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" yWindow="-80" windowWidth="32840" windowHeight="21580" tabRatio="534"/>
  </bookViews>
  <sheets>
    <sheet name="CASES ANALYZED" sheetId="1" r:id="rId1"/>
    <sheet name="Cases at IMPPC" sheetId="4" r:id="rId2"/>
    <sheet name="Diluted Samples" sheetId="11" r:id="rId3"/>
    <sheet name="Exome Sequencing" sheetId="16" r:id="rId4"/>
    <sheet name="Methylation Arrays" sheetId="17" r:id="rId5"/>
    <sheet name="Selection" sheetId="15" r:id="rId6"/>
  </sheets>
  <externalReferences>
    <externalReference r:id="rId7"/>
  </externalReferences>
  <definedNames>
    <definedName name="_xlnm._FilterDatabase" localSheetId="0" hidden="1">'CASES ANALYZED'!$A$1:$BH$1098</definedName>
    <definedName name="_xlnm._FilterDatabase" localSheetId="1" hidden="1">'Cases at IMPPC'!$A$1:$K$1226</definedName>
    <definedName name="_xlnm._FilterDatabase" localSheetId="2" hidden="1">'Diluted Samples'!$X$1:$AH$1</definedName>
    <definedName name="_xlnm._FilterDatabase" localSheetId="4" hidden="1">'Methylation Arrays'!$B$1:$Q$79</definedName>
    <definedName name="_xlnm.Database" localSheetId="2">'[1]COLON MASTERDATABASE'!$A$5:$BX$864</definedName>
    <definedName name="_xlnm.Database">#REF!</definedName>
    <definedName name="_xlnm.Print_Area" localSheetId="0">'CASES ANALYZED'!$A$1:$AA$725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21" i="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AD723"/>
  <c r="AD724"/>
  <c r="AD725"/>
  <c r="AD826"/>
  <c r="AD827"/>
  <c r="AD828"/>
  <c r="AD829"/>
  <c r="AD830"/>
  <c r="AD147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155"/>
  <c r="AD57"/>
  <c r="AD58"/>
  <c r="AD59"/>
  <c r="AD692"/>
  <c r="AD61"/>
  <c r="AD62"/>
  <c r="AD63"/>
  <c r="AD64"/>
  <c r="AD65"/>
  <c r="AD66"/>
  <c r="AD67"/>
  <c r="AD68"/>
  <c r="AD663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8"/>
  <c r="AD149"/>
  <c r="AD150"/>
  <c r="AD151"/>
  <c r="AD152"/>
  <c r="AD153"/>
  <c r="AD154"/>
  <c r="AD56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453"/>
  <c r="AD199"/>
  <c r="AD200"/>
  <c r="AD201"/>
  <c r="AD69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533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198"/>
  <c r="AD441"/>
  <c r="AD442"/>
  <c r="AD443"/>
  <c r="AD444"/>
  <c r="AD60"/>
  <c r="AD394"/>
  <c r="AD447"/>
  <c r="AD448"/>
  <c r="AD449"/>
  <c r="AD450"/>
  <c r="AD451"/>
  <c r="AD452"/>
  <c r="AD202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722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473"/>
  <c r="AD527"/>
  <c r="AD528"/>
  <c r="AD529"/>
  <c r="AD530"/>
  <c r="AD531"/>
  <c r="AD532"/>
  <c r="AD526"/>
  <c r="AD542"/>
  <c r="AD535"/>
  <c r="AD536"/>
  <c r="AD537"/>
  <c r="AD538"/>
  <c r="AD539"/>
  <c r="AD540"/>
  <c r="AD541"/>
  <c r="AD534"/>
  <c r="AD543"/>
  <c r="AD544"/>
  <c r="AD545"/>
  <c r="AD546"/>
  <c r="AD547"/>
  <c r="AD548"/>
  <c r="AD549"/>
  <c r="AD648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440"/>
  <c r="AD649"/>
  <c r="AD652"/>
  <c r="AD651"/>
  <c r="AD659"/>
  <c r="AD653"/>
  <c r="AD654"/>
  <c r="AD655"/>
  <c r="AD656"/>
  <c r="AD657"/>
  <c r="AD658"/>
  <c r="AD446"/>
  <c r="AD660"/>
  <c r="AD661"/>
  <c r="AD650"/>
  <c r="AD550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6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44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1002"/>
  <c r="AD1003"/>
  <c r="AD1004"/>
  <c r="AD1005"/>
  <c r="AD1006"/>
  <c r="AD1007"/>
  <c r="AD1008"/>
  <c r="AD1009"/>
  <c r="AD1010"/>
  <c r="AD1011"/>
  <c r="AD1012"/>
  <c r="AD1013"/>
  <c r="AD1014"/>
  <c r="AD1015"/>
  <c r="AD1016"/>
  <c r="AD1017"/>
  <c r="AD1018"/>
  <c r="AD1019"/>
  <c r="AD1020"/>
  <c r="AD1021"/>
  <c r="AD1022"/>
  <c r="AD1023"/>
  <c r="AD1024"/>
  <c r="AD1025"/>
  <c r="AD1026"/>
  <c r="AD1027"/>
  <c r="AD1028"/>
  <c r="AD1029"/>
  <c r="AD1030"/>
  <c r="AD1031"/>
  <c r="AD1032"/>
  <c r="AD1033"/>
  <c r="AD1034"/>
  <c r="AD1035"/>
  <c r="AD1036"/>
  <c r="AD1037"/>
  <c r="AD1038"/>
  <c r="AD1039"/>
  <c r="AD1040"/>
  <c r="AD1041"/>
  <c r="AD1042"/>
  <c r="AD1043"/>
  <c r="AD1044"/>
  <c r="AD1045"/>
  <c r="AD1046"/>
  <c r="AD1047"/>
  <c r="AD1048"/>
  <c r="AD1049"/>
  <c r="AD1050"/>
  <c r="AD1051"/>
  <c r="AD1052"/>
  <c r="AD1053"/>
  <c r="AD1054"/>
  <c r="AD1055"/>
  <c r="AD1056"/>
  <c r="AD1057"/>
  <c r="AD1058"/>
  <c r="AD1059"/>
  <c r="AD1060"/>
  <c r="AD1061"/>
  <c r="AD1062"/>
  <c r="AD1063"/>
  <c r="AD1064"/>
  <c r="AD1065"/>
  <c r="AD1066"/>
  <c r="AD1067"/>
  <c r="AD1068"/>
  <c r="AD1069"/>
  <c r="AD1070"/>
  <c r="AD1071"/>
  <c r="AD1072"/>
  <c r="AD1073"/>
  <c r="AD1074"/>
  <c r="AD1075"/>
  <c r="AD1076"/>
  <c r="AD1077"/>
  <c r="AD1078"/>
  <c r="AD1079"/>
  <c r="AD1080"/>
  <c r="AD1081"/>
  <c r="AD1082"/>
  <c r="AD1083"/>
  <c r="AD1084"/>
  <c r="AD1085"/>
  <c r="AD1086"/>
  <c r="AD1087"/>
  <c r="AD1088"/>
  <c r="AD1089"/>
  <c r="AD1090"/>
  <c r="AD1091"/>
  <c r="AD1092"/>
  <c r="AD1093"/>
  <c r="AD1094"/>
  <c r="AD1095"/>
  <c r="AD1096"/>
  <c r="AD1097"/>
  <c r="AD1098"/>
  <c r="BA302"/>
  <c r="BB302"/>
  <c r="BB303"/>
  <c r="BA306"/>
  <c r="BC306"/>
  <c r="BB312"/>
  <c r="BA326"/>
  <c r="BB326"/>
  <c r="BA328"/>
  <c r="BA332"/>
  <c r="BB332"/>
  <c r="BA345"/>
  <c r="BB345"/>
  <c r="BA349"/>
  <c r="BB349"/>
  <c r="BA355"/>
  <c r="BB355"/>
  <c r="BA356"/>
  <c r="BA357"/>
  <c r="BB358"/>
  <c r="BB360"/>
  <c r="BB361"/>
  <c r="BB363"/>
  <c r="BA364"/>
  <c r="BB364"/>
  <c r="BB366"/>
  <c r="BD366"/>
  <c r="BA367"/>
  <c r="BB367"/>
  <c r="BC367"/>
  <c r="BB369"/>
  <c r="BA371"/>
  <c r="BD372"/>
  <c r="BD373"/>
  <c r="BA374"/>
  <c r="BD375"/>
  <c r="BD377"/>
  <c r="BA381"/>
  <c r="BB382"/>
  <c r="BA383"/>
  <c r="BB383"/>
  <c r="BA384"/>
  <c r="BB385"/>
  <c r="BB387"/>
  <c r="BC390"/>
  <c r="BA391"/>
  <c r="BA393"/>
  <c r="BB393"/>
  <c r="BB396"/>
  <c r="BA397"/>
  <c r="BB397"/>
  <c r="BD397"/>
  <c r="BA440"/>
  <c r="BB440"/>
  <c r="BA723"/>
  <c r="BB723"/>
  <c r="BA724"/>
  <c r="BB724"/>
  <c r="BA725"/>
  <c r="BB725"/>
  <c r="BA726"/>
  <c r="BB726"/>
  <c r="BA727"/>
  <c r="BB727"/>
  <c r="BA728"/>
  <c r="BB728"/>
  <c r="BA729"/>
  <c r="BB729"/>
  <c r="BA730"/>
  <c r="BB730"/>
  <c r="BA731"/>
  <c r="BB731"/>
  <c r="BA732"/>
  <c r="BB732"/>
  <c r="BA733"/>
  <c r="BB733"/>
  <c r="BA734"/>
  <c r="BB734"/>
  <c r="BA735"/>
  <c r="BB735"/>
  <c r="BA736"/>
  <c r="BB736"/>
  <c r="BA737"/>
  <c r="BB737"/>
  <c r="BA738"/>
  <c r="BB738"/>
  <c r="BA739"/>
  <c r="BB739"/>
  <c r="BA742"/>
  <c r="BB742"/>
  <c r="BA743"/>
  <c r="BB743"/>
  <c r="BA746"/>
  <c r="BB746"/>
  <c r="BA747"/>
  <c r="BB747"/>
  <c r="BA749"/>
  <c r="BB749"/>
  <c r="BA751"/>
  <c r="BB751"/>
  <c r="BA752"/>
  <c r="BB752"/>
  <c r="BA753"/>
  <c r="BB753"/>
  <c r="BA754"/>
  <c r="BB754"/>
  <c r="BA755"/>
  <c r="BB755"/>
  <c r="BA756"/>
  <c r="BB756"/>
  <c r="BA757"/>
  <c r="BB757"/>
  <c r="BA758"/>
  <c r="BB758"/>
  <c r="BA759"/>
  <c r="BB759"/>
  <c r="BA760"/>
  <c r="BB760"/>
  <c r="BA761"/>
  <c r="BB761"/>
  <c r="BA762"/>
  <c r="BB762"/>
  <c r="BA764"/>
  <c r="BB764"/>
  <c r="BA765"/>
  <c r="BA766"/>
  <c r="BB766"/>
  <c r="BA767"/>
  <c r="BB767"/>
  <c r="BA768"/>
  <c r="BB768"/>
  <c r="BA769"/>
  <c r="BB769"/>
  <c r="BA770"/>
  <c r="BA771"/>
  <c r="BA772"/>
  <c r="BB772"/>
  <c r="BA773"/>
  <c r="BB773"/>
  <c r="BA774"/>
  <c r="BB774"/>
  <c r="BA775"/>
  <c r="BB775"/>
  <c r="BA776"/>
  <c r="BB776"/>
  <c r="BA777"/>
  <c r="BB777"/>
  <c r="BA778"/>
  <c r="BB778"/>
  <c r="BA779"/>
  <c r="BB779"/>
  <c r="BA782"/>
  <c r="BB782"/>
  <c r="BA784"/>
  <c r="BB784"/>
  <c r="BA785"/>
  <c r="BB785"/>
  <c r="BA786"/>
  <c r="BB786"/>
  <c r="BA788"/>
  <c r="BB788"/>
  <c r="BA826"/>
  <c r="BB826"/>
  <c r="BA827"/>
  <c r="BB827"/>
  <c r="BA828"/>
  <c r="BB828"/>
  <c r="BA829"/>
  <c r="BB829"/>
  <c r="BA830"/>
  <c r="BB830"/>
  <c r="BA456"/>
  <c r="BB456"/>
  <c r="BB48"/>
  <c r="BA48"/>
  <c r="BB46"/>
  <c r="BA46"/>
  <c r="BB39"/>
  <c r="BA39"/>
  <c r="BB37"/>
  <c r="BA37"/>
  <c r="BB34"/>
  <c r="BA34"/>
  <c r="BD155"/>
  <c r="BA155"/>
  <c r="BB137"/>
  <c r="BA137"/>
  <c r="BB118"/>
  <c r="BA118"/>
  <c r="BB97"/>
  <c r="BA97"/>
  <c r="BB92"/>
  <c r="BA92"/>
  <c r="BB79"/>
  <c r="BA79"/>
  <c r="BB78"/>
  <c r="BA78"/>
  <c r="BB69"/>
  <c r="BA69"/>
  <c r="BB63"/>
  <c r="BA63"/>
  <c r="BB62"/>
  <c r="BA62"/>
  <c r="BB56"/>
  <c r="BA56"/>
  <c r="BB181"/>
  <c r="BA190"/>
  <c r="BB190"/>
  <c r="BA191"/>
  <c r="BB191"/>
  <c r="BA194"/>
  <c r="BB194"/>
  <c r="BA195"/>
  <c r="BB195"/>
  <c r="BA198"/>
  <c r="BB198"/>
  <c r="BA199"/>
  <c r="BB199"/>
  <c r="BA200"/>
  <c r="BB200"/>
  <c r="BA202"/>
  <c r="BB202"/>
  <c r="BA203"/>
  <c r="BB203"/>
  <c r="BA209"/>
  <c r="BB209"/>
  <c r="BA295"/>
  <c r="BB295"/>
  <c r="BA334"/>
  <c r="BB334"/>
  <c r="BA394"/>
  <c r="BB394"/>
  <c r="BA445"/>
  <c r="BB445"/>
  <c r="BA453"/>
  <c r="BB453"/>
  <c r="BB461"/>
  <c r="BA473"/>
  <c r="BB473"/>
  <c r="BA474"/>
  <c r="BB474"/>
  <c r="BA479"/>
  <c r="BD479"/>
  <c r="BA480"/>
  <c r="BB480"/>
  <c r="BA490"/>
  <c r="BB490"/>
  <c r="BA492"/>
  <c r="BB492"/>
  <c r="BA503"/>
  <c r="BB503"/>
  <c r="BA514"/>
  <c r="BD514"/>
  <c r="BA516"/>
  <c r="BB516"/>
  <c r="BB518"/>
  <c r="BA522"/>
  <c r="BB522"/>
  <c r="BA523"/>
  <c r="BB523"/>
  <c r="BA525"/>
  <c r="BB525"/>
  <c r="BA526"/>
  <c r="BB526"/>
  <c r="BB531"/>
  <c r="BA533"/>
  <c r="BB533"/>
  <c r="BA534"/>
  <c r="BB534"/>
  <c r="BB540"/>
  <c r="BA541"/>
  <c r="BB541"/>
  <c r="BA542"/>
  <c r="BB542"/>
  <c r="BA545"/>
  <c r="BB545"/>
  <c r="BB551"/>
  <c r="BA555"/>
  <c r="BB555"/>
  <c r="BA563"/>
  <c r="BD563"/>
  <c r="BA564"/>
  <c r="BB564"/>
  <c r="BA565"/>
  <c r="BD565"/>
  <c r="BA566"/>
  <c r="BD566"/>
  <c r="BA598"/>
  <c r="BB598"/>
  <c r="BA599"/>
  <c r="BB599"/>
  <c r="BA600"/>
  <c r="BB600"/>
  <c r="BA601"/>
  <c r="BB601"/>
  <c r="BA602"/>
  <c r="BB602"/>
  <c r="BA603"/>
  <c r="BB603"/>
  <c r="BA604"/>
  <c r="BD604"/>
  <c r="BA605"/>
  <c r="BD605"/>
  <c r="BA606"/>
  <c r="BB606"/>
  <c r="BA607"/>
  <c r="BB607"/>
  <c r="BA608"/>
  <c r="BB608"/>
  <c r="BA609"/>
  <c r="BB609"/>
  <c r="BB610"/>
  <c r="BA612"/>
  <c r="BB612"/>
  <c r="BA613"/>
  <c r="BB613"/>
  <c r="BA615"/>
  <c r="BB615"/>
  <c r="BA616"/>
  <c r="BB616"/>
  <c r="BA617"/>
  <c r="BB617"/>
  <c r="BA619"/>
  <c r="BB619"/>
  <c r="BA622"/>
  <c r="BB622"/>
  <c r="BA626"/>
  <c r="BB626"/>
  <c r="BA631"/>
  <c r="BB631"/>
  <c r="BA652"/>
  <c r="BB652"/>
  <c r="BA654"/>
  <c r="BB654"/>
  <c r="BA658"/>
  <c r="BB658"/>
  <c r="BA659"/>
  <c r="BB659"/>
  <c r="BA660"/>
  <c r="BB660"/>
  <c r="BA661"/>
  <c r="BB661"/>
  <c r="BA662"/>
  <c r="BB662"/>
  <c r="BA663"/>
  <c r="BB663"/>
  <c r="BD663"/>
  <c r="BA671"/>
  <c r="BB671"/>
  <c r="BA676"/>
  <c r="BB676"/>
  <c r="BB680"/>
  <c r="BA683"/>
  <c r="BB683"/>
  <c r="BA684"/>
  <c r="BB684"/>
  <c r="BA692"/>
  <c r="BB692"/>
  <c r="BA697"/>
  <c r="BB697"/>
  <c r="BB699"/>
  <c r="BA704"/>
  <c r="BB704"/>
  <c r="BA713"/>
  <c r="BB713"/>
  <c r="BA715"/>
  <c r="BB715"/>
  <c r="BA717"/>
  <c r="BB717"/>
  <c r="BA722"/>
  <c r="BB722"/>
  <c r="BB529"/>
  <c r="BA501"/>
  <c r="BA528"/>
  <c r="BB528"/>
  <c r="BA530"/>
  <c r="BB530"/>
  <c r="BA535"/>
  <c r="BB535"/>
  <c r="BA536"/>
  <c r="BB536"/>
  <c r="BA537"/>
  <c r="BB537"/>
  <c r="BA538"/>
  <c r="BB538"/>
  <c r="BA539"/>
  <c r="BB539"/>
  <c r="BA543"/>
  <c r="BC543"/>
  <c r="BA546"/>
  <c r="BB546"/>
  <c r="BA549"/>
  <c r="BB549"/>
  <c r="BA552"/>
  <c r="BB552"/>
  <c r="BA553"/>
  <c r="BB553"/>
  <c r="BA554"/>
  <c r="BB554"/>
  <c r="BA557"/>
  <c r="BB557"/>
  <c r="BA558"/>
  <c r="BB558"/>
  <c r="BA559"/>
  <c r="BB559"/>
  <c r="BA560"/>
  <c r="BB560"/>
  <c r="BA561"/>
  <c r="BB561"/>
  <c r="BD561"/>
  <c r="BA567"/>
  <c r="BB567"/>
  <c r="BA569"/>
  <c r="BB569"/>
  <c r="BA570"/>
  <c r="BB570"/>
  <c r="BA571"/>
  <c r="BB571"/>
  <c r="BA572"/>
  <c r="BB572"/>
  <c r="BA573"/>
  <c r="BB573"/>
  <c r="BA574"/>
  <c r="BB574"/>
  <c r="BA576"/>
  <c r="BB576"/>
  <c r="BA577"/>
  <c r="BB577"/>
  <c r="BA579"/>
  <c r="BB579"/>
  <c r="BA582"/>
  <c r="BB582"/>
  <c r="BA583"/>
  <c r="BB583"/>
  <c r="BA587"/>
  <c r="BB587"/>
  <c r="BA593"/>
  <c r="BB593"/>
  <c r="BA618"/>
  <c r="BB618"/>
  <c r="BA620"/>
  <c r="BC620"/>
  <c r="BA621"/>
  <c r="BB621"/>
  <c r="BA623"/>
  <c r="BB623"/>
  <c r="BA624"/>
  <c r="BB624"/>
  <c r="BA625"/>
  <c r="BB625"/>
  <c r="BA627"/>
  <c r="BB627"/>
  <c r="BA629"/>
  <c r="BD629"/>
  <c r="BA630"/>
  <c r="BB630"/>
  <c r="BA632"/>
  <c r="BB632"/>
  <c r="BA636"/>
  <c r="BB636"/>
  <c r="BA639"/>
  <c r="BB639"/>
  <c r="BA641"/>
  <c r="BB641"/>
  <c r="BA644"/>
  <c r="BB644"/>
  <c r="BA645"/>
  <c r="BB645"/>
  <c r="BA646"/>
  <c r="BB646"/>
  <c r="BA647"/>
  <c r="BD647"/>
  <c r="BA651"/>
  <c r="BB651"/>
  <c r="BA657"/>
  <c r="BA664"/>
  <c r="BB664"/>
  <c r="BA669"/>
  <c r="BB669"/>
  <c r="BA670"/>
  <c r="BB670"/>
  <c r="BA672"/>
  <c r="BD672"/>
  <c r="BA675"/>
  <c r="BB675"/>
  <c r="BA681"/>
  <c r="BB681"/>
  <c r="BB682"/>
  <c r="BA685"/>
  <c r="BD685"/>
  <c r="BA687"/>
  <c r="BB687"/>
  <c r="BA689"/>
  <c r="BB689"/>
  <c r="BA691"/>
  <c r="BB691"/>
  <c r="BA695"/>
  <c r="BB695"/>
  <c r="BA698"/>
  <c r="BB698"/>
  <c r="BA701"/>
  <c r="BB701"/>
  <c r="BA702"/>
  <c r="BB702"/>
  <c r="BA703"/>
  <c r="BB703"/>
  <c r="BA705"/>
  <c r="BB705"/>
  <c r="BA707"/>
  <c r="BB707"/>
  <c r="BA711"/>
  <c r="BB711"/>
  <c r="BA712"/>
  <c r="BD712"/>
  <c r="BA716"/>
  <c r="BD716"/>
  <c r="BA718"/>
  <c r="BC718"/>
  <c r="BA720"/>
  <c r="BD720"/>
  <c r="BA721"/>
  <c r="BC721"/>
  <c r="BD727"/>
  <c r="BC730"/>
  <c r="BC734"/>
  <c r="BC738"/>
  <c r="BA740"/>
  <c r="BD740"/>
  <c r="BA741"/>
  <c r="BD741"/>
  <c r="BA744"/>
  <c r="BD744"/>
  <c r="BA745"/>
  <c r="BD745"/>
  <c r="BA748"/>
  <c r="BD748"/>
  <c r="BA750"/>
  <c r="BD750"/>
  <c r="BC758"/>
  <c r="BC762"/>
  <c r="BA763"/>
  <c r="BD763"/>
  <c r="BD770"/>
  <c r="BD771"/>
  <c r="BC776"/>
  <c r="BA783"/>
  <c r="BB783"/>
  <c r="BA789"/>
  <c r="BB789"/>
  <c r="BA790"/>
  <c r="BB790"/>
  <c r="BA791"/>
  <c r="BB791"/>
  <c r="BA793"/>
  <c r="BB793"/>
  <c r="BA794"/>
  <c r="BB794"/>
  <c r="BA795"/>
  <c r="BB795"/>
  <c r="BA796"/>
  <c r="BB796"/>
  <c r="BA797"/>
  <c r="BB797"/>
  <c r="BA798"/>
  <c r="BB798"/>
  <c r="BA799"/>
  <c r="BB799"/>
  <c r="BA800"/>
  <c r="BB800"/>
  <c r="BA801"/>
  <c r="BB801"/>
  <c r="BA802"/>
  <c r="BB802"/>
  <c r="BA803"/>
  <c r="BB803"/>
  <c r="BA804"/>
  <c r="BB804"/>
  <c r="BA805"/>
  <c r="BB805"/>
  <c r="BD806"/>
  <c r="BA807"/>
  <c r="BB807"/>
  <c r="BA808"/>
  <c r="BC808"/>
  <c r="BA809"/>
  <c r="BB809"/>
  <c r="BA814"/>
  <c r="BB814"/>
  <c r="BA816"/>
  <c r="BD816"/>
  <c r="BA817"/>
  <c r="BB817"/>
  <c r="BA818"/>
  <c r="BB818"/>
  <c r="BA820"/>
  <c r="BB820"/>
  <c r="BA821"/>
  <c r="BB821"/>
  <c r="BA822"/>
  <c r="BB822"/>
  <c r="BA825"/>
  <c r="BD825"/>
  <c r="BA834"/>
  <c r="BB834"/>
  <c r="BA835"/>
  <c r="BB835"/>
  <c r="BA836"/>
  <c r="BD836"/>
  <c r="BA837"/>
  <c r="BB837"/>
  <c r="BA838"/>
  <c r="BB838"/>
  <c r="BA839"/>
  <c r="BD839"/>
  <c r="BA840"/>
  <c r="BB840"/>
  <c r="BA841"/>
  <c r="BD841"/>
  <c r="BA842"/>
  <c r="BB842"/>
  <c r="BA843"/>
  <c r="BB843"/>
  <c r="BA844"/>
  <c r="BB844"/>
  <c r="BA845"/>
  <c r="BB845"/>
  <c r="BA846"/>
  <c r="BB846"/>
  <c r="BA847"/>
  <c r="BB847"/>
  <c r="BA848"/>
  <c r="BB848"/>
  <c r="BA849"/>
  <c r="BB849"/>
  <c r="BA850"/>
  <c r="BB850"/>
  <c r="BA851"/>
  <c r="BB851"/>
  <c r="BA852"/>
  <c r="BB852"/>
  <c r="BA853"/>
  <c r="BB853"/>
  <c r="BA854"/>
  <c r="BB854"/>
  <c r="BA855"/>
  <c r="BB855"/>
  <c r="BA856"/>
  <c r="BB856"/>
  <c r="BA857"/>
  <c r="BB857"/>
  <c r="BA858"/>
  <c r="BB858"/>
  <c r="BA859"/>
  <c r="BB859"/>
  <c r="BA860"/>
  <c r="BB860"/>
  <c r="BA861"/>
  <c r="BB861"/>
  <c r="BA862"/>
  <c r="BB862"/>
  <c r="BA863"/>
  <c r="BB863"/>
  <c r="BA864"/>
  <c r="BB864"/>
  <c r="BA866"/>
  <c r="BB866"/>
  <c r="BA867"/>
  <c r="BB867"/>
  <c r="BA868"/>
  <c r="BB868"/>
  <c r="BA869"/>
  <c r="BB869"/>
  <c r="BA870"/>
  <c r="BB870"/>
  <c r="BA871"/>
  <c r="BB871"/>
  <c r="BA872"/>
  <c r="BB872"/>
  <c r="BA873"/>
  <c r="BB873"/>
  <c r="BA874"/>
  <c r="BB874"/>
  <c r="BA875"/>
  <c r="BB875"/>
  <c r="BA876"/>
  <c r="BB876"/>
  <c r="BA877"/>
  <c r="BB877"/>
  <c r="BB45"/>
  <c r="BA45"/>
  <c r="BB32"/>
  <c r="BC29"/>
  <c r="BA29"/>
  <c r="BB28"/>
  <c r="BA28"/>
  <c r="BB27"/>
  <c r="BA27"/>
  <c r="BB122"/>
  <c r="BA122"/>
  <c r="BC121"/>
  <c r="BA121"/>
  <c r="BC117"/>
  <c r="BA117"/>
  <c r="BC108"/>
  <c r="BC107"/>
  <c r="BC103"/>
  <c r="BB102"/>
  <c r="BA102"/>
  <c r="BC99"/>
  <c r="BC94"/>
  <c r="BB93"/>
  <c r="BA93"/>
  <c r="BB90"/>
  <c r="BA84"/>
  <c r="BC83"/>
  <c r="BA83"/>
  <c r="BB76"/>
  <c r="BA76"/>
  <c r="BC72"/>
  <c r="BA72"/>
  <c r="BB67"/>
  <c r="BA67"/>
  <c r="BB66"/>
  <c r="BA66"/>
  <c r="BB64"/>
  <c r="BA64"/>
  <c r="BB59"/>
  <c r="BA59"/>
  <c r="BA58"/>
  <c r="BB57"/>
  <c r="BA57"/>
  <c r="BB55"/>
  <c r="BA55"/>
  <c r="BB54"/>
  <c r="BA54"/>
  <c r="BB53"/>
  <c r="BA53"/>
  <c r="BB49"/>
  <c r="BA49"/>
  <c r="BD48"/>
  <c r="BC48"/>
  <c r="BD47"/>
  <c r="BC47"/>
  <c r="BB47"/>
  <c r="BA47"/>
  <c r="BD46"/>
  <c r="BC46"/>
  <c r="BD45"/>
  <c r="BC45"/>
  <c r="BD44"/>
  <c r="BC44"/>
  <c r="BB44"/>
  <c r="BA44"/>
  <c r="BD43"/>
  <c r="BC43"/>
  <c r="BB43"/>
  <c r="BA43"/>
  <c r="BD42"/>
  <c r="BC42"/>
  <c r="BB42"/>
  <c r="BA42"/>
  <c r="BD41"/>
  <c r="BC41"/>
  <c r="BB41"/>
  <c r="BA41"/>
  <c r="BD40"/>
  <c r="BC40"/>
  <c r="BB40"/>
  <c r="BA40"/>
  <c r="BD39"/>
  <c r="BC39"/>
  <c r="BD38"/>
  <c r="BC38"/>
  <c r="BB38"/>
  <c r="BA38"/>
  <c r="BD37"/>
  <c r="BC37"/>
  <c r="BD36"/>
  <c r="BC36"/>
  <c r="BB36"/>
  <c r="BA36"/>
  <c r="BD35"/>
  <c r="BC35"/>
  <c r="BB35"/>
  <c r="BA35"/>
  <c r="BD34"/>
  <c r="BC34"/>
  <c r="BD33"/>
  <c r="BC33"/>
  <c r="BB33"/>
  <c r="BA33"/>
  <c r="BD32"/>
  <c r="BC32"/>
  <c r="BA32"/>
  <c r="BD31"/>
  <c r="BC31"/>
  <c r="BB31"/>
  <c r="BA31"/>
  <c r="BD30"/>
  <c r="BC30"/>
  <c r="BB30"/>
  <c r="BA30"/>
  <c r="BD29"/>
  <c r="BB29"/>
  <c r="BD28"/>
  <c r="BC28"/>
  <c r="BD27"/>
  <c r="BC27"/>
  <c r="BD26"/>
  <c r="BC26"/>
  <c r="BB26"/>
  <c r="BA26"/>
  <c r="BD25"/>
  <c r="BC25"/>
  <c r="BB25"/>
  <c r="BA25"/>
  <c r="BD24"/>
  <c r="BC24"/>
  <c r="BB24"/>
  <c r="BA24"/>
  <c r="BD23"/>
  <c r="BC23"/>
  <c r="BB23"/>
  <c r="BA23"/>
  <c r="BD22"/>
  <c r="BC22"/>
  <c r="BB22"/>
  <c r="BA22"/>
  <c r="BD21"/>
  <c r="BC21"/>
  <c r="BB21"/>
  <c r="BA21"/>
  <c r="BD20"/>
  <c r="BC20"/>
  <c r="BB20"/>
  <c r="BA20"/>
  <c r="BD19"/>
  <c r="BC19"/>
  <c r="BB19"/>
  <c r="BA19"/>
  <c r="BD18"/>
  <c r="BC18"/>
  <c r="BB18"/>
  <c r="BA18"/>
  <c r="BD17"/>
  <c r="BC17"/>
  <c r="BB17"/>
  <c r="BA17"/>
  <c r="BD16"/>
  <c r="BC16"/>
  <c r="BB16"/>
  <c r="BA16"/>
  <c r="BD15"/>
  <c r="BC15"/>
  <c r="BB15"/>
  <c r="BA15"/>
  <c r="BD14"/>
  <c r="BC14"/>
  <c r="BB14"/>
  <c r="BA14"/>
  <c r="BD13"/>
  <c r="BC13"/>
  <c r="BB13"/>
  <c r="BA13"/>
  <c r="BD12"/>
  <c r="BC12"/>
  <c r="BB12"/>
  <c r="BA12"/>
  <c r="BD11"/>
  <c r="BC11"/>
  <c r="BB11"/>
  <c r="BA11"/>
  <c r="BD10"/>
  <c r="BC10"/>
  <c r="BB10"/>
  <c r="BA10"/>
  <c r="BD9"/>
  <c r="BC9"/>
  <c r="BB9"/>
  <c r="BA9"/>
  <c r="BD8"/>
  <c r="BC8"/>
  <c r="BB8"/>
  <c r="BA8"/>
  <c r="BD7"/>
  <c r="BC7"/>
  <c r="BB7"/>
  <c r="BA7"/>
  <c r="BD6"/>
  <c r="BC6"/>
  <c r="BB6"/>
  <c r="BA6"/>
  <c r="BD5"/>
  <c r="BC5"/>
  <c r="BB5"/>
  <c r="BA5"/>
  <c r="BD4"/>
  <c r="BC4"/>
  <c r="BB4"/>
  <c r="BA4"/>
  <c r="BD3"/>
  <c r="BC3"/>
  <c r="BB3"/>
  <c r="BA3"/>
  <c r="BD2"/>
  <c r="BC2"/>
  <c r="BB2"/>
  <c r="BA2"/>
  <c r="BD169"/>
  <c r="BC169"/>
  <c r="BB169"/>
  <c r="BA169"/>
  <c r="BD168"/>
  <c r="BC168"/>
  <c r="BB168"/>
  <c r="BA168"/>
  <c r="BD167"/>
  <c r="BC167"/>
  <c r="BB167"/>
  <c r="BA167"/>
  <c r="BD166"/>
  <c r="BC166"/>
  <c r="BB166"/>
  <c r="BA166"/>
  <c r="BD165"/>
  <c r="BC165"/>
  <c r="BB165"/>
  <c r="BA165"/>
  <c r="BD164"/>
  <c r="BC164"/>
  <c r="BB164"/>
  <c r="BA164"/>
  <c r="BD163"/>
  <c r="BC163"/>
  <c r="BB163"/>
  <c r="BA163"/>
  <c r="BD162"/>
  <c r="BC162"/>
  <c r="BB162"/>
  <c r="BA162"/>
  <c r="BD161"/>
  <c r="BC161"/>
  <c r="BB161"/>
  <c r="BA161"/>
  <c r="BD160"/>
  <c r="BC160"/>
  <c r="BB160"/>
  <c r="BA160"/>
  <c r="BD159"/>
  <c r="BC159"/>
  <c r="BB159"/>
  <c r="BA159"/>
  <c r="BD158"/>
  <c r="BC158"/>
  <c r="BB158"/>
  <c r="BA158"/>
  <c r="BD157"/>
  <c r="BC157"/>
  <c r="BB157"/>
  <c r="BA157"/>
  <c r="BD156"/>
  <c r="BC156"/>
  <c r="BB156"/>
  <c r="BA156"/>
  <c r="BC155"/>
  <c r="BB155"/>
  <c r="BD154"/>
  <c r="BC154"/>
  <c r="BB154"/>
  <c r="BA154"/>
  <c r="BD153"/>
  <c r="BC153"/>
  <c r="BB153"/>
  <c r="BA153"/>
  <c r="BD152"/>
  <c r="BC152"/>
  <c r="BB152"/>
  <c r="BA152"/>
  <c r="BD151"/>
  <c r="BC151"/>
  <c r="BB151"/>
  <c r="BA151"/>
  <c r="BD150"/>
  <c r="BC150"/>
  <c r="BB150"/>
  <c r="BA150"/>
  <c r="BD149"/>
  <c r="BC149"/>
  <c r="BB149"/>
  <c r="BA149"/>
  <c r="BD148"/>
  <c r="BC148"/>
  <c r="BB148"/>
  <c r="BA148"/>
  <c r="BD147"/>
  <c r="BC147"/>
  <c r="BB147"/>
  <c r="BA147"/>
  <c r="BD146"/>
  <c r="BC146"/>
  <c r="BB146"/>
  <c r="BA146"/>
  <c r="BD145"/>
  <c r="BC145"/>
  <c r="BB145"/>
  <c r="BA145"/>
  <c r="BD144"/>
  <c r="BC144"/>
  <c r="BB144"/>
  <c r="BA144"/>
  <c r="BD143"/>
  <c r="BC143"/>
  <c r="BB143"/>
  <c r="BA143"/>
  <c r="BD142"/>
  <c r="BC142"/>
  <c r="BB142"/>
  <c r="BA142"/>
  <c r="BD141"/>
  <c r="BC141"/>
  <c r="BB141"/>
  <c r="BA141"/>
  <c r="BD140"/>
  <c r="BC140"/>
  <c r="BB140"/>
  <c r="BA140"/>
  <c r="BD139"/>
  <c r="BC139"/>
  <c r="BB139"/>
  <c r="BA139"/>
  <c r="BD138"/>
  <c r="BC138"/>
  <c r="BB138"/>
  <c r="BA138"/>
  <c r="BD137"/>
  <c r="BC137"/>
  <c r="BD136"/>
  <c r="BC136"/>
  <c r="BB136"/>
  <c r="BA136"/>
  <c r="BD135"/>
  <c r="BC135"/>
  <c r="BB135"/>
  <c r="BA135"/>
  <c r="BD134"/>
  <c r="BC134"/>
  <c r="BB134"/>
  <c r="BA134"/>
  <c r="BD133"/>
  <c r="BC133"/>
  <c r="BB133"/>
  <c r="BA133"/>
  <c r="BD132"/>
  <c r="BC132"/>
  <c r="BB132"/>
  <c r="BA132"/>
  <c r="BD131"/>
  <c r="BC131"/>
  <c r="BB131"/>
  <c r="BA131"/>
  <c r="BD130"/>
  <c r="BC130"/>
  <c r="BB130"/>
  <c r="BA130"/>
  <c r="BD129"/>
  <c r="BC129"/>
  <c r="BB129"/>
  <c r="BA129"/>
  <c r="BD128"/>
  <c r="BC128"/>
  <c r="BB128"/>
  <c r="BA128"/>
  <c r="BD127"/>
  <c r="BC127"/>
  <c r="BB127"/>
  <c r="BA127"/>
  <c r="BD126"/>
  <c r="BC126"/>
  <c r="BB126"/>
  <c r="BA126"/>
  <c r="BD125"/>
  <c r="BC125"/>
  <c r="BB125"/>
  <c r="BA125"/>
  <c r="BD124"/>
  <c r="BC124"/>
  <c r="BB124"/>
  <c r="BA124"/>
  <c r="BD123"/>
  <c r="BC123"/>
  <c r="BB123"/>
  <c r="BA123"/>
  <c r="BD122"/>
  <c r="BC122"/>
  <c r="BD121"/>
  <c r="BB121"/>
  <c r="BD120"/>
  <c r="BC120"/>
  <c r="BB120"/>
  <c r="BA120"/>
  <c r="BD119"/>
  <c r="BC119"/>
  <c r="BB119"/>
  <c r="BA119"/>
  <c r="BD118"/>
  <c r="BC118"/>
  <c r="BD117"/>
  <c r="BB117"/>
  <c r="BD116"/>
  <c r="BC116"/>
  <c r="BB116"/>
  <c r="BA116"/>
  <c r="BD115"/>
  <c r="BC115"/>
  <c r="BB115"/>
  <c r="BA115"/>
  <c r="BD114"/>
  <c r="BC114"/>
  <c r="BB114"/>
  <c r="BA114"/>
  <c r="BD113"/>
  <c r="BC113"/>
  <c r="BB113"/>
  <c r="BA113"/>
  <c r="BD112"/>
  <c r="BC112"/>
  <c r="BB112"/>
  <c r="BA112"/>
  <c r="BD111"/>
  <c r="BC111"/>
  <c r="BB111"/>
  <c r="BA111"/>
  <c r="BD110"/>
  <c r="BC110"/>
  <c r="BB110"/>
  <c r="BA110"/>
  <c r="BD109"/>
  <c r="BC109"/>
  <c r="BB109"/>
  <c r="BA109"/>
  <c r="BD108"/>
  <c r="BB108"/>
  <c r="BA108"/>
  <c r="BD107"/>
  <c r="BB107"/>
  <c r="BA107"/>
  <c r="BD106"/>
  <c r="BC106"/>
  <c r="BB106"/>
  <c r="BA106"/>
  <c r="BD105"/>
  <c r="BC105"/>
  <c r="BB105"/>
  <c r="BA105"/>
  <c r="BD104"/>
  <c r="BC104"/>
  <c r="BB104"/>
  <c r="BA104"/>
  <c r="BD103"/>
  <c r="BB103"/>
  <c r="BA103"/>
  <c r="BD102"/>
  <c r="BC102"/>
  <c r="BD101"/>
  <c r="BC101"/>
  <c r="BB101"/>
  <c r="BA101"/>
  <c r="BD100"/>
  <c r="BC100"/>
  <c r="BB100"/>
  <c r="BA100"/>
  <c r="BD99"/>
  <c r="BB99"/>
  <c r="BA99"/>
  <c r="BD98"/>
  <c r="BC98"/>
  <c r="BB98"/>
  <c r="BA98"/>
  <c r="BD97"/>
  <c r="BC97"/>
  <c r="BD96"/>
  <c r="BC96"/>
  <c r="BB96"/>
  <c r="BA96"/>
  <c r="BD95"/>
  <c r="BC95"/>
  <c r="BB95"/>
  <c r="BA95"/>
  <c r="BD94"/>
  <c r="BB94"/>
  <c r="BA94"/>
  <c r="BD93"/>
  <c r="BC93"/>
  <c r="BD92"/>
  <c r="BC92"/>
  <c r="BD91"/>
  <c r="BC91"/>
  <c r="BB91"/>
  <c r="BA91"/>
  <c r="BD90"/>
  <c r="BC90"/>
  <c r="BA90"/>
  <c r="BD89"/>
  <c r="BC89"/>
  <c r="BB89"/>
  <c r="BA89"/>
  <c r="BD88"/>
  <c r="BC88"/>
  <c r="BB88"/>
  <c r="BA88"/>
  <c r="BD87"/>
  <c r="BC87"/>
  <c r="BB87"/>
  <c r="BA87"/>
  <c r="BD86"/>
  <c r="BC86"/>
  <c r="BB86"/>
  <c r="BA86"/>
  <c r="BD85"/>
  <c r="BC85"/>
  <c r="BB85"/>
  <c r="BA85"/>
  <c r="BD84"/>
  <c r="BC84"/>
  <c r="BB84"/>
  <c r="BD83"/>
  <c r="BB83"/>
  <c r="BD82"/>
  <c r="BC82"/>
  <c r="BB82"/>
  <c r="BA82"/>
  <c r="BD81"/>
  <c r="BC81"/>
  <c r="BB81"/>
  <c r="BA81"/>
  <c r="BD80"/>
  <c r="BC80"/>
  <c r="BB80"/>
  <c r="BA80"/>
  <c r="BD79"/>
  <c r="BC79"/>
  <c r="BD78"/>
  <c r="BC78"/>
  <c r="BD77"/>
  <c r="BC77"/>
  <c r="BB77"/>
  <c r="BA77"/>
  <c r="BD76"/>
  <c r="BC76"/>
  <c r="BD75"/>
  <c r="BC75"/>
  <c r="BB75"/>
  <c r="BA75"/>
  <c r="BD74"/>
  <c r="BC74"/>
  <c r="BB74"/>
  <c r="BA74"/>
  <c r="BD73"/>
  <c r="BC73"/>
  <c r="BB73"/>
  <c r="BA73"/>
  <c r="BD72"/>
  <c r="BB72"/>
  <c r="BD71"/>
  <c r="BC71"/>
  <c r="BB71"/>
  <c r="BA71"/>
  <c r="BD70"/>
  <c r="BC70"/>
  <c r="BB70"/>
  <c r="BA70"/>
  <c r="BD69"/>
  <c r="BC69"/>
  <c r="BD68"/>
  <c r="BC68"/>
  <c r="BB68"/>
  <c r="BA68"/>
  <c r="BD67"/>
  <c r="BC67"/>
  <c r="BD66"/>
  <c r="BC66"/>
  <c r="BD65"/>
  <c r="BC65"/>
  <c r="BB65"/>
  <c r="BA65"/>
  <c r="BD64"/>
  <c r="BC64"/>
  <c r="BD63"/>
  <c r="BC63"/>
  <c r="BD62"/>
  <c r="BC62"/>
  <c r="BD61"/>
  <c r="BC61"/>
  <c r="BB61"/>
  <c r="BA61"/>
  <c r="BD60"/>
  <c r="BC60"/>
  <c r="BB60"/>
  <c r="BA60"/>
  <c r="BD59"/>
  <c r="BC59"/>
  <c r="BD58"/>
  <c r="BC58"/>
  <c r="BB58"/>
  <c r="BD57"/>
  <c r="BC57"/>
  <c r="BD56"/>
  <c r="BC56"/>
  <c r="BD55"/>
  <c r="BC55"/>
  <c r="BD54"/>
  <c r="BC54"/>
  <c r="BD53"/>
  <c r="BC53"/>
  <c r="BD52"/>
  <c r="BC52"/>
  <c r="BB52"/>
  <c r="BA52"/>
  <c r="BD51"/>
  <c r="BC51"/>
  <c r="BB51"/>
  <c r="BA51"/>
  <c r="BD50"/>
  <c r="BC50"/>
  <c r="BB50"/>
  <c r="BA50"/>
  <c r="BD49"/>
  <c r="BC49"/>
  <c r="BA170"/>
  <c r="BB170"/>
  <c r="BC170"/>
  <c r="BD170"/>
  <c r="BA171"/>
  <c r="BB171"/>
  <c r="BC171"/>
  <c r="BD171"/>
  <c r="BA172"/>
  <c r="BB172"/>
  <c r="BC172"/>
  <c r="BD172"/>
  <c r="BA173"/>
  <c r="BB173"/>
  <c r="BC173"/>
  <c r="BD173"/>
  <c r="BA174"/>
  <c r="BB174"/>
  <c r="BC174"/>
  <c r="BD174"/>
  <c r="BA175"/>
  <c r="BB175"/>
  <c r="BC175"/>
  <c r="BD175"/>
  <c r="BA176"/>
  <c r="BB176"/>
  <c r="BC176"/>
  <c r="BD176"/>
  <c r="BA177"/>
  <c r="BB177"/>
  <c r="BC177"/>
  <c r="BD177"/>
  <c r="BA178"/>
  <c r="BB178"/>
  <c r="BC178"/>
  <c r="BD178"/>
  <c r="BA179"/>
  <c r="BB179"/>
  <c r="BC179"/>
  <c r="BD179"/>
  <c r="BA180"/>
  <c r="BB180"/>
  <c r="BC180"/>
  <c r="BD180"/>
  <c r="BA181"/>
  <c r="BC181"/>
  <c r="BD181"/>
  <c r="BA182"/>
  <c r="BB182"/>
  <c r="BC182"/>
  <c r="BD182"/>
  <c r="BA183"/>
  <c r="BB183"/>
  <c r="BC183"/>
  <c r="BD183"/>
  <c r="BA184"/>
  <c r="BB184"/>
  <c r="BC184"/>
  <c r="BD184"/>
  <c r="BA185"/>
  <c r="BB185"/>
  <c r="BC185"/>
  <c r="BD185"/>
  <c r="BA186"/>
  <c r="BB186"/>
  <c r="BC186"/>
  <c r="BD186"/>
  <c r="BA187"/>
  <c r="BB187"/>
  <c r="BC187"/>
  <c r="BD187"/>
  <c r="BA188"/>
  <c r="BB188"/>
  <c r="BC188"/>
  <c r="BD188"/>
  <c r="BA189"/>
  <c r="BB189"/>
  <c r="BC189"/>
  <c r="BD189"/>
  <c r="BC190"/>
  <c r="BD190"/>
  <c r="BC191"/>
  <c r="BD191"/>
  <c r="BA192"/>
  <c r="BB192"/>
  <c r="BC192"/>
  <c r="BD192"/>
  <c r="BA193"/>
  <c r="BB193"/>
  <c r="BC193"/>
  <c r="BD193"/>
  <c r="BC194"/>
  <c r="BD194"/>
  <c r="BC195"/>
  <c r="BD195"/>
  <c r="BA196"/>
  <c r="BB196"/>
  <c r="BC196"/>
  <c r="BD196"/>
  <c r="BA197"/>
  <c r="BB197"/>
  <c r="BC197"/>
  <c r="BD197"/>
  <c r="BC198"/>
  <c r="BD198"/>
  <c r="BC199"/>
  <c r="BD199"/>
  <c r="BC200"/>
  <c r="BD200"/>
  <c r="BA201"/>
  <c r="BB201"/>
  <c r="BC201"/>
  <c r="BD201"/>
  <c r="BC202"/>
  <c r="BC203"/>
  <c r="BD203"/>
  <c r="BA204"/>
  <c r="BB204"/>
  <c r="BC204"/>
  <c r="BD204"/>
  <c r="BA205"/>
  <c r="BB205"/>
  <c r="BC205"/>
  <c r="BD205"/>
  <c r="BA206"/>
  <c r="BB206"/>
  <c r="BC206"/>
  <c r="BD206"/>
  <c r="BA207"/>
  <c r="BB207"/>
  <c r="BC207"/>
  <c r="BD207"/>
  <c r="BA208"/>
  <c r="BB208"/>
  <c r="BC208"/>
  <c r="BD208"/>
  <c r="BC209"/>
  <c r="BD209"/>
  <c r="BA210"/>
  <c r="BB210"/>
  <c r="BC210"/>
  <c r="BD210"/>
  <c r="BA211"/>
  <c r="BB211"/>
  <c r="BC211"/>
  <c r="BD211"/>
  <c r="BA212"/>
  <c r="BB212"/>
  <c r="BC212"/>
  <c r="BD212"/>
  <c r="BA213"/>
  <c r="BB213"/>
  <c r="BC213"/>
  <c r="BD213"/>
  <c r="BA214"/>
  <c r="BB214"/>
  <c r="BC214"/>
  <c r="BD214"/>
  <c r="BA215"/>
  <c r="BB215"/>
  <c r="BC215"/>
  <c r="BD215"/>
  <c r="BA216"/>
  <c r="BB216"/>
  <c r="BC216"/>
  <c r="BD216"/>
  <c r="BA217"/>
  <c r="BB217"/>
  <c r="BC217"/>
  <c r="BD217"/>
  <c r="BA218"/>
  <c r="BB218"/>
  <c r="BC218"/>
  <c r="BD218"/>
  <c r="BA219"/>
  <c r="BB219"/>
  <c r="BC219"/>
  <c r="BD219"/>
  <c r="BA220"/>
  <c r="BB220"/>
  <c r="BC220"/>
  <c r="BD220"/>
  <c r="BA221"/>
  <c r="BB221"/>
  <c r="BC221"/>
  <c r="BD221"/>
  <c r="BA222"/>
  <c r="BB222"/>
  <c r="BC222"/>
  <c r="BD222"/>
  <c r="BA223"/>
  <c r="BB223"/>
  <c r="BC223"/>
  <c r="BD223"/>
  <c r="BA224"/>
  <c r="BB224"/>
  <c r="BC224"/>
  <c r="BD224"/>
  <c r="BA225"/>
  <c r="BB225"/>
  <c r="BC225"/>
  <c r="BD225"/>
  <c r="BA226"/>
  <c r="BB226"/>
  <c r="BC226"/>
  <c r="BD226"/>
  <c r="BA227"/>
  <c r="BB227"/>
  <c r="BC227"/>
  <c r="BD227"/>
  <c r="BA228"/>
  <c r="BB228"/>
  <c r="BC228"/>
  <c r="BD228"/>
  <c r="BA229"/>
  <c r="BB229"/>
  <c r="BC229"/>
  <c r="BD229"/>
  <c r="BA230"/>
  <c r="BB230"/>
  <c r="BC230"/>
  <c r="BD230"/>
  <c r="BA231"/>
  <c r="BB231"/>
  <c r="BC231"/>
  <c r="BD231"/>
  <c r="BA232"/>
  <c r="BB232"/>
  <c r="BC232"/>
  <c r="BD232"/>
  <c r="BA233"/>
  <c r="BB233"/>
  <c r="BC233"/>
  <c r="BD233"/>
  <c r="BA234"/>
  <c r="BB234"/>
  <c r="BC234"/>
  <c r="BD234"/>
  <c r="BA235"/>
  <c r="BB235"/>
  <c r="BC235"/>
  <c r="BD235"/>
  <c r="BA236"/>
  <c r="BB236"/>
  <c r="BC236"/>
  <c r="BD236"/>
  <c r="BA237"/>
  <c r="BB237"/>
  <c r="BC237"/>
  <c r="BD237"/>
  <c r="BA238"/>
  <c r="BB238"/>
  <c r="BC238"/>
  <c r="BD238"/>
  <c r="BA239"/>
  <c r="BB239"/>
  <c r="BC239"/>
  <c r="BD239"/>
  <c r="BA240"/>
  <c r="BB240"/>
  <c r="BC240"/>
  <c r="BD240"/>
  <c r="BA241"/>
  <c r="BB241"/>
  <c r="BC241"/>
  <c r="BD241"/>
  <c r="BA242"/>
  <c r="BB242"/>
  <c r="BC242"/>
  <c r="BD242"/>
  <c r="BA243"/>
  <c r="BB243"/>
  <c r="BC243"/>
  <c r="BD243"/>
  <c r="BA244"/>
  <c r="BB244"/>
  <c r="BC244"/>
  <c r="BD244"/>
  <c r="BA245"/>
  <c r="BB245"/>
  <c r="BC245"/>
  <c r="BD245"/>
  <c r="BA246"/>
  <c r="BB246"/>
  <c r="BC246"/>
  <c r="BD246"/>
  <c r="BA247"/>
  <c r="BB247"/>
  <c r="BC247"/>
  <c r="BD247"/>
  <c r="BA248"/>
  <c r="BB248"/>
  <c r="BC248"/>
  <c r="BD248"/>
  <c r="BA249"/>
  <c r="BB249"/>
  <c r="BC249"/>
  <c r="BD249"/>
  <c r="BA250"/>
  <c r="BB250"/>
  <c r="BC250"/>
  <c r="BD250"/>
  <c r="BA251"/>
  <c r="BB251"/>
  <c r="BC251"/>
  <c r="BD251"/>
  <c r="BA252"/>
  <c r="BB252"/>
  <c r="BC252"/>
  <c r="BD252"/>
  <c r="BA253"/>
  <c r="BB253"/>
  <c r="BC253"/>
  <c r="BD253"/>
  <c r="BA254"/>
  <c r="BB254"/>
  <c r="BC254"/>
  <c r="BD254"/>
  <c r="BA255"/>
  <c r="BB255"/>
  <c r="BC255"/>
  <c r="BD255"/>
  <c r="BA256"/>
  <c r="BB256"/>
  <c r="BC256"/>
  <c r="BD256"/>
  <c r="BA257"/>
  <c r="BB257"/>
  <c r="BC257"/>
  <c r="BD257"/>
  <c r="BA258"/>
  <c r="BB258"/>
  <c r="BC258"/>
  <c r="BD258"/>
  <c r="BA259"/>
  <c r="BB259"/>
  <c r="BC259"/>
  <c r="BD259"/>
  <c r="BA260"/>
  <c r="BB260"/>
  <c r="BC260"/>
  <c r="BD260"/>
  <c r="BA261"/>
  <c r="BB261"/>
  <c r="BC261"/>
  <c r="BD261"/>
  <c r="BA262"/>
  <c r="BB262"/>
  <c r="BC262"/>
  <c r="BD262"/>
  <c r="BA263"/>
  <c r="BB263"/>
  <c r="BC263"/>
  <c r="BD263"/>
  <c r="BA264"/>
  <c r="BB264"/>
  <c r="BC264"/>
  <c r="BD264"/>
  <c r="BA265"/>
  <c r="BB265"/>
  <c r="BC265"/>
  <c r="BD265"/>
  <c r="BA266"/>
  <c r="BB266"/>
  <c r="BC266"/>
  <c r="BD266"/>
  <c r="BA267"/>
  <c r="BB267"/>
  <c r="BC267"/>
  <c r="BD267"/>
  <c r="BA268"/>
  <c r="BB268"/>
  <c r="BC268"/>
  <c r="BD268"/>
  <c r="BA269"/>
  <c r="BB269"/>
  <c r="BC269"/>
  <c r="BD269"/>
  <c r="BA270"/>
  <c r="BB270"/>
  <c r="BC270"/>
  <c r="BD270"/>
  <c r="BA271"/>
  <c r="BB271"/>
  <c r="BC271"/>
  <c r="BD271"/>
  <c r="BA272"/>
  <c r="BB272"/>
  <c r="BC272"/>
  <c r="BD272"/>
  <c r="BA273"/>
  <c r="BB273"/>
  <c r="BC273"/>
  <c r="BD273"/>
  <c r="BA274"/>
  <c r="BB274"/>
  <c r="BC274"/>
  <c r="BD274"/>
  <c r="BA275"/>
  <c r="BB275"/>
  <c r="BC275"/>
  <c r="BD275"/>
  <c r="BA276"/>
  <c r="BB276"/>
  <c r="BC276"/>
  <c r="BD276"/>
  <c r="BA277"/>
  <c r="BB277"/>
  <c r="BC277"/>
  <c r="BD277"/>
  <c r="BA278"/>
  <c r="BB278"/>
  <c r="BC278"/>
  <c r="BD278"/>
  <c r="BA279"/>
  <c r="BB279"/>
  <c r="BC279"/>
  <c r="BD279"/>
  <c r="BA280"/>
  <c r="BB280"/>
  <c r="BC280"/>
  <c r="BD280"/>
  <c r="BA281"/>
  <c r="BB281"/>
  <c r="BC281"/>
  <c r="BD281"/>
  <c r="BA282"/>
  <c r="BB282"/>
  <c r="BC282"/>
  <c r="BD282"/>
  <c r="BA283"/>
  <c r="BB283"/>
  <c r="BC283"/>
  <c r="BD283"/>
  <c r="BA284"/>
  <c r="BB284"/>
  <c r="BC284"/>
  <c r="BD284"/>
  <c r="BA285"/>
  <c r="BB285"/>
  <c r="BC285"/>
  <c r="BD285"/>
  <c r="BA286"/>
  <c r="BB286"/>
  <c r="BC286"/>
  <c r="BD286"/>
  <c r="BA287"/>
  <c r="BB287"/>
  <c r="BC287"/>
  <c r="BD287"/>
  <c r="BA288"/>
  <c r="BB288"/>
  <c r="BC288"/>
  <c r="BD288"/>
  <c r="BA289"/>
  <c r="BB289"/>
  <c r="BC289"/>
  <c r="BD289"/>
  <c r="BA290"/>
  <c r="BB290"/>
  <c r="BC290"/>
  <c r="BD290"/>
  <c r="BA291"/>
  <c r="BB291"/>
  <c r="BC291"/>
  <c r="BD291"/>
  <c r="BA292"/>
  <c r="BB292"/>
  <c r="BC292"/>
  <c r="BD292"/>
  <c r="BA293"/>
  <c r="BB293"/>
  <c r="BC293"/>
  <c r="BD293"/>
  <c r="BA294"/>
  <c r="BB294"/>
  <c r="BC294"/>
  <c r="BD294"/>
  <c r="BC295"/>
  <c r="BD295"/>
  <c r="BA296"/>
  <c r="BB296"/>
  <c r="BC296"/>
  <c r="BD296"/>
  <c r="BA297"/>
  <c r="BB297"/>
  <c r="BC297"/>
  <c r="BD297"/>
  <c r="BA298"/>
  <c r="BB298"/>
  <c r="BC298"/>
  <c r="BD298"/>
  <c r="BA299"/>
  <c r="BB299"/>
  <c r="BC299"/>
  <c r="BD299"/>
  <c r="BA300"/>
  <c r="BB300"/>
  <c r="BC300"/>
  <c r="BD300"/>
  <c r="BA301"/>
  <c r="BB301"/>
  <c r="BC301"/>
  <c r="BD301"/>
  <c r="BC302"/>
  <c r="BD302"/>
  <c r="BA303"/>
  <c r="BC303"/>
  <c r="BD303"/>
  <c r="BA304"/>
  <c r="BB304"/>
  <c r="BC304"/>
  <c r="BD304"/>
  <c r="BA305"/>
  <c r="BB305"/>
  <c r="BC305"/>
  <c r="BD305"/>
  <c r="BB306"/>
  <c r="BD306"/>
  <c r="BA307"/>
  <c r="BB307"/>
  <c r="BC307"/>
  <c r="BD307"/>
  <c r="BA308"/>
  <c r="BB308"/>
  <c r="BC308"/>
  <c r="BD308"/>
  <c r="BA309"/>
  <c r="BB309"/>
  <c r="BC309"/>
  <c r="BD309"/>
  <c r="BA310"/>
  <c r="BB310"/>
  <c r="BC310"/>
  <c r="BD310"/>
  <c r="BA311"/>
  <c r="BB311"/>
  <c r="BC311"/>
  <c r="BD311"/>
  <c r="BA312"/>
  <c r="BC312"/>
  <c r="BD312"/>
  <c r="BA313"/>
  <c r="BB313"/>
  <c r="BC313"/>
  <c r="BD313"/>
  <c r="BA314"/>
  <c r="BB314"/>
  <c r="BC314"/>
  <c r="BD314"/>
  <c r="BA315"/>
  <c r="BB315"/>
  <c r="BC315"/>
  <c r="BD315"/>
  <c r="BA316"/>
  <c r="BB316"/>
  <c r="BC316"/>
  <c r="BD316"/>
  <c r="BA317"/>
  <c r="BB317"/>
  <c r="BC317"/>
  <c r="BD317"/>
  <c r="BA318"/>
  <c r="BB318"/>
  <c r="BC318"/>
  <c r="BD318"/>
  <c r="BA319"/>
  <c r="BB319"/>
  <c r="BC319"/>
  <c r="BD319"/>
  <c r="BA320"/>
  <c r="BB320"/>
  <c r="BC320"/>
  <c r="BD320"/>
  <c r="BA321"/>
  <c r="BB321"/>
  <c r="BC321"/>
  <c r="BD321"/>
  <c r="BA322"/>
  <c r="BB322"/>
  <c r="BC322"/>
  <c r="BD322"/>
  <c r="BA323"/>
  <c r="BB323"/>
  <c r="BC323"/>
  <c r="BD323"/>
  <c r="BA324"/>
  <c r="BB324"/>
  <c r="BC324"/>
  <c r="BD324"/>
  <c r="BA325"/>
  <c r="BB325"/>
  <c r="BC325"/>
  <c r="BD325"/>
  <c r="BC326"/>
  <c r="BD326"/>
  <c r="BA327"/>
  <c r="BB327"/>
  <c r="BC327"/>
  <c r="BD327"/>
  <c r="BB328"/>
  <c r="BC328"/>
  <c r="BD328"/>
  <c r="BA329"/>
  <c r="BB329"/>
  <c r="BC329"/>
  <c r="BD329"/>
  <c r="BA330"/>
  <c r="BB330"/>
  <c r="BC330"/>
  <c r="BD330"/>
  <c r="BA331"/>
  <c r="BB331"/>
  <c r="BC331"/>
  <c r="BD331"/>
  <c r="BC332"/>
  <c r="BD332"/>
  <c r="BA333"/>
  <c r="BB333"/>
  <c r="BC333"/>
  <c r="BD333"/>
  <c r="BC334"/>
  <c r="BD334"/>
  <c r="BA335"/>
  <c r="BB335"/>
  <c r="BC335"/>
  <c r="BD335"/>
  <c r="BA336"/>
  <c r="BB336"/>
  <c r="BC336"/>
  <c r="BD336"/>
  <c r="BA337"/>
  <c r="BB337"/>
  <c r="BC337"/>
  <c r="BD337"/>
  <c r="BA338"/>
  <c r="BB338"/>
  <c r="BC338"/>
  <c r="BD338"/>
  <c r="BA339"/>
  <c r="BB339"/>
  <c r="BC339"/>
  <c r="BD339"/>
  <c r="BA340"/>
  <c r="BB340"/>
  <c r="BC340"/>
  <c r="BD340"/>
  <c r="BA341"/>
  <c r="BB341"/>
  <c r="BC341"/>
  <c r="BD341"/>
  <c r="BA342"/>
  <c r="BB342"/>
  <c r="BC342"/>
  <c r="BD342"/>
  <c r="BA343"/>
  <c r="BB343"/>
  <c r="BC343"/>
  <c r="BD343"/>
  <c r="BA344"/>
  <c r="BB344"/>
  <c r="BC344"/>
  <c r="BD344"/>
  <c r="BC345"/>
  <c r="BD345"/>
  <c r="BA346"/>
  <c r="BB346"/>
  <c r="BC346"/>
  <c r="BD346"/>
  <c r="BA347"/>
  <c r="BB347"/>
  <c r="BC347"/>
  <c r="BD347"/>
  <c r="BA348"/>
  <c r="BB348"/>
  <c r="BC348"/>
  <c r="BD348"/>
  <c r="BC349"/>
  <c r="BD349"/>
  <c r="BA350"/>
  <c r="BB350"/>
  <c r="BC350"/>
  <c r="BD350"/>
  <c r="BA351"/>
  <c r="BB351"/>
  <c r="BC351"/>
  <c r="BD351"/>
  <c r="BA352"/>
  <c r="BB352"/>
  <c r="BC352"/>
  <c r="BD352"/>
  <c r="BA353"/>
  <c r="BB353"/>
  <c r="BC353"/>
  <c r="BD353"/>
  <c r="BA354"/>
  <c r="BB354"/>
  <c r="BC354"/>
  <c r="BD354"/>
  <c r="BC355"/>
  <c r="BD355"/>
  <c r="BB356"/>
  <c r="BC356"/>
  <c r="BD356"/>
  <c r="BB357"/>
  <c r="BC357"/>
  <c r="BD357"/>
  <c r="BA358"/>
  <c r="BC358"/>
  <c r="BD358"/>
  <c r="BA359"/>
  <c r="BB359"/>
  <c r="BC359"/>
  <c r="BD359"/>
  <c r="BA360"/>
  <c r="BC360"/>
  <c r="BD360"/>
  <c r="BA361"/>
  <c r="BC361"/>
  <c r="BD361"/>
  <c r="BA362"/>
  <c r="BB362"/>
  <c r="BC362"/>
  <c r="BD362"/>
  <c r="BA363"/>
  <c r="BC363"/>
  <c r="BD363"/>
  <c r="BC364"/>
  <c r="BD364"/>
  <c r="BA365"/>
  <c r="BB365"/>
  <c r="BC365"/>
  <c r="BD365"/>
  <c r="BA366"/>
  <c r="BC366"/>
  <c r="BD367"/>
  <c r="BA368"/>
  <c r="BB368"/>
  <c r="BC368"/>
  <c r="BD368"/>
  <c r="BA369"/>
  <c r="BC369"/>
  <c r="BD369"/>
  <c r="BA370"/>
  <c r="BB370"/>
  <c r="BC370"/>
  <c r="BD370"/>
  <c r="BB371"/>
  <c r="BC371"/>
  <c r="BD371"/>
  <c r="BA372"/>
  <c r="BB372"/>
  <c r="BC372"/>
  <c r="BA373"/>
  <c r="BB373"/>
  <c r="BC373"/>
  <c r="BB374"/>
  <c r="BC374"/>
  <c r="BD374"/>
  <c r="BA375"/>
  <c r="BB375"/>
  <c r="BC375"/>
  <c r="BA376"/>
  <c r="BB376"/>
  <c r="BC376"/>
  <c r="BD376"/>
  <c r="BA377"/>
  <c r="BB377"/>
  <c r="BC377"/>
  <c r="BA378"/>
  <c r="BB378"/>
  <c r="BC378"/>
  <c r="BD378"/>
  <c r="BA379"/>
  <c r="BB379"/>
  <c r="BC379"/>
  <c r="BD379"/>
  <c r="BA380"/>
  <c r="BB380"/>
  <c r="BC380"/>
  <c r="BD380"/>
  <c r="BB381"/>
  <c r="BC381"/>
  <c r="BD381"/>
  <c r="BA382"/>
  <c r="BC382"/>
  <c r="BD382"/>
  <c r="BC383"/>
  <c r="BD383"/>
  <c r="BB384"/>
  <c r="BC384"/>
  <c r="BD384"/>
  <c r="BA385"/>
  <c r="BC385"/>
  <c r="BD385"/>
  <c r="BA386"/>
  <c r="BB386"/>
  <c r="BC386"/>
  <c r="BD386"/>
  <c r="BA387"/>
  <c r="BC387"/>
  <c r="BD387"/>
  <c r="BA388"/>
  <c r="BB388"/>
  <c r="BC388"/>
  <c r="BD388"/>
  <c r="BA389"/>
  <c r="BB389"/>
  <c r="BC389"/>
  <c r="BD389"/>
  <c r="BA390"/>
  <c r="BB390"/>
  <c r="BD390"/>
  <c r="BB391"/>
  <c r="BC391"/>
  <c r="BD391"/>
  <c r="BA392"/>
  <c r="BB392"/>
  <c r="BC392"/>
  <c r="BD392"/>
  <c r="BC393"/>
  <c r="BD393"/>
  <c r="BC394"/>
  <c r="BD394"/>
  <c r="BA395"/>
  <c r="BB395"/>
  <c r="BC395"/>
  <c r="BD395"/>
  <c r="BA396"/>
  <c r="BC396"/>
  <c r="BD396"/>
  <c r="BC397"/>
  <c r="BA398"/>
  <c r="BB398"/>
  <c r="BC398"/>
  <c r="BD398"/>
  <c r="BA399"/>
  <c r="BB399"/>
  <c r="BC399"/>
  <c r="BD399"/>
  <c r="BA400"/>
  <c r="BB400"/>
  <c r="BC400"/>
  <c r="BD400"/>
  <c r="BA401"/>
  <c r="BB401"/>
  <c r="BC401"/>
  <c r="BD401"/>
  <c r="BA402"/>
  <c r="BB402"/>
  <c r="BC402"/>
  <c r="BD402"/>
  <c r="BA403"/>
  <c r="BB403"/>
  <c r="BC403"/>
  <c r="BD403"/>
  <c r="BA404"/>
  <c r="BB404"/>
  <c r="BC404"/>
  <c r="BD404"/>
  <c r="BA405"/>
  <c r="BB405"/>
  <c r="BC405"/>
  <c r="BD405"/>
  <c r="BA406"/>
  <c r="BB406"/>
  <c r="BC406"/>
  <c r="BD406"/>
  <c r="BA407"/>
  <c r="BB407"/>
  <c r="BC407"/>
  <c r="BD407"/>
  <c r="BA408"/>
  <c r="BB408"/>
  <c r="BC408"/>
  <c r="BD408"/>
  <c r="BA409"/>
  <c r="BB409"/>
  <c r="BC409"/>
  <c r="BD409"/>
  <c r="BA410"/>
  <c r="BB410"/>
  <c r="BC410"/>
  <c r="BD410"/>
  <c r="BA411"/>
  <c r="BB411"/>
  <c r="BC411"/>
  <c r="BD411"/>
  <c r="BA412"/>
  <c r="BB412"/>
  <c r="BC412"/>
  <c r="BD412"/>
  <c r="BA413"/>
  <c r="BB413"/>
  <c r="BC413"/>
  <c r="BD413"/>
  <c r="BA414"/>
  <c r="BB414"/>
  <c r="BC414"/>
  <c r="BD414"/>
  <c r="BA415"/>
  <c r="BB415"/>
  <c r="BC415"/>
  <c r="BD415"/>
  <c r="BA416"/>
  <c r="BB416"/>
  <c r="BC416"/>
  <c r="BD416"/>
  <c r="BA417"/>
  <c r="BB417"/>
  <c r="BC417"/>
  <c r="BD417"/>
  <c r="BA418"/>
  <c r="BB418"/>
  <c r="BC418"/>
  <c r="BD418"/>
  <c r="BA419"/>
  <c r="BB419"/>
  <c r="BC419"/>
  <c r="BD419"/>
  <c r="BA420"/>
  <c r="BB420"/>
  <c r="BC420"/>
  <c r="BD420"/>
  <c r="BA421"/>
  <c r="BB421"/>
  <c r="BC421"/>
  <c r="BD421"/>
  <c r="BA422"/>
  <c r="BB422"/>
  <c r="BC422"/>
  <c r="BD422"/>
  <c r="BA423"/>
  <c r="BB423"/>
  <c r="BC423"/>
  <c r="BD423"/>
  <c r="BA424"/>
  <c r="BB424"/>
  <c r="BC424"/>
  <c r="BD424"/>
  <c r="BA425"/>
  <c r="BB425"/>
  <c r="BC425"/>
  <c r="BD425"/>
  <c r="BA426"/>
  <c r="BB426"/>
  <c r="BC426"/>
  <c r="BD426"/>
  <c r="BA427"/>
  <c r="BB427"/>
  <c r="BC427"/>
  <c r="BD427"/>
  <c r="BA428"/>
  <c r="BB428"/>
  <c r="BC428"/>
  <c r="BD428"/>
  <c r="BA429"/>
  <c r="BB429"/>
  <c r="BC429"/>
  <c r="BD429"/>
  <c r="BA430"/>
  <c r="BB430"/>
  <c r="BC430"/>
  <c r="BD430"/>
  <c r="BA431"/>
  <c r="BB431"/>
  <c r="BC431"/>
  <c r="BD431"/>
  <c r="BA432"/>
  <c r="BB432"/>
  <c r="BC432"/>
  <c r="BD432"/>
  <c r="BA433"/>
  <c r="BB433"/>
  <c r="BC433"/>
  <c r="BD433"/>
  <c r="BA434"/>
  <c r="BB434"/>
  <c r="BC434"/>
  <c r="BD434"/>
  <c r="BA435"/>
  <c r="BB435"/>
  <c r="BC435"/>
  <c r="BD435"/>
  <c r="BA436"/>
  <c r="BB436"/>
  <c r="BC436"/>
  <c r="BD436"/>
  <c r="BA437"/>
  <c r="BB437"/>
  <c r="BC437"/>
  <c r="BD437"/>
  <c r="BA438"/>
  <c r="BB438"/>
  <c r="BC438"/>
  <c r="BD438"/>
  <c r="BA439"/>
  <c r="BB439"/>
  <c r="BC439"/>
  <c r="BD439"/>
  <c r="BC440"/>
  <c r="BD440"/>
  <c r="BA441"/>
  <c r="BB441"/>
  <c r="BC441"/>
  <c r="BD441"/>
  <c r="BA442"/>
  <c r="BB442"/>
  <c r="BC442"/>
  <c r="BD442"/>
  <c r="BA443"/>
  <c r="BB443"/>
  <c r="BC443"/>
  <c r="BD443"/>
  <c r="BA444"/>
  <c r="BB444"/>
  <c r="BC444"/>
  <c r="BD444"/>
  <c r="BC445"/>
  <c r="BD445"/>
  <c r="BA446"/>
  <c r="BB446"/>
  <c r="BC446"/>
  <c r="BD446"/>
  <c r="BA447"/>
  <c r="BB447"/>
  <c r="BC447"/>
  <c r="BD447"/>
  <c r="BA448"/>
  <c r="BB448"/>
  <c r="BC448"/>
  <c r="BD448"/>
  <c r="BA449"/>
  <c r="BB449"/>
  <c r="BC449"/>
  <c r="BD449"/>
  <c r="BA450"/>
  <c r="BB450"/>
  <c r="BC450"/>
  <c r="BD450"/>
  <c r="BA451"/>
  <c r="BB451"/>
  <c r="BC451"/>
  <c r="BD451"/>
  <c r="BA452"/>
  <c r="BB452"/>
  <c r="BC452"/>
  <c r="BD452"/>
  <c r="BC453"/>
  <c r="BD453"/>
  <c r="BA454"/>
  <c r="BB454"/>
  <c r="BC454"/>
  <c r="BD454"/>
  <c r="BA455"/>
  <c r="BB455"/>
  <c r="BC455"/>
  <c r="BD455"/>
  <c r="BC456"/>
  <c r="BD456"/>
  <c r="BA457"/>
  <c r="BB457"/>
  <c r="BC457"/>
  <c r="BD457"/>
  <c r="BA458"/>
  <c r="BB458"/>
  <c r="BC458"/>
  <c r="BD458"/>
  <c r="BA459"/>
  <c r="BB459"/>
  <c r="BC459"/>
  <c r="BD459"/>
  <c r="BA460"/>
  <c r="BB460"/>
  <c r="BC460"/>
  <c r="BD460"/>
  <c r="BA461"/>
  <c r="BC461"/>
  <c r="BD461"/>
  <c r="BA462"/>
  <c r="BB462"/>
  <c r="BC462"/>
  <c r="BD462"/>
  <c r="BA463"/>
  <c r="BB463"/>
  <c r="BC463"/>
  <c r="BD463"/>
  <c r="BA464"/>
  <c r="BB464"/>
  <c r="BC464"/>
  <c r="BD464"/>
  <c r="BA465"/>
  <c r="BB465"/>
  <c r="BC465"/>
  <c r="BD465"/>
  <c r="BA466"/>
  <c r="BB466"/>
  <c r="BC466"/>
  <c r="BD466"/>
  <c r="BA467"/>
  <c r="BB467"/>
  <c r="BC467"/>
  <c r="BD467"/>
  <c r="BA468"/>
  <c r="BB468"/>
  <c r="BC468"/>
  <c r="BD468"/>
  <c r="BA469"/>
  <c r="BB469"/>
  <c r="BC469"/>
  <c r="BD469"/>
  <c r="BA470"/>
  <c r="BB470"/>
  <c r="BC470"/>
  <c r="BD470"/>
  <c r="BA471"/>
  <c r="BB471"/>
  <c r="BC471"/>
  <c r="BD471"/>
  <c r="BA472"/>
  <c r="BB472"/>
  <c r="BC472"/>
  <c r="BD472"/>
  <c r="BC473"/>
  <c r="BD473"/>
  <c r="BC474"/>
  <c r="BD474"/>
  <c r="BA475"/>
  <c r="BB475"/>
  <c r="BC475"/>
  <c r="BD475"/>
  <c r="BA476"/>
  <c r="BB476"/>
  <c r="BC476"/>
  <c r="BD476"/>
  <c r="BA477"/>
  <c r="BB477"/>
  <c r="BC477"/>
  <c r="BD477"/>
  <c r="BA478"/>
  <c r="BB478"/>
  <c r="BC478"/>
  <c r="BD478"/>
  <c r="BB479"/>
  <c r="BC479"/>
  <c r="BC480"/>
  <c r="BD480"/>
  <c r="BA481"/>
  <c r="BB481"/>
  <c r="BC481"/>
  <c r="BD481"/>
  <c r="BA482"/>
  <c r="BB482"/>
  <c r="BC482"/>
  <c r="BD482"/>
  <c r="BA483"/>
  <c r="BB483"/>
  <c r="BC483"/>
  <c r="BD483"/>
  <c r="BA484"/>
  <c r="BB484"/>
  <c r="BC484"/>
  <c r="BD484"/>
  <c r="BA485"/>
  <c r="BB485"/>
  <c r="BC485"/>
  <c r="BD485"/>
  <c r="BA486"/>
  <c r="BB486"/>
  <c r="BC486"/>
  <c r="BD486"/>
  <c r="BA487"/>
  <c r="BB487"/>
  <c r="BC487"/>
  <c r="BD487"/>
  <c r="BA488"/>
  <c r="BB488"/>
  <c r="BC488"/>
  <c r="BD488"/>
  <c r="BA489"/>
  <c r="BB489"/>
  <c r="BC489"/>
  <c r="BD489"/>
  <c r="BC490"/>
  <c r="BD490"/>
  <c r="BA491"/>
  <c r="BB491"/>
  <c r="BC491"/>
  <c r="BD491"/>
  <c r="BC492"/>
  <c r="BD492"/>
  <c r="BA493"/>
  <c r="BB493"/>
  <c r="BC493"/>
  <c r="BD493"/>
  <c r="BA494"/>
  <c r="BB494"/>
  <c r="BC494"/>
  <c r="BD494"/>
  <c r="BA495"/>
  <c r="BB495"/>
  <c r="BC495"/>
  <c r="BD495"/>
  <c r="BA496"/>
  <c r="BB496"/>
  <c r="BC496"/>
  <c r="BD496"/>
  <c r="BA497"/>
  <c r="BB497"/>
  <c r="BC497"/>
  <c r="BD497"/>
  <c r="BA498"/>
  <c r="BB498"/>
  <c r="BC498"/>
  <c r="BD498"/>
  <c r="BA499"/>
  <c r="BB499"/>
  <c r="BC499"/>
  <c r="BD499"/>
  <c r="BA500"/>
  <c r="BB500"/>
  <c r="BC500"/>
  <c r="BD500"/>
  <c r="BB501"/>
  <c r="BC501"/>
  <c r="BD501"/>
  <c r="BA502"/>
  <c r="BB502"/>
  <c r="BC502"/>
  <c r="BD502"/>
  <c r="BC503"/>
  <c r="BD503"/>
  <c r="BA504"/>
  <c r="BB504"/>
  <c r="BC504"/>
  <c r="BD504"/>
  <c r="BA505"/>
  <c r="BB505"/>
  <c r="BC505"/>
  <c r="BD505"/>
  <c r="BA506"/>
  <c r="BB506"/>
  <c r="BC506"/>
  <c r="BD506"/>
  <c r="BA507"/>
  <c r="BB507"/>
  <c r="BC507"/>
  <c r="BD507"/>
  <c r="BA508"/>
  <c r="BB508"/>
  <c r="BC508"/>
  <c r="BD508"/>
  <c r="BA509"/>
  <c r="BB509"/>
  <c r="BC509"/>
  <c r="BD509"/>
  <c r="BA510"/>
  <c r="BB510"/>
  <c r="BC510"/>
  <c r="BD510"/>
  <c r="BA511"/>
  <c r="BB511"/>
  <c r="BC511"/>
  <c r="BD511"/>
  <c r="BA512"/>
  <c r="BB512"/>
  <c r="BC512"/>
  <c r="BD512"/>
  <c r="BA513"/>
  <c r="BB513"/>
  <c r="BC513"/>
  <c r="BD513"/>
  <c r="BB514"/>
  <c r="BC514"/>
  <c r="BA515"/>
  <c r="BB515"/>
  <c r="BC515"/>
  <c r="BD515"/>
  <c r="BC516"/>
  <c r="BD516"/>
  <c r="BA517"/>
  <c r="BB517"/>
  <c r="BC517"/>
  <c r="BD517"/>
  <c r="BA518"/>
  <c r="BC518"/>
  <c r="BD518"/>
  <c r="BA519"/>
  <c r="BB519"/>
  <c r="BC519"/>
  <c r="BD519"/>
  <c r="BA520"/>
  <c r="BB520"/>
  <c r="BC520"/>
  <c r="BD520"/>
  <c r="BA521"/>
  <c r="BB521"/>
  <c r="BC521"/>
  <c r="BD521"/>
  <c r="BC522"/>
  <c r="BD522"/>
  <c r="BC523"/>
  <c r="BD523"/>
  <c r="BA524"/>
  <c r="BB524"/>
  <c r="BC524"/>
  <c r="BD524"/>
  <c r="BC525"/>
  <c r="BD525"/>
  <c r="BC526"/>
  <c r="BD526"/>
  <c r="BA527"/>
  <c r="BB527"/>
  <c r="BC527"/>
  <c r="BD527"/>
  <c r="BC528"/>
  <c r="BD528"/>
  <c r="BA529"/>
  <c r="BC529"/>
  <c r="BD529"/>
  <c r="BC530"/>
  <c r="BD530"/>
  <c r="BA531"/>
  <c r="BC531"/>
  <c r="BD531"/>
  <c r="BA532"/>
  <c r="BB532"/>
  <c r="BC532"/>
  <c r="BD532"/>
  <c r="BC533"/>
  <c r="BD533"/>
  <c r="BC534"/>
  <c r="BD534"/>
  <c r="BC535"/>
  <c r="BD535"/>
  <c r="BC536"/>
  <c r="BD536"/>
  <c r="BC537"/>
  <c r="BD537"/>
  <c r="BC538"/>
  <c r="BD538"/>
  <c r="BC539"/>
  <c r="BD539"/>
  <c r="BA540"/>
  <c r="BC540"/>
  <c r="BD540"/>
  <c r="BC541"/>
  <c r="BD541"/>
  <c r="BC542"/>
  <c r="BD542"/>
  <c r="BB543"/>
  <c r="BD543"/>
  <c r="BA544"/>
  <c r="BB544"/>
  <c r="BC544"/>
  <c r="BD544"/>
  <c r="BC545"/>
  <c r="BD545"/>
  <c r="BC546"/>
  <c r="BD546"/>
  <c r="BA547"/>
  <c r="BB547"/>
  <c r="BC547"/>
  <c r="BD547"/>
  <c r="BA548"/>
  <c r="BB548"/>
  <c r="BC548"/>
  <c r="BD548"/>
  <c r="BC549"/>
  <c r="BD549"/>
  <c r="BA550"/>
  <c r="BB550"/>
  <c r="BC550"/>
  <c r="BD550"/>
  <c r="BA551"/>
  <c r="BC551"/>
  <c r="BD551"/>
  <c r="BC552"/>
  <c r="BD552"/>
  <c r="BC553"/>
  <c r="BD553"/>
  <c r="BC554"/>
  <c r="BD554"/>
  <c r="BC555"/>
  <c r="BD555"/>
  <c r="BA556"/>
  <c r="BB556"/>
  <c r="BC556"/>
  <c r="BD556"/>
  <c r="BC557"/>
  <c r="BD557"/>
  <c r="BC558"/>
  <c r="BD558"/>
  <c r="BC559"/>
  <c r="BD559"/>
  <c r="BC560"/>
  <c r="BD560"/>
  <c r="BC561"/>
  <c r="BA562"/>
  <c r="BB562"/>
  <c r="BC562"/>
  <c r="BD562"/>
  <c r="BB563"/>
  <c r="BC563"/>
  <c r="BC564"/>
  <c r="BD564"/>
  <c r="BB565"/>
  <c r="BC565"/>
  <c r="BB566"/>
  <c r="BC566"/>
  <c r="BC567"/>
  <c r="BD567"/>
  <c r="BA568"/>
  <c r="BB568"/>
  <c r="BC568"/>
  <c r="BD568"/>
  <c r="BC569"/>
  <c r="BD569"/>
  <c r="BC570"/>
  <c r="BD570"/>
  <c r="BC571"/>
  <c r="BD571"/>
  <c r="BC572"/>
  <c r="BD572"/>
  <c r="BC573"/>
  <c r="BD573"/>
  <c r="BC574"/>
  <c r="BD574"/>
  <c r="BA575"/>
  <c r="BB575"/>
  <c r="BC575"/>
  <c r="BD575"/>
  <c r="BC576"/>
  <c r="BD576"/>
  <c r="BC577"/>
  <c r="BD577"/>
  <c r="BA578"/>
  <c r="BB578"/>
  <c r="BC578"/>
  <c r="BD578"/>
  <c r="BC579"/>
  <c r="BD579"/>
  <c r="BA580"/>
  <c r="BB580"/>
  <c r="BC580"/>
  <c r="BD580"/>
  <c r="BA581"/>
  <c r="BB581"/>
  <c r="BC581"/>
  <c r="BD581"/>
  <c r="BC582"/>
  <c r="BD582"/>
  <c r="BC583"/>
  <c r="BD583"/>
  <c r="BA584"/>
  <c r="BB584"/>
  <c r="BC584"/>
  <c r="BD584"/>
  <c r="BA585"/>
  <c r="BB585"/>
  <c r="BC585"/>
  <c r="BD585"/>
  <c r="BA586"/>
  <c r="BB586"/>
  <c r="BC586"/>
  <c r="BD586"/>
  <c r="BC587"/>
  <c r="BD587"/>
  <c r="BA588"/>
  <c r="BB588"/>
  <c r="BC588"/>
  <c r="BD588"/>
  <c r="BA589"/>
  <c r="BB589"/>
  <c r="BC589"/>
  <c r="BD589"/>
  <c r="BA590"/>
  <c r="BB590"/>
  <c r="BC590"/>
  <c r="BD590"/>
  <c r="BA591"/>
  <c r="BB591"/>
  <c r="BC591"/>
  <c r="BD591"/>
  <c r="BA592"/>
  <c r="BB592"/>
  <c r="BC592"/>
  <c r="BD592"/>
  <c r="BC593"/>
  <c r="BD593"/>
  <c r="BA594"/>
  <c r="BB594"/>
  <c r="BC594"/>
  <c r="BD594"/>
  <c r="BA595"/>
  <c r="BB595"/>
  <c r="BC595"/>
  <c r="BD595"/>
  <c r="BA596"/>
  <c r="BB596"/>
  <c r="BC596"/>
  <c r="BD596"/>
  <c r="BA597"/>
  <c r="BB597"/>
  <c r="BC597"/>
  <c r="BD597"/>
  <c r="BC598"/>
  <c r="BD598"/>
  <c r="BC599"/>
  <c r="BD599"/>
  <c r="BC600"/>
  <c r="BD600"/>
  <c r="BC601"/>
  <c r="BD601"/>
  <c r="BC602"/>
  <c r="BD602"/>
  <c r="BC603"/>
  <c r="BD603"/>
  <c r="BB604"/>
  <c r="BC604"/>
  <c r="BB605"/>
  <c r="BC605"/>
  <c r="BC606"/>
  <c r="BD606"/>
  <c r="BC607"/>
  <c r="BD607"/>
  <c r="BC608"/>
  <c r="BD608"/>
  <c r="BC609"/>
  <c r="BD609"/>
  <c r="BC610"/>
  <c r="BD610"/>
  <c r="BC611"/>
  <c r="BD611"/>
  <c r="BC612"/>
  <c r="BD612"/>
  <c r="BC613"/>
  <c r="BD613"/>
  <c r="BA614"/>
  <c r="BB614"/>
  <c r="BC614"/>
  <c r="BD614"/>
  <c r="BC615"/>
  <c r="BD615"/>
  <c r="BC616"/>
  <c r="BD616"/>
  <c r="BC617"/>
  <c r="BD617"/>
  <c r="BC618"/>
  <c r="BD618"/>
  <c r="BC619"/>
  <c r="BD619"/>
  <c r="BB620"/>
  <c r="BD620"/>
  <c r="BC621"/>
  <c r="BD621"/>
  <c r="BC622"/>
  <c r="BD622"/>
  <c r="BC623"/>
  <c r="BD623"/>
  <c r="BC624"/>
  <c r="BD624"/>
  <c r="BC625"/>
  <c r="BD625"/>
  <c r="BC626"/>
  <c r="BD626"/>
  <c r="BC627"/>
  <c r="BD627"/>
  <c r="BA628"/>
  <c r="BB628"/>
  <c r="BC628"/>
  <c r="BD628"/>
  <c r="BB629"/>
  <c r="BC629"/>
  <c r="BC630"/>
  <c r="BD630"/>
  <c r="BC631"/>
  <c r="BD631"/>
  <c r="BC632"/>
  <c r="BD632"/>
  <c r="BA633"/>
  <c r="BB633"/>
  <c r="BC633"/>
  <c r="BD633"/>
  <c r="BA634"/>
  <c r="BB634"/>
  <c r="BC634"/>
  <c r="BD634"/>
  <c r="BA635"/>
  <c r="BB635"/>
  <c r="BC635"/>
  <c r="BD635"/>
  <c r="BC636"/>
  <c r="BD636"/>
  <c r="BA637"/>
  <c r="BB637"/>
  <c r="BC637"/>
  <c r="BD637"/>
  <c r="BA638"/>
  <c r="BB638"/>
  <c r="BC638"/>
  <c r="BD638"/>
  <c r="BC639"/>
  <c r="BD639"/>
  <c r="BA640"/>
  <c r="BB640"/>
  <c r="BC640"/>
  <c r="BD640"/>
  <c r="BC641"/>
  <c r="BD641"/>
  <c r="BA642"/>
  <c r="BB642"/>
  <c r="BC642"/>
  <c r="BD642"/>
  <c r="BA643"/>
  <c r="BB643"/>
  <c r="BC643"/>
  <c r="BD643"/>
  <c r="BC644"/>
  <c r="BD644"/>
  <c r="BC645"/>
  <c r="BD645"/>
  <c r="BC646"/>
  <c r="BD646"/>
  <c r="BB647"/>
  <c r="BC647"/>
  <c r="BC648"/>
  <c r="BD648"/>
  <c r="BC649"/>
  <c r="BD649"/>
  <c r="BA650"/>
  <c r="BC650"/>
  <c r="BD650"/>
  <c r="BC651"/>
  <c r="BD651"/>
  <c r="BC652"/>
  <c r="BD652"/>
  <c r="BA653"/>
  <c r="BB653"/>
  <c r="BC653"/>
  <c r="BD653"/>
  <c r="BC654"/>
  <c r="BD654"/>
  <c r="BA655"/>
  <c r="BB655"/>
  <c r="BC655"/>
  <c r="BD655"/>
  <c r="BA656"/>
  <c r="BB656"/>
  <c r="BC656"/>
  <c r="BD656"/>
  <c r="BB657"/>
  <c r="BC657"/>
  <c r="BD657"/>
  <c r="BC658"/>
  <c r="BD658"/>
  <c r="BC659"/>
  <c r="BD659"/>
  <c r="BC660"/>
  <c r="BD660"/>
  <c r="BC661"/>
  <c r="BD661"/>
  <c r="BC662"/>
  <c r="BD662"/>
  <c r="BC663"/>
  <c r="BC664"/>
  <c r="BD664"/>
  <c r="BA665"/>
  <c r="BB665"/>
  <c r="BC665"/>
  <c r="BD665"/>
  <c r="BA666"/>
  <c r="BB666"/>
  <c r="BC666"/>
  <c r="BD666"/>
  <c r="BA667"/>
  <c r="BB667"/>
  <c r="BC667"/>
  <c r="BD667"/>
  <c r="BA668"/>
  <c r="BB668"/>
  <c r="BC668"/>
  <c r="BD668"/>
  <c r="BC669"/>
  <c r="BD669"/>
  <c r="BC670"/>
  <c r="BD670"/>
  <c r="BC671"/>
  <c r="BD671"/>
  <c r="BB672"/>
  <c r="BC672"/>
  <c r="BA673"/>
  <c r="BB673"/>
  <c r="BC673"/>
  <c r="BD673"/>
  <c r="BA674"/>
  <c r="BB674"/>
  <c r="BC674"/>
  <c r="BD674"/>
  <c r="BC675"/>
  <c r="BD675"/>
  <c r="BC676"/>
  <c r="BD676"/>
  <c r="BA677"/>
  <c r="BB677"/>
  <c r="BC677"/>
  <c r="BD677"/>
  <c r="BA678"/>
  <c r="BB678"/>
  <c r="BC678"/>
  <c r="BD678"/>
  <c r="BA679"/>
  <c r="BB679"/>
  <c r="BC679"/>
  <c r="BD679"/>
  <c r="BA680"/>
  <c r="BC680"/>
  <c r="BD680"/>
  <c r="BC681"/>
  <c r="BD681"/>
  <c r="BA682"/>
  <c r="BC682"/>
  <c r="BD682"/>
  <c r="BC683"/>
  <c r="BD683"/>
  <c r="BC684"/>
  <c r="BD684"/>
  <c r="BB685"/>
  <c r="BC685"/>
  <c r="BA686"/>
  <c r="BB686"/>
  <c r="BC686"/>
  <c r="BD686"/>
  <c r="BC687"/>
  <c r="BD687"/>
  <c r="BA688"/>
  <c r="BB688"/>
  <c r="BC688"/>
  <c r="BD688"/>
  <c r="BC689"/>
  <c r="BD689"/>
  <c r="BA690"/>
  <c r="BB690"/>
  <c r="BC690"/>
  <c r="BD690"/>
  <c r="BC691"/>
  <c r="BD691"/>
  <c r="BC692"/>
  <c r="BD692"/>
  <c r="BA693"/>
  <c r="BB693"/>
  <c r="BC693"/>
  <c r="BD693"/>
  <c r="BA694"/>
  <c r="BB694"/>
  <c r="BC694"/>
  <c r="BD694"/>
  <c r="BC695"/>
  <c r="BD695"/>
  <c r="BA696"/>
  <c r="BB696"/>
  <c r="BC696"/>
  <c r="BD696"/>
  <c r="BC697"/>
  <c r="BD697"/>
  <c r="BC698"/>
  <c r="BD698"/>
  <c r="BA699"/>
  <c r="BC699"/>
  <c r="BD699"/>
  <c r="BA700"/>
  <c r="BB700"/>
  <c r="BC700"/>
  <c r="BD700"/>
  <c r="BC701"/>
  <c r="BD701"/>
  <c r="BC702"/>
  <c r="BD702"/>
  <c r="BC703"/>
  <c r="BD703"/>
  <c r="BC704"/>
  <c r="BD704"/>
  <c r="BC705"/>
  <c r="BD705"/>
  <c r="BA706"/>
  <c r="BB706"/>
  <c r="BC706"/>
  <c r="BD706"/>
  <c r="BC707"/>
  <c r="BD707"/>
  <c r="BA708"/>
  <c r="BB708"/>
  <c r="BC708"/>
  <c r="BD708"/>
  <c r="BA709"/>
  <c r="BB709"/>
  <c r="BC709"/>
  <c r="BD709"/>
  <c r="BA710"/>
  <c r="BB710"/>
  <c r="BC710"/>
  <c r="BD710"/>
  <c r="BC711"/>
  <c r="BD711"/>
  <c r="BB712"/>
  <c r="BC712"/>
  <c r="BC713"/>
  <c r="BD713"/>
  <c r="BA714"/>
  <c r="BB714"/>
  <c r="BC714"/>
  <c r="BD714"/>
  <c r="BC715"/>
  <c r="BD715"/>
  <c r="BB716"/>
  <c r="BC716"/>
  <c r="BC717"/>
  <c r="BD717"/>
  <c r="BB718"/>
  <c r="BD718"/>
  <c r="BA719"/>
  <c r="BB719"/>
  <c r="BC719"/>
  <c r="BD719"/>
  <c r="BB720"/>
  <c r="BC720"/>
  <c r="BB721"/>
  <c r="BD721"/>
  <c r="BC722"/>
  <c r="BD722"/>
  <c r="BC723"/>
  <c r="BD723"/>
  <c r="BC724"/>
  <c r="BD724"/>
  <c r="BC725"/>
  <c r="BD725"/>
  <c r="BC726"/>
  <c r="BD726"/>
  <c r="BC727"/>
  <c r="BC728"/>
  <c r="BD728"/>
  <c r="BC729"/>
  <c r="BD729"/>
  <c r="BD730"/>
  <c r="BC731"/>
  <c r="BD731"/>
  <c r="BC732"/>
  <c r="BD732"/>
  <c r="BC733"/>
  <c r="BD733"/>
  <c r="BD734"/>
  <c r="BC735"/>
  <c r="BD735"/>
  <c r="BC736"/>
  <c r="BD736"/>
  <c r="BC737"/>
  <c r="BD737"/>
  <c r="BD738"/>
  <c r="BC739"/>
  <c r="BD739"/>
  <c r="BB740"/>
  <c r="BC740"/>
  <c r="BB741"/>
  <c r="BC741"/>
  <c r="BC742"/>
  <c r="BD742"/>
  <c r="BC743"/>
  <c r="BD743"/>
  <c r="BB744"/>
  <c r="BC744"/>
  <c r="BB745"/>
  <c r="BC745"/>
  <c r="BC746"/>
  <c r="BD746"/>
  <c r="BC747"/>
  <c r="BD747"/>
  <c r="BB748"/>
  <c r="BC748"/>
  <c r="BC749"/>
  <c r="BD749"/>
  <c r="BB750"/>
  <c r="BC750"/>
  <c r="BC751"/>
  <c r="BD751"/>
  <c r="BC752"/>
  <c r="BD752"/>
  <c r="BC753"/>
  <c r="BD753"/>
  <c r="BC754"/>
  <c r="BD754"/>
  <c r="BC755"/>
  <c r="BD755"/>
  <c r="BC756"/>
  <c r="BD756"/>
  <c r="BC757"/>
  <c r="BD757"/>
  <c r="BD758"/>
  <c r="BC759"/>
  <c r="BD759"/>
  <c r="BC760"/>
  <c r="BD760"/>
  <c r="BC761"/>
  <c r="BD761"/>
  <c r="BD762"/>
  <c r="BB763"/>
  <c r="BC763"/>
  <c r="BC764"/>
  <c r="BD764"/>
  <c r="BB765"/>
  <c r="BC765"/>
  <c r="BD765"/>
  <c r="BC766"/>
  <c r="BD766"/>
  <c r="BC767"/>
  <c r="BD767"/>
  <c r="BC768"/>
  <c r="BD768"/>
  <c r="BC769"/>
  <c r="BD769"/>
  <c r="BB770"/>
  <c r="BC770"/>
  <c r="BB771"/>
  <c r="BC771"/>
  <c r="BC772"/>
  <c r="BD772"/>
  <c r="BC773"/>
  <c r="BD773"/>
  <c r="BC774"/>
  <c r="BD774"/>
  <c r="BC775"/>
  <c r="BD775"/>
  <c r="BD776"/>
  <c r="BC777"/>
  <c r="BD777"/>
  <c r="BC778"/>
  <c r="BD778"/>
  <c r="BC779"/>
  <c r="BD779"/>
  <c r="BA780"/>
  <c r="BB780"/>
  <c r="BC780"/>
  <c r="BD780"/>
  <c r="BA781"/>
  <c r="BB781"/>
  <c r="BC781"/>
  <c r="BD781"/>
  <c r="BC782"/>
  <c r="BD782"/>
  <c r="BC783"/>
  <c r="BD783"/>
  <c r="BC784"/>
  <c r="BD784"/>
  <c r="BC785"/>
  <c r="BD785"/>
  <c r="BC786"/>
  <c r="BD786"/>
  <c r="BA787"/>
  <c r="BB787"/>
  <c r="BC787"/>
  <c r="BD787"/>
  <c r="BC788"/>
  <c r="BD788"/>
  <c r="BC789"/>
  <c r="BD789"/>
  <c r="BC790"/>
  <c r="BD790"/>
  <c r="BC791"/>
  <c r="BD791"/>
  <c r="BA792"/>
  <c r="BB792"/>
  <c r="BC792"/>
  <c r="BD792"/>
  <c r="BC793"/>
  <c r="BD793"/>
  <c r="BC794"/>
  <c r="BD794"/>
  <c r="BC795"/>
  <c r="BD795"/>
  <c r="BC796"/>
  <c r="BD796"/>
  <c r="BC797"/>
  <c r="BD797"/>
  <c r="BC798"/>
  <c r="BD798"/>
  <c r="BC799"/>
  <c r="BD799"/>
  <c r="BC800"/>
  <c r="BD800"/>
  <c r="BC801"/>
  <c r="BD801"/>
  <c r="BC802"/>
  <c r="BD802"/>
  <c r="BC803"/>
  <c r="BD803"/>
  <c r="BC804"/>
  <c r="BD804"/>
  <c r="BC805"/>
  <c r="BD805"/>
  <c r="BA806"/>
  <c r="BB806"/>
  <c r="BC806"/>
  <c r="BC807"/>
  <c r="BD807"/>
  <c r="BB808"/>
  <c r="BD808"/>
  <c r="BC809"/>
  <c r="BD809"/>
  <c r="BA810"/>
  <c r="BB810"/>
  <c r="BC810"/>
  <c r="BD810"/>
  <c r="BA811"/>
  <c r="BB811"/>
  <c r="BC811"/>
  <c r="BD811"/>
  <c r="BA812"/>
  <c r="BB812"/>
  <c r="BC812"/>
  <c r="BD812"/>
  <c r="BA813"/>
  <c r="BB813"/>
  <c r="BC813"/>
  <c r="BD813"/>
  <c r="BC814"/>
  <c r="BD814"/>
  <c r="BA815"/>
  <c r="BB815"/>
  <c r="BC815"/>
  <c r="BD815"/>
  <c r="BB816"/>
  <c r="BC816"/>
  <c r="BC817"/>
  <c r="BD817"/>
  <c r="BC818"/>
  <c r="BD818"/>
  <c r="BA819"/>
  <c r="BB819"/>
  <c r="BC819"/>
  <c r="BD819"/>
  <c r="BC820"/>
  <c r="BD820"/>
  <c r="BC821"/>
  <c r="BD821"/>
  <c r="BC822"/>
  <c r="BD822"/>
  <c r="BA823"/>
  <c r="BB823"/>
  <c r="BC823"/>
  <c r="BD823"/>
  <c r="BA824"/>
  <c r="BB824"/>
  <c r="BC824"/>
  <c r="BD824"/>
  <c r="BB825"/>
  <c r="BC825"/>
  <c r="BC826"/>
  <c r="BD826"/>
  <c r="BC827"/>
  <c r="BD827"/>
  <c r="BC828"/>
  <c r="BD828"/>
  <c r="BC829"/>
  <c r="BD829"/>
  <c r="BC830"/>
  <c r="BD830"/>
  <c r="BA831"/>
  <c r="BB831"/>
  <c r="BC831"/>
  <c r="BD831"/>
  <c r="BA832"/>
  <c r="BB832"/>
  <c r="BC832"/>
  <c r="BD832"/>
  <c r="BA833"/>
  <c r="BB833"/>
  <c r="BC833"/>
  <c r="BD833"/>
  <c r="BC834"/>
  <c r="BD834"/>
  <c r="BC835"/>
  <c r="BD835"/>
  <c r="BB836"/>
  <c r="BC836"/>
  <c r="BC837"/>
  <c r="BD837"/>
  <c r="BC838"/>
  <c r="BD838"/>
  <c r="BB839"/>
  <c r="BC839"/>
  <c r="BC840"/>
  <c r="BD840"/>
  <c r="BB841"/>
  <c r="BC841"/>
  <c r="BC842"/>
  <c r="BD842"/>
  <c r="BC843"/>
  <c r="BD843"/>
  <c r="BC844"/>
  <c r="BD844"/>
  <c r="BC845"/>
  <c r="BD845"/>
  <c r="BC846"/>
  <c r="BD846"/>
  <c r="BC847"/>
  <c r="BD847"/>
  <c r="BC848"/>
  <c r="BD848"/>
  <c r="BC849"/>
  <c r="BD849"/>
  <c r="BC850"/>
  <c r="BD850"/>
  <c r="BC851"/>
  <c r="BD851"/>
  <c r="BC852"/>
  <c r="BD852"/>
  <c r="BC853"/>
  <c r="BD853"/>
  <c r="BC854"/>
  <c r="BD854"/>
  <c r="BC855"/>
  <c r="BD855"/>
  <c r="BC856"/>
  <c r="BD856"/>
  <c r="BC857"/>
  <c r="BD857"/>
  <c r="BC858"/>
  <c r="BD858"/>
  <c r="BC859"/>
  <c r="BD859"/>
  <c r="BC860"/>
  <c r="BD860"/>
  <c r="BC861"/>
  <c r="BD861"/>
  <c r="BC862"/>
  <c r="BD862"/>
  <c r="BC863"/>
  <c r="BD863"/>
  <c r="BC864"/>
  <c r="BD864"/>
  <c r="BA865"/>
  <c r="BB865"/>
  <c r="BC865"/>
  <c r="BD865"/>
  <c r="BC866"/>
  <c r="BD866"/>
  <c r="BC867"/>
  <c r="BD867"/>
  <c r="BC868"/>
  <c r="BD868"/>
  <c r="BC869"/>
  <c r="BD869"/>
  <c r="BC870"/>
  <c r="BD870"/>
  <c r="BC871"/>
  <c r="BD871"/>
  <c r="BC872"/>
  <c r="BD872"/>
  <c r="BC873"/>
  <c r="BD873"/>
  <c r="BC874"/>
  <c r="BD874"/>
  <c r="BC875"/>
  <c r="BD875"/>
  <c r="BC876"/>
  <c r="BD876"/>
  <c r="BC877"/>
  <c r="BD877"/>
  <c r="BA878"/>
  <c r="BB878"/>
  <c r="BC878"/>
  <c r="BD878"/>
  <c r="BA879"/>
  <c r="BB879"/>
  <c r="BC879"/>
  <c r="BD879"/>
  <c r="BA880"/>
  <c r="BB880"/>
  <c r="BC880"/>
  <c r="BD880"/>
  <c r="BA881"/>
  <c r="BB881"/>
  <c r="BC881"/>
  <c r="BD881"/>
  <c r="BA882"/>
  <c r="BB882"/>
  <c r="BC882"/>
  <c r="BD882"/>
  <c r="BA883"/>
  <c r="BB883"/>
  <c r="BC883"/>
  <c r="BD883"/>
  <c r="BA884"/>
  <c r="BB884"/>
  <c r="BC884"/>
  <c r="BD884"/>
  <c r="BA885"/>
  <c r="BB885"/>
  <c r="BC885"/>
  <c r="BD885"/>
  <c r="BA886"/>
  <c r="BB886"/>
  <c r="BC886"/>
  <c r="BD886"/>
  <c r="BA887"/>
  <c r="BB887"/>
  <c r="BC887"/>
  <c r="BD887"/>
  <c r="BA888"/>
  <c r="BB888"/>
  <c r="BC888"/>
  <c r="BD888"/>
  <c r="BA889"/>
  <c r="BB889"/>
  <c r="BC889"/>
  <c r="BD889"/>
  <c r="BA890"/>
  <c r="BB890"/>
  <c r="BC890"/>
  <c r="BD890"/>
  <c r="BA891"/>
  <c r="BB891"/>
  <c r="BC891"/>
  <c r="BD891"/>
  <c r="BA892"/>
  <c r="BB892"/>
  <c r="BC892"/>
  <c r="BD892"/>
  <c r="BA893"/>
  <c r="BB893"/>
  <c r="BC893"/>
  <c r="BD893"/>
  <c r="BA894"/>
  <c r="BB894"/>
  <c r="BC894"/>
  <c r="BD894"/>
  <c r="BA895"/>
  <c r="BB895"/>
  <c r="BC895"/>
  <c r="BD895"/>
  <c r="BA896"/>
  <c r="BB896"/>
  <c r="BC896"/>
  <c r="BD896"/>
  <c r="BA897"/>
  <c r="BB897"/>
  <c r="BC897"/>
  <c r="BD897"/>
  <c r="BA898"/>
  <c r="BB898"/>
  <c r="BC898"/>
  <c r="BD898"/>
  <c r="BA899"/>
  <c r="BB899"/>
  <c r="BC899"/>
  <c r="BD899"/>
  <c r="BA900"/>
  <c r="BB900"/>
  <c r="BC900"/>
  <c r="BD900"/>
  <c r="BA901"/>
  <c r="BB901"/>
  <c r="BC901"/>
  <c r="BD901"/>
  <c r="BA902"/>
  <c r="BB902"/>
  <c r="BC902"/>
  <c r="BD902"/>
  <c r="BA903"/>
  <c r="BB903"/>
  <c r="BC903"/>
  <c r="BD903"/>
  <c r="BA904"/>
  <c r="BB904"/>
  <c r="BC904"/>
  <c r="BD904"/>
  <c r="BA905"/>
  <c r="BB905"/>
  <c r="BC905"/>
  <c r="BD905"/>
  <c r="BA906"/>
  <c r="BB906"/>
  <c r="BC906"/>
  <c r="BD906"/>
  <c r="BA907"/>
  <c r="BB907"/>
  <c r="BC907"/>
  <c r="BD907"/>
  <c r="BA908"/>
  <c r="BB908"/>
  <c r="BC908"/>
  <c r="BD908"/>
  <c r="BA909"/>
  <c r="BB909"/>
  <c r="BC909"/>
  <c r="BD909"/>
  <c r="BA910"/>
  <c r="BB910"/>
  <c r="BC910"/>
  <c r="BD910"/>
  <c r="BA911"/>
  <c r="BB911"/>
  <c r="BC911"/>
  <c r="BD911"/>
  <c r="BA912"/>
  <c r="BB912"/>
  <c r="BC912"/>
  <c r="BD912"/>
  <c r="BA913"/>
  <c r="BB913"/>
  <c r="BC913"/>
  <c r="BD913"/>
  <c r="BA914"/>
  <c r="BB914"/>
  <c r="BC914"/>
  <c r="BD914"/>
  <c r="BA915"/>
  <c r="BB915"/>
  <c r="BC915"/>
  <c r="BD915"/>
  <c r="BA916"/>
  <c r="BB916"/>
  <c r="BC916"/>
  <c r="BD916"/>
  <c r="BA917"/>
  <c r="BB917"/>
  <c r="BC917"/>
  <c r="BD917"/>
  <c r="BA918"/>
  <c r="BB918"/>
  <c r="BC918"/>
  <c r="BD918"/>
  <c r="BA919"/>
  <c r="BB919"/>
  <c r="BC919"/>
  <c r="BD919"/>
  <c r="BA920"/>
  <c r="BB920"/>
  <c r="BC920"/>
  <c r="BD920"/>
  <c r="BA921"/>
  <c r="BB921"/>
  <c r="BC921"/>
  <c r="BD921"/>
  <c r="BA922"/>
  <c r="BB922"/>
  <c r="BC922"/>
  <c r="BD922"/>
  <c r="BA923"/>
  <c r="BB923"/>
  <c r="BC923"/>
  <c r="BD923"/>
  <c r="BA924"/>
  <c r="BB924"/>
  <c r="BC924"/>
  <c r="BD924"/>
  <c r="BA925"/>
  <c r="BB925"/>
  <c r="BC925"/>
  <c r="BD925"/>
  <c r="BA926"/>
  <c r="BB926"/>
  <c r="BC926"/>
  <c r="BD926"/>
  <c r="BA927"/>
  <c r="BB927"/>
  <c r="BC927"/>
  <c r="BD927"/>
  <c r="BA928"/>
  <c r="BB928"/>
  <c r="BC928"/>
  <c r="BD928"/>
  <c r="BA929"/>
  <c r="BB929"/>
  <c r="BC929"/>
  <c r="BD929"/>
  <c r="BA930"/>
  <c r="BB930"/>
  <c r="BC930"/>
  <c r="BD930"/>
  <c r="BA931"/>
  <c r="BB931"/>
  <c r="BC931"/>
  <c r="BD931"/>
  <c r="BA932"/>
  <c r="BB932"/>
  <c r="BC932"/>
  <c r="BD932"/>
  <c r="BA933"/>
  <c r="BB933"/>
  <c r="BC933"/>
  <c r="BD933"/>
  <c r="BA934"/>
  <c r="BB934"/>
  <c r="BC934"/>
  <c r="BD934"/>
  <c r="BA935"/>
  <c r="BB935"/>
  <c r="BC935"/>
  <c r="BD935"/>
  <c r="BA936"/>
  <c r="BB936"/>
  <c r="BC936"/>
  <c r="BD936"/>
  <c r="BA937"/>
  <c r="BB937"/>
  <c r="BC937"/>
  <c r="BD937"/>
  <c r="BA938"/>
  <c r="BB938"/>
  <c r="BC938"/>
  <c r="BD938"/>
  <c r="BA939"/>
  <c r="BB939"/>
  <c r="BC939"/>
  <c r="BD939"/>
  <c r="BA940"/>
  <c r="BB940"/>
  <c r="BC940"/>
  <c r="BD940"/>
  <c r="BA941"/>
  <c r="BB941"/>
  <c r="BC941"/>
  <c r="BD941"/>
  <c r="BA942"/>
  <c r="BB942"/>
  <c r="BC942"/>
  <c r="BD942"/>
  <c r="BA943"/>
  <c r="BB943"/>
  <c r="BC943"/>
  <c r="BD943"/>
  <c r="BA944"/>
  <c r="BB944"/>
  <c r="BC944"/>
  <c r="BD944"/>
  <c r="BA945"/>
  <c r="BB945"/>
  <c r="BC945"/>
  <c r="BD945"/>
  <c r="BA946"/>
  <c r="BB946"/>
  <c r="BC946"/>
  <c r="BD946"/>
  <c r="BA947"/>
  <c r="BB947"/>
  <c r="BC947"/>
  <c r="BD947"/>
  <c r="BA948"/>
  <c r="BB948"/>
  <c r="BC948"/>
  <c r="BD948"/>
  <c r="BA949"/>
  <c r="BB949"/>
  <c r="BC949"/>
  <c r="BD949"/>
  <c r="BA950"/>
  <c r="BB950"/>
  <c r="BC950"/>
  <c r="BD950"/>
  <c r="BA951"/>
  <c r="BB951"/>
  <c r="BC951"/>
  <c r="BD951"/>
  <c r="BA952"/>
  <c r="BB952"/>
  <c r="BC952"/>
  <c r="BD952"/>
  <c r="BA953"/>
  <c r="BB953"/>
  <c r="BC953"/>
  <c r="BD953"/>
  <c r="BA954"/>
  <c r="BB954"/>
  <c r="BC954"/>
  <c r="BD954"/>
  <c r="BA955"/>
  <c r="BB955"/>
  <c r="BC955"/>
  <c r="BD955"/>
  <c r="BA956"/>
  <c r="BB956"/>
  <c r="BC956"/>
  <c r="BD956"/>
  <c r="BA957"/>
  <c r="BB957"/>
  <c r="BC957"/>
  <c r="BD957"/>
  <c r="BA958"/>
  <c r="BB958"/>
  <c r="BC958"/>
  <c r="BD958"/>
  <c r="BA959"/>
  <c r="BB959"/>
  <c r="BC959"/>
  <c r="BD959"/>
  <c r="BA960"/>
  <c r="BB960"/>
  <c r="BC960"/>
  <c r="BD960"/>
  <c r="BA961"/>
  <c r="BB961"/>
  <c r="BC961"/>
  <c r="BD961"/>
  <c r="BA962"/>
  <c r="BB962"/>
  <c r="BC962"/>
  <c r="BD962"/>
  <c r="BA963"/>
  <c r="BB963"/>
  <c r="BC963"/>
  <c r="BD963"/>
  <c r="BA964"/>
  <c r="BB964"/>
  <c r="BC964"/>
  <c r="BD964"/>
  <c r="BA965"/>
  <c r="BB965"/>
  <c r="BC965"/>
  <c r="BD965"/>
  <c r="BA966"/>
  <c r="BB966"/>
  <c r="BC966"/>
  <c r="BD966"/>
  <c r="BA967"/>
  <c r="BB967"/>
  <c r="BC967"/>
  <c r="BD967"/>
  <c r="BA968"/>
  <c r="BB968"/>
  <c r="BC968"/>
  <c r="BD968"/>
  <c r="BA969"/>
  <c r="BB969"/>
  <c r="BC969"/>
  <c r="BD969"/>
  <c r="BA970"/>
  <c r="BB970"/>
  <c r="BC970"/>
  <c r="BD970"/>
  <c r="BA971"/>
  <c r="BB971"/>
  <c r="BC971"/>
  <c r="BD971"/>
  <c r="BA972"/>
  <c r="BB972"/>
  <c r="BC972"/>
  <c r="BD972"/>
  <c r="BA973"/>
  <c r="BB973"/>
  <c r="BC973"/>
  <c r="BD973"/>
  <c r="BA974"/>
  <c r="BB974"/>
  <c r="BC974"/>
  <c r="BD974"/>
  <c r="BA975"/>
  <c r="BB975"/>
  <c r="BC975"/>
  <c r="BD975"/>
  <c r="BA976"/>
  <c r="BB976"/>
  <c r="BC976"/>
  <c r="BD976"/>
  <c r="BA977"/>
  <c r="BB977"/>
  <c r="BC977"/>
  <c r="BD977"/>
  <c r="BA978"/>
  <c r="BB978"/>
  <c r="BC978"/>
  <c r="BD978"/>
  <c r="BA979"/>
  <c r="BB979"/>
  <c r="BC979"/>
  <c r="BD979"/>
  <c r="BA980"/>
  <c r="BB980"/>
  <c r="BC980"/>
  <c r="BD980"/>
  <c r="BA981"/>
  <c r="BB981"/>
  <c r="BC981"/>
  <c r="BD981"/>
  <c r="BA982"/>
  <c r="BB982"/>
  <c r="BC982"/>
  <c r="BD982"/>
  <c r="BA983"/>
  <c r="BB983"/>
  <c r="BC983"/>
  <c r="BD983"/>
  <c r="BA984"/>
  <c r="BB984"/>
  <c r="BC984"/>
  <c r="BD984"/>
  <c r="BA985"/>
  <c r="BB985"/>
  <c r="BC985"/>
  <c r="BD985"/>
  <c r="BA986"/>
  <c r="BB986"/>
  <c r="BC986"/>
  <c r="BD986"/>
  <c r="BA987"/>
  <c r="BB987"/>
  <c r="BC987"/>
  <c r="BD987"/>
  <c r="BA988"/>
  <c r="BB988"/>
  <c r="BC988"/>
  <c r="BD988"/>
  <c r="BA989"/>
  <c r="BB989"/>
  <c r="BC989"/>
  <c r="BD989"/>
  <c r="BA990"/>
  <c r="BB990"/>
  <c r="BC990"/>
  <c r="BD990"/>
  <c r="BA991"/>
  <c r="BB991"/>
  <c r="BC991"/>
  <c r="BD991"/>
  <c r="BA992"/>
  <c r="BB992"/>
  <c r="BC992"/>
  <c r="BD992"/>
  <c r="BA993"/>
  <c r="BB993"/>
  <c r="BC993"/>
  <c r="BD993"/>
  <c r="BA994"/>
  <c r="BB994"/>
  <c r="BC994"/>
  <c r="BD994"/>
  <c r="BA995"/>
  <c r="BB995"/>
  <c r="BC995"/>
  <c r="BD995"/>
  <c r="BA996"/>
  <c r="BB996"/>
  <c r="BC996"/>
  <c r="BD996"/>
  <c r="BA997"/>
  <c r="BB997"/>
  <c r="BC997"/>
  <c r="BD997"/>
  <c r="BA998"/>
  <c r="BB998"/>
  <c r="BC998"/>
  <c r="BD998"/>
  <c r="BA999"/>
  <c r="BB999"/>
  <c r="BC999"/>
  <c r="BD999"/>
  <c r="BA1000"/>
  <c r="BB1000"/>
  <c r="BC1000"/>
  <c r="BD1000"/>
  <c r="BA1001"/>
  <c r="BB1001"/>
  <c r="BC1001"/>
  <c r="BD1001"/>
  <c r="BA1002"/>
  <c r="BB1002"/>
  <c r="BC1002"/>
  <c r="BD1002"/>
  <c r="BA1003"/>
  <c r="BB1003"/>
  <c r="BC1003"/>
  <c r="BD1003"/>
  <c r="BA1004"/>
  <c r="BB1004"/>
  <c r="BC1004"/>
  <c r="BD1004"/>
  <c r="BA1005"/>
  <c r="BB1005"/>
  <c r="BC1005"/>
  <c r="BD1005"/>
  <c r="BA1006"/>
  <c r="BB1006"/>
  <c r="BC1006"/>
  <c r="BD1006"/>
  <c r="BA1007"/>
  <c r="BB1007"/>
  <c r="BC1007"/>
  <c r="BD1007"/>
  <c r="BA1008"/>
  <c r="BB1008"/>
  <c r="BC1008"/>
  <c r="BD1008"/>
  <c r="BA1009"/>
  <c r="BB1009"/>
  <c r="BC1009"/>
  <c r="BD1009"/>
  <c r="BA1010"/>
  <c r="BB1010"/>
  <c r="BC1010"/>
  <c r="BD1010"/>
  <c r="BA1011"/>
  <c r="BB1011"/>
  <c r="BC1011"/>
  <c r="BD1011"/>
  <c r="BA1012"/>
  <c r="BB1012"/>
  <c r="BC1012"/>
  <c r="BD1012"/>
  <c r="BA1013"/>
  <c r="BB1013"/>
  <c r="BC1013"/>
  <c r="BD1013"/>
  <c r="BA1014"/>
  <c r="BB1014"/>
  <c r="BC1014"/>
  <c r="BD1014"/>
  <c r="BA1015"/>
  <c r="BB1015"/>
  <c r="BC1015"/>
  <c r="BD1015"/>
  <c r="BA1016"/>
  <c r="BB1016"/>
  <c r="BC1016"/>
  <c r="BD1016"/>
  <c r="BA1017"/>
  <c r="BB1017"/>
  <c r="BC1017"/>
  <c r="BD1017"/>
  <c r="BA1018"/>
  <c r="BB1018"/>
  <c r="BC1018"/>
  <c r="BD1018"/>
  <c r="BA1019"/>
  <c r="BB1019"/>
  <c r="BC1019"/>
  <c r="BD1019"/>
  <c r="BA1020"/>
  <c r="BB1020"/>
  <c r="BC1020"/>
  <c r="BD1020"/>
  <c r="BA1021"/>
  <c r="BB1021"/>
  <c r="BC1021"/>
  <c r="BD1021"/>
  <c r="BA1022"/>
  <c r="BB1022"/>
  <c r="BC1022"/>
  <c r="BD1022"/>
  <c r="BA1023"/>
  <c r="BB1023"/>
  <c r="BC1023"/>
  <c r="BD1023"/>
  <c r="BA1024"/>
  <c r="BB1024"/>
  <c r="BC1024"/>
  <c r="BD1024"/>
  <c r="BA1025"/>
  <c r="BB1025"/>
  <c r="BC1025"/>
  <c r="BD1025"/>
  <c r="BA1026"/>
  <c r="BB1026"/>
  <c r="BC1026"/>
  <c r="BD1026"/>
  <c r="BA1027"/>
  <c r="BB1027"/>
  <c r="BC1027"/>
  <c r="BD1027"/>
  <c r="BA1028"/>
  <c r="BB1028"/>
  <c r="BC1028"/>
  <c r="BD1028"/>
  <c r="BA1029"/>
  <c r="BB1029"/>
  <c r="BC1029"/>
  <c r="BD1029"/>
  <c r="BA1030"/>
  <c r="BB1030"/>
  <c r="BC1030"/>
  <c r="BD1030"/>
  <c r="BA1031"/>
  <c r="BB1031"/>
  <c r="BC1031"/>
  <c r="BD1031"/>
  <c r="BA1032"/>
  <c r="BB1032"/>
  <c r="BC1032"/>
  <c r="BD1032"/>
  <c r="BA1033"/>
  <c r="BB1033"/>
  <c r="BC1033"/>
  <c r="BD1033"/>
  <c r="BA1034"/>
  <c r="BB1034"/>
  <c r="BC1034"/>
  <c r="BD1034"/>
  <c r="BA1035"/>
  <c r="BB1035"/>
  <c r="BC1035"/>
  <c r="BD1035"/>
  <c r="BA1036"/>
  <c r="BB1036"/>
  <c r="BC1036"/>
  <c r="BD1036"/>
  <c r="BA1037"/>
  <c r="BB1037"/>
  <c r="BC1037"/>
  <c r="BD1037"/>
  <c r="BA1038"/>
  <c r="BB1038"/>
  <c r="BC1038"/>
  <c r="BD1038"/>
  <c r="BA1039"/>
  <c r="BB1039"/>
  <c r="BC1039"/>
  <c r="BD1039"/>
  <c r="BA1040"/>
  <c r="BB1040"/>
  <c r="BC1040"/>
  <c r="BD1040"/>
  <c r="BA1041"/>
  <c r="BB1041"/>
  <c r="BC1041"/>
  <c r="BD1041"/>
  <c r="BA1042"/>
  <c r="BB1042"/>
  <c r="BC1042"/>
  <c r="BD1042"/>
  <c r="BA1043"/>
  <c r="BB1043"/>
  <c r="BC1043"/>
  <c r="BD1043"/>
  <c r="BA1044"/>
  <c r="BB1044"/>
  <c r="BC1044"/>
  <c r="BD1044"/>
  <c r="BA1045"/>
  <c r="BB1045"/>
  <c r="BC1045"/>
  <c r="BD1045"/>
  <c r="BA1046"/>
  <c r="BB1046"/>
  <c r="BC1046"/>
  <c r="BD1046"/>
  <c r="BA1047"/>
  <c r="BB1047"/>
  <c r="BC1047"/>
  <c r="BD1047"/>
  <c r="BA1048"/>
  <c r="BB1048"/>
  <c r="BC1048"/>
  <c r="BD1048"/>
  <c r="BA1049"/>
  <c r="BB1049"/>
  <c r="BC1049"/>
  <c r="BD1049"/>
  <c r="BA1050"/>
  <c r="BB1050"/>
  <c r="BC1050"/>
  <c r="BD1050"/>
  <c r="BA1051"/>
  <c r="BB1051"/>
  <c r="BC1051"/>
  <c r="BD1051"/>
  <c r="BA1052"/>
  <c r="BB1052"/>
  <c r="BC1052"/>
  <c r="BD1052"/>
  <c r="BA1053"/>
  <c r="BB1053"/>
  <c r="BC1053"/>
  <c r="BD1053"/>
  <c r="BA1054"/>
  <c r="BB1054"/>
  <c r="BC1054"/>
  <c r="BD1054"/>
  <c r="BA1055"/>
  <c r="BB1055"/>
  <c r="BC1055"/>
  <c r="BD1055"/>
  <c r="BA1056"/>
  <c r="BB1056"/>
  <c r="BC1056"/>
  <c r="BD1056"/>
  <c r="BA1057"/>
  <c r="BB1057"/>
  <c r="BC1057"/>
  <c r="BD1057"/>
  <c r="BA1058"/>
  <c r="BB1058"/>
  <c r="BC1058"/>
  <c r="BD1058"/>
  <c r="BA1059"/>
  <c r="BB1059"/>
  <c r="BC1059"/>
  <c r="BD1059"/>
  <c r="BA1060"/>
  <c r="BB1060"/>
  <c r="BC1060"/>
  <c r="BD1060"/>
  <c r="BA1061"/>
  <c r="BB1061"/>
  <c r="BC1061"/>
  <c r="BD1061"/>
  <c r="BA1062"/>
  <c r="BB1062"/>
  <c r="BC1062"/>
  <c r="BD1062"/>
  <c r="BA1063"/>
  <c r="BB1063"/>
  <c r="BC1063"/>
  <c r="BD1063"/>
  <c r="BA1064"/>
  <c r="BB1064"/>
  <c r="BC1064"/>
  <c r="BD1064"/>
  <c r="BA1065"/>
  <c r="BB1065"/>
  <c r="BC1065"/>
  <c r="BD1065"/>
  <c r="BA1066"/>
  <c r="BB1066"/>
  <c r="BC1066"/>
  <c r="BD1066"/>
  <c r="BA1067"/>
  <c r="BB1067"/>
  <c r="BC1067"/>
  <c r="BD1067"/>
  <c r="BA1068"/>
  <c r="BB1068"/>
  <c r="BC1068"/>
  <c r="BD1068"/>
  <c r="BA1069"/>
  <c r="BB1069"/>
  <c r="BC1069"/>
  <c r="BD1069"/>
  <c r="BA1070"/>
  <c r="BB1070"/>
  <c r="BC1070"/>
  <c r="BD1070"/>
  <c r="BA1071"/>
  <c r="BB1071"/>
  <c r="BC1071"/>
  <c r="BD1071"/>
  <c r="BA1072"/>
  <c r="BB1072"/>
  <c r="BC1072"/>
  <c r="BD1072"/>
  <c r="BA1073"/>
  <c r="BB1073"/>
  <c r="BC1073"/>
  <c r="BD1073"/>
  <c r="BA1074"/>
  <c r="BB1074"/>
  <c r="BC1074"/>
  <c r="BD1074"/>
  <c r="BA1075"/>
  <c r="BB1075"/>
  <c r="BC1075"/>
  <c r="BD1075"/>
  <c r="BA1076"/>
  <c r="BB1076"/>
  <c r="BC1076"/>
  <c r="BD1076"/>
  <c r="BA1077"/>
  <c r="BB1077"/>
  <c r="BC1077"/>
  <c r="BD1077"/>
  <c r="BA1078"/>
  <c r="BB1078"/>
  <c r="BC1078"/>
  <c r="BD1078"/>
  <c r="BA1079"/>
  <c r="BB1079"/>
  <c r="BC1079"/>
  <c r="BD1079"/>
  <c r="BA1080"/>
  <c r="BB1080"/>
  <c r="BC1080"/>
  <c r="BD1080"/>
  <c r="BA1081"/>
  <c r="BB1081"/>
  <c r="BC1081"/>
  <c r="BD1081"/>
  <c r="BA1082"/>
  <c r="BB1082"/>
  <c r="BC1082"/>
  <c r="BD1082"/>
  <c r="BA1083"/>
  <c r="BB1083"/>
  <c r="BC1083"/>
  <c r="BD1083"/>
  <c r="BA1084"/>
  <c r="BB1084"/>
  <c r="BC1084"/>
  <c r="BD1084"/>
  <c r="BA1085"/>
  <c r="BB1085"/>
  <c r="BC1085"/>
  <c r="BD1085"/>
  <c r="BA1086"/>
  <c r="BB1086"/>
  <c r="BC1086"/>
  <c r="BD1086"/>
  <c r="BA1087"/>
  <c r="BB1087"/>
  <c r="BC1087"/>
  <c r="BD1087"/>
  <c r="BA1088"/>
  <c r="BB1088"/>
  <c r="BC1088"/>
  <c r="BD1088"/>
  <c r="BA1089"/>
  <c r="BB1089"/>
  <c r="BC1089"/>
  <c r="BD1089"/>
  <c r="BA1090"/>
  <c r="BB1090"/>
  <c r="BC1090"/>
  <c r="BD1090"/>
  <c r="BA1091"/>
  <c r="BB1091"/>
  <c r="BC1091"/>
  <c r="BD1091"/>
  <c r="BA1092"/>
  <c r="BB1092"/>
  <c r="BC1092"/>
  <c r="BD1092"/>
  <c r="BA1093"/>
  <c r="BB1093"/>
  <c r="BC1093"/>
  <c r="BD1093"/>
  <c r="BA1094"/>
  <c r="BB1094"/>
  <c r="BC1094"/>
  <c r="BD1094"/>
  <c r="BA1095"/>
  <c r="BB1095"/>
  <c r="BC1095"/>
  <c r="BD1095"/>
  <c r="BA1096"/>
  <c r="BB1096"/>
  <c r="BC1096"/>
  <c r="BD1096"/>
  <c r="BA1097"/>
  <c r="BB1097"/>
  <c r="BC1097"/>
  <c r="BD1097"/>
  <c r="BA1098"/>
  <c r="BB1098"/>
  <c r="BC1098"/>
  <c r="BD1098"/>
  <c r="BD202"/>
  <c r="BA610"/>
  <c r="BA611"/>
  <c r="BB611"/>
  <c r="BA648"/>
  <c r="BB648"/>
  <c r="BA649"/>
  <c r="BB649"/>
  <c r="BB650"/>
  <c r="H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5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41"/>
  <c r="I378"/>
  <c r="I379"/>
  <c r="I305"/>
  <c r="I306"/>
  <c r="I307"/>
  <c r="I308"/>
  <c r="I309"/>
  <c r="I310"/>
  <c r="I316"/>
  <c r="I317"/>
  <c r="I318"/>
  <c r="I319"/>
  <c r="I320"/>
  <c r="I323"/>
  <c r="I324"/>
  <c r="I337"/>
  <c r="I342"/>
  <c r="I312"/>
  <c r="I321"/>
  <c r="I322"/>
  <c r="I314"/>
  <c r="I315"/>
  <c r="I325"/>
  <c r="I326"/>
  <c r="I327"/>
  <c r="I328"/>
  <c r="I329"/>
  <c r="I330"/>
  <c r="I331"/>
  <c r="I332"/>
  <c r="I333"/>
  <c r="I334"/>
  <c r="I335"/>
  <c r="I336"/>
  <c r="I313"/>
  <c r="I338"/>
  <c r="I339"/>
  <c r="I340"/>
  <c r="I304"/>
  <c r="I311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02"/>
  <c r="I303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2"/>
  <c r="K822"/>
  <c r="K821"/>
  <c r="K820"/>
  <c r="K819"/>
  <c r="K818"/>
  <c r="K817"/>
  <c r="K666"/>
  <c r="K665"/>
  <c r="K664"/>
  <c r="K663"/>
  <c r="K662"/>
  <c r="K661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03"/>
  <c r="K302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11"/>
  <c r="K304"/>
  <c r="K340"/>
  <c r="K339"/>
  <c r="K338"/>
  <c r="K313"/>
  <c r="K336"/>
  <c r="K335"/>
  <c r="K334"/>
  <c r="K333"/>
  <c r="K332"/>
  <c r="K331"/>
  <c r="K330"/>
  <c r="K329"/>
  <c r="K328"/>
  <c r="K327"/>
  <c r="K326"/>
  <c r="K325"/>
  <c r="K315"/>
  <c r="K314"/>
  <c r="K322"/>
  <c r="K321"/>
  <c r="K312"/>
  <c r="K342"/>
  <c r="K337"/>
  <c r="K324"/>
  <c r="K323"/>
  <c r="K320"/>
  <c r="K319"/>
  <c r="K318"/>
  <c r="K317"/>
  <c r="K316"/>
  <c r="K310"/>
  <c r="K309"/>
  <c r="K308"/>
  <c r="K307"/>
  <c r="K306"/>
  <c r="K305"/>
  <c r="K379"/>
  <c r="K378"/>
  <c r="K341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Y3" i="11"/>
  <c r="Z3"/>
  <c r="AA3"/>
  <c r="AB3"/>
  <c r="AC3"/>
  <c r="AD3"/>
  <c r="AE3"/>
  <c r="AF3"/>
  <c r="AG3"/>
  <c r="AH3"/>
  <c r="Y37"/>
  <c r="Z37"/>
  <c r="AA37"/>
  <c r="AB37"/>
  <c r="AC37"/>
  <c r="AD37"/>
  <c r="AE37"/>
  <c r="AF37"/>
  <c r="AG37"/>
  <c r="AH37"/>
  <c r="Y38"/>
  <c r="Z38"/>
  <c r="AA38"/>
  <c r="AB38"/>
  <c r="AC38"/>
  <c r="AD38"/>
  <c r="AE38"/>
  <c r="AF38"/>
  <c r="AG38"/>
  <c r="AH38"/>
  <c r="Y39"/>
  <c r="Z39"/>
  <c r="AA39"/>
  <c r="AB39"/>
  <c r="AC39"/>
  <c r="AD39"/>
  <c r="AE39"/>
  <c r="AF39"/>
  <c r="AG39"/>
  <c r="AH39"/>
  <c r="Y40"/>
  <c r="Z40"/>
  <c r="AA40"/>
  <c r="AB40"/>
  <c r="AC40"/>
  <c r="AD40"/>
  <c r="AE40"/>
  <c r="AF40"/>
  <c r="AG40"/>
  <c r="AH40"/>
  <c r="Y41"/>
  <c r="Z41"/>
  <c r="AA41"/>
  <c r="AB41"/>
  <c r="AC41"/>
  <c r="AD41"/>
  <c r="AE41"/>
  <c r="AF41"/>
  <c r="AG41"/>
  <c r="AH41"/>
  <c r="Y42"/>
  <c r="Z42"/>
  <c r="AA42"/>
  <c r="AB42"/>
  <c r="AC42"/>
  <c r="AD42"/>
  <c r="AE42"/>
  <c r="AF42"/>
  <c r="AG42"/>
  <c r="AH42"/>
  <c r="Y43"/>
  <c r="Z43"/>
  <c r="AA43"/>
  <c r="AB43"/>
  <c r="AC43"/>
  <c r="AD43"/>
  <c r="AE43"/>
  <c r="AF43"/>
  <c r="AG43"/>
  <c r="AH43"/>
  <c r="Y44"/>
  <c r="Z44"/>
  <c r="AA44"/>
  <c r="AB44"/>
  <c r="AC44"/>
  <c r="AD44"/>
  <c r="AE44"/>
  <c r="AF44"/>
  <c r="AG44"/>
  <c r="AH44"/>
  <c r="Y45"/>
  <c r="Z45"/>
  <c r="AA45"/>
  <c r="AB45"/>
  <c r="AC45"/>
  <c r="AD45"/>
  <c r="AE45"/>
  <c r="AF45"/>
  <c r="AG45"/>
  <c r="AH45"/>
  <c r="Y46"/>
  <c r="Z46"/>
  <c r="AA46"/>
  <c r="AB46"/>
  <c r="AC46"/>
  <c r="AD46"/>
  <c r="AE46"/>
  <c r="AF46"/>
  <c r="AG46"/>
  <c r="AH46"/>
  <c r="Y47"/>
  <c r="Z47"/>
  <c r="AA47"/>
  <c r="AB47"/>
  <c r="AC47"/>
  <c r="AD47"/>
  <c r="AE47"/>
  <c r="AF47"/>
  <c r="AG47"/>
  <c r="AH47"/>
  <c r="Y48"/>
  <c r="Z48"/>
  <c r="AA48"/>
  <c r="AB48"/>
  <c r="AC48"/>
  <c r="AD48"/>
  <c r="AE48"/>
  <c r="AF48"/>
  <c r="AG48"/>
  <c r="AH48"/>
  <c r="Y49"/>
  <c r="Z49"/>
  <c r="AA49"/>
  <c r="AB49"/>
  <c r="AC49"/>
  <c r="AD49"/>
  <c r="AE49"/>
  <c r="AF49"/>
  <c r="AG49"/>
  <c r="AH49"/>
  <c r="Y50"/>
  <c r="Z50"/>
  <c r="AA50"/>
  <c r="AB50"/>
  <c r="AC50"/>
  <c r="AD50"/>
  <c r="AE50"/>
  <c r="AF50"/>
  <c r="AG50"/>
  <c r="AH50"/>
  <c r="Y51"/>
  <c r="Z51"/>
  <c r="AA51"/>
  <c r="AB51"/>
  <c r="AC51"/>
  <c r="AD51"/>
  <c r="AE51"/>
  <c r="AF51"/>
  <c r="AG51"/>
  <c r="AH51"/>
  <c r="Y52"/>
  <c r="Z52"/>
  <c r="AA52"/>
  <c r="AB52"/>
  <c r="AC52"/>
  <c r="AD52"/>
  <c r="AE52"/>
  <c r="AF52"/>
  <c r="AG52"/>
  <c r="AH52"/>
  <c r="Y53"/>
  <c r="Z53"/>
  <c r="AA53"/>
  <c r="AB53"/>
  <c r="AC53"/>
  <c r="AD53"/>
  <c r="AE53"/>
  <c r="AF53"/>
  <c r="AG53"/>
  <c r="AH53"/>
  <c r="Y54"/>
  <c r="Z54"/>
  <c r="AA54"/>
  <c r="AB54"/>
  <c r="AC54"/>
  <c r="AD54"/>
  <c r="AE54"/>
  <c r="AF54"/>
  <c r="AG54"/>
  <c r="AH54"/>
  <c r="Y55"/>
  <c r="Z55"/>
  <c r="AA55"/>
  <c r="AB55"/>
  <c r="AC55"/>
  <c r="AD55"/>
  <c r="AE55"/>
  <c r="AF55"/>
  <c r="AG55"/>
  <c r="AH55"/>
  <c r="Y56"/>
  <c r="Z56"/>
  <c r="AA56"/>
  <c r="AB56"/>
  <c r="AC56"/>
  <c r="AD56"/>
  <c r="AE56"/>
  <c r="AF56"/>
  <c r="AG56"/>
  <c r="AH56"/>
  <c r="Y57"/>
  <c r="Z57"/>
  <c r="AA57"/>
  <c r="AB57"/>
  <c r="AC57"/>
  <c r="AD57"/>
  <c r="AE57"/>
  <c r="AF57"/>
  <c r="AG57"/>
  <c r="AH57"/>
  <c r="Y58"/>
  <c r="Z58"/>
  <c r="AA58"/>
  <c r="AB58"/>
  <c r="AC58"/>
  <c r="AD58"/>
  <c r="AE58"/>
  <c r="AF58"/>
  <c r="AG58"/>
  <c r="AH58"/>
  <c r="Y59"/>
  <c r="Z59"/>
  <c r="AA59"/>
  <c r="AB59"/>
  <c r="AC59"/>
  <c r="AD59"/>
  <c r="AE59"/>
  <c r="AF59"/>
  <c r="AG59"/>
  <c r="AH59"/>
  <c r="Y60"/>
  <c r="Z60"/>
  <c r="AA60"/>
  <c r="AB60"/>
  <c r="AC60"/>
  <c r="AD60"/>
  <c r="AE60"/>
  <c r="AF60"/>
  <c r="AG60"/>
  <c r="AH60"/>
  <c r="Y61"/>
  <c r="Z61"/>
  <c r="AA61"/>
  <c r="AB61"/>
  <c r="AC61"/>
  <c r="AD61"/>
  <c r="AE61"/>
  <c r="AF61"/>
  <c r="AG61"/>
  <c r="AH61"/>
  <c r="Y62"/>
  <c r="Z62"/>
  <c r="AA62"/>
  <c r="AB62"/>
  <c r="AC62"/>
  <c r="AD62"/>
  <c r="AE62"/>
  <c r="AF62"/>
  <c r="AG62"/>
  <c r="AH62"/>
  <c r="Y63"/>
  <c r="Z63"/>
  <c r="AA63"/>
  <c r="AB63"/>
  <c r="AC63"/>
  <c r="AD63"/>
  <c r="AE63"/>
  <c r="AF63"/>
  <c r="AG63"/>
  <c r="AH63"/>
  <c r="Y64"/>
  <c r="Z64"/>
  <c r="AA64"/>
  <c r="AB64"/>
  <c r="AC64"/>
  <c r="AD64"/>
  <c r="AE64"/>
  <c r="AF64"/>
  <c r="AG64"/>
  <c r="AH64"/>
  <c r="Y65"/>
  <c r="Z65"/>
  <c r="AA65"/>
  <c r="AB65"/>
  <c r="AC65"/>
  <c r="AD65"/>
  <c r="AE65"/>
  <c r="AF65"/>
  <c r="AG65"/>
  <c r="AH65"/>
  <c r="Y66"/>
  <c r="Z66"/>
  <c r="AA66"/>
  <c r="AB66"/>
  <c r="AC66"/>
  <c r="AD66"/>
  <c r="AE66"/>
  <c r="AF66"/>
  <c r="AG66"/>
  <c r="AH66"/>
  <c r="Y67"/>
  <c r="Z67"/>
  <c r="AA67"/>
  <c r="AB67"/>
  <c r="AC67"/>
  <c r="AD67"/>
  <c r="AE67"/>
  <c r="AF67"/>
  <c r="AG67"/>
  <c r="AH67"/>
  <c r="Y68"/>
  <c r="Z68"/>
  <c r="AA68"/>
  <c r="AB68"/>
  <c r="AC68"/>
  <c r="AD68"/>
  <c r="AE68"/>
  <c r="AF68"/>
  <c r="AG68"/>
  <c r="AH68"/>
  <c r="Y69"/>
  <c r="Z69"/>
  <c r="AA69"/>
  <c r="AB69"/>
  <c r="AC69"/>
  <c r="AD69"/>
  <c r="AE69"/>
  <c r="AF69"/>
  <c r="AG69"/>
  <c r="AH69"/>
  <c r="Y70"/>
  <c r="Z70"/>
  <c r="AA70"/>
  <c r="AB70"/>
  <c r="AC70"/>
  <c r="AD70"/>
  <c r="AE70"/>
  <c r="AF70"/>
  <c r="AG70"/>
  <c r="AH70"/>
  <c r="Y71"/>
  <c r="Z71"/>
  <c r="AA71"/>
  <c r="AB71"/>
  <c r="AC71"/>
  <c r="AD71"/>
  <c r="AE71"/>
  <c r="AF71"/>
  <c r="AG71"/>
  <c r="AH71"/>
  <c r="Y72"/>
  <c r="Z72"/>
  <c r="AA72"/>
  <c r="AB72"/>
  <c r="AC72"/>
  <c r="AD72"/>
  <c r="AE72"/>
  <c r="AF72"/>
  <c r="AG72"/>
  <c r="AH72"/>
  <c r="Y73"/>
  <c r="Z73"/>
  <c r="AA73"/>
  <c r="AB73"/>
  <c r="AC73"/>
  <c r="AD73"/>
  <c r="AE73"/>
  <c r="AF73"/>
  <c r="AG73"/>
  <c r="AH73"/>
  <c r="Y74"/>
  <c r="Z74"/>
  <c r="AA74"/>
  <c r="AB74"/>
  <c r="AC74"/>
  <c r="AD74"/>
  <c r="AE74"/>
  <c r="AF74"/>
  <c r="AG74"/>
  <c r="AH74"/>
  <c r="Y75"/>
  <c r="Z75"/>
  <c r="AA75"/>
  <c r="AB75"/>
  <c r="AC75"/>
  <c r="AD75"/>
  <c r="AE75"/>
  <c r="AF75"/>
  <c r="AG75"/>
  <c r="AH75"/>
  <c r="Y76"/>
  <c r="Z76"/>
  <c r="AA76"/>
  <c r="AB76"/>
  <c r="AC76"/>
  <c r="AD76"/>
  <c r="AE76"/>
  <c r="AF76"/>
  <c r="AG76"/>
  <c r="AH76"/>
  <c r="Y77"/>
  <c r="Z77"/>
  <c r="AA77"/>
  <c r="AB77"/>
  <c r="AC77"/>
  <c r="AD77"/>
  <c r="AE77"/>
  <c r="AF77"/>
  <c r="AG77"/>
  <c r="AH77"/>
  <c r="Y78"/>
  <c r="Z78"/>
  <c r="AA78"/>
  <c r="AB78"/>
  <c r="AC78"/>
  <c r="AD78"/>
  <c r="AE78"/>
  <c r="AF78"/>
  <c r="AG78"/>
  <c r="AH78"/>
  <c r="Y79"/>
  <c r="Z79"/>
  <c r="AA79"/>
  <c r="AB79"/>
  <c r="AC79"/>
  <c r="AD79"/>
  <c r="AE79"/>
  <c r="AF79"/>
  <c r="AG79"/>
  <c r="AH79"/>
  <c r="Y80"/>
  <c r="Z80"/>
  <c r="AA80"/>
  <c r="AB80"/>
  <c r="AC80"/>
  <c r="AD80"/>
  <c r="AE80"/>
  <c r="AF80"/>
  <c r="AG80"/>
  <c r="AH80"/>
  <c r="Y81"/>
  <c r="Z81"/>
  <c r="AA81"/>
  <c r="AB81"/>
  <c r="AC81"/>
  <c r="AD81"/>
  <c r="AE81"/>
  <c r="AF81"/>
  <c r="AG81"/>
  <c r="AH81"/>
  <c r="Y82"/>
  <c r="Z82"/>
  <c r="AA82"/>
  <c r="AB82"/>
  <c r="AC82"/>
  <c r="AD82"/>
  <c r="AE82"/>
  <c r="AF82"/>
  <c r="AG82"/>
  <c r="AH82"/>
  <c r="Y83"/>
  <c r="Z83"/>
  <c r="AA83"/>
  <c r="AB83"/>
  <c r="AC83"/>
  <c r="AD83"/>
  <c r="AE83"/>
  <c r="AF83"/>
  <c r="AG83"/>
  <c r="AH83"/>
  <c r="Y84"/>
  <c r="Z84"/>
  <c r="AA84"/>
  <c r="AB84"/>
  <c r="AC84"/>
  <c r="AD84"/>
  <c r="AE84"/>
  <c r="AF84"/>
  <c r="AG84"/>
  <c r="AH84"/>
  <c r="Y85"/>
  <c r="Z85"/>
  <c r="AA85"/>
  <c r="AB85"/>
  <c r="AC85"/>
  <c r="AD85"/>
  <c r="AE85"/>
  <c r="AF85"/>
  <c r="AG85"/>
  <c r="AH85"/>
  <c r="Y86"/>
  <c r="Z86"/>
  <c r="AA86"/>
  <c r="AB86"/>
  <c r="AC86"/>
  <c r="AD86"/>
  <c r="AE86"/>
  <c r="AF86"/>
  <c r="AG86"/>
  <c r="AH86"/>
  <c r="Y87"/>
  <c r="Z87"/>
  <c r="AA87"/>
  <c r="AB87"/>
  <c r="AC87"/>
  <c r="AD87"/>
  <c r="AE87"/>
  <c r="AF87"/>
  <c r="AG87"/>
  <c r="AH87"/>
  <c r="Y88"/>
  <c r="Z88"/>
  <c r="AA88"/>
  <c r="AB88"/>
  <c r="AC88"/>
  <c r="AD88"/>
  <c r="AE88"/>
  <c r="AF88"/>
  <c r="AG88"/>
  <c r="AH88"/>
  <c r="Y89"/>
  <c r="Z89"/>
  <c r="AA89"/>
  <c r="AB89"/>
  <c r="AC89"/>
  <c r="AD89"/>
  <c r="AE89"/>
  <c r="AF89"/>
  <c r="AG89"/>
  <c r="AH89"/>
  <c r="Y90"/>
  <c r="Z90"/>
  <c r="AA90"/>
  <c r="AB90"/>
  <c r="AC90"/>
  <c r="AD90"/>
  <c r="AE90"/>
  <c r="AF90"/>
  <c r="AG90"/>
  <c r="AH90"/>
  <c r="Y91"/>
  <c r="Z91"/>
  <c r="AA91"/>
  <c r="AB91"/>
  <c r="AC91"/>
  <c r="AD91"/>
  <c r="AE91"/>
  <c r="AF91"/>
  <c r="AG91"/>
  <c r="AH91"/>
  <c r="Y92"/>
  <c r="Z92"/>
  <c r="AA92"/>
  <c r="AB92"/>
  <c r="AC92"/>
  <c r="AD92"/>
  <c r="AE92"/>
  <c r="AF92"/>
  <c r="AG92"/>
  <c r="AH92"/>
  <c r="Y93"/>
  <c r="Z93"/>
  <c r="AA93"/>
  <c r="AB93"/>
  <c r="AC93"/>
  <c r="AD93"/>
  <c r="AE93"/>
  <c r="AF93"/>
  <c r="AG93"/>
  <c r="AH93"/>
  <c r="Y94"/>
  <c r="Z94"/>
  <c r="AA94"/>
  <c r="AB94"/>
  <c r="AC94"/>
  <c r="AD94"/>
  <c r="AE94"/>
  <c r="AF94"/>
  <c r="AG94"/>
  <c r="AH94"/>
  <c r="Y95"/>
  <c r="Z95"/>
  <c r="AA95"/>
  <c r="AB95"/>
  <c r="AC95"/>
  <c r="AD95"/>
  <c r="AE95"/>
  <c r="AF95"/>
  <c r="AG95"/>
  <c r="AH95"/>
  <c r="Y96"/>
  <c r="Z96"/>
  <c r="AA96"/>
  <c r="AB96"/>
  <c r="AC96"/>
  <c r="AD96"/>
  <c r="AE96"/>
  <c r="AF96"/>
  <c r="AG96"/>
  <c r="AH96"/>
  <c r="Y97"/>
  <c r="Z97"/>
  <c r="AA97"/>
  <c r="AB97"/>
  <c r="AC97"/>
  <c r="AD97"/>
  <c r="AE97"/>
  <c r="AF97"/>
  <c r="AG97"/>
  <c r="AH97"/>
  <c r="Y98"/>
  <c r="Z98"/>
  <c r="AA98"/>
  <c r="AB98"/>
  <c r="AC98"/>
  <c r="AD98"/>
  <c r="AE98"/>
  <c r="AF98"/>
  <c r="AG98"/>
  <c r="AH98"/>
  <c r="Y99"/>
  <c r="Z99"/>
  <c r="AA99"/>
  <c r="AB99"/>
  <c r="AC99"/>
  <c r="AD99"/>
  <c r="AE99"/>
  <c r="AF99"/>
  <c r="AG99"/>
  <c r="AH99"/>
  <c r="Y100"/>
  <c r="Z100"/>
  <c r="AA100"/>
  <c r="AB100"/>
  <c r="AC100"/>
  <c r="AD100"/>
  <c r="AE100"/>
  <c r="AF100"/>
  <c r="AG100"/>
  <c r="AH100"/>
  <c r="Y101"/>
  <c r="Z101"/>
  <c r="AA101"/>
  <c r="AB101"/>
  <c r="AC101"/>
  <c r="AD101"/>
  <c r="AE101"/>
  <c r="AF101"/>
  <c r="AG101"/>
  <c r="AH101"/>
  <c r="Y102"/>
  <c r="Z102"/>
  <c r="AA102"/>
  <c r="AB102"/>
  <c r="AC102"/>
  <c r="AD102"/>
  <c r="AE102"/>
  <c r="AF102"/>
  <c r="AG102"/>
  <c r="AH102"/>
  <c r="Y103"/>
  <c r="Z103"/>
  <c r="AA103"/>
  <c r="AB103"/>
  <c r="AC103"/>
  <c r="AD103"/>
  <c r="AE103"/>
  <c r="AF103"/>
  <c r="AG103"/>
  <c r="AH103"/>
  <c r="Y104"/>
  <c r="Z104"/>
  <c r="AA104"/>
  <c r="AB104"/>
  <c r="AC104"/>
  <c r="AD104"/>
  <c r="AE104"/>
  <c r="AF104"/>
  <c r="AG104"/>
  <c r="AH104"/>
  <c r="Y105"/>
  <c r="Z105"/>
  <c r="AA105"/>
  <c r="AB105"/>
  <c r="AC105"/>
  <c r="AD105"/>
  <c r="AE105"/>
  <c r="AF105"/>
  <c r="AG105"/>
  <c r="AH105"/>
  <c r="Y106"/>
  <c r="Z106"/>
  <c r="AA106"/>
  <c r="AB106"/>
  <c r="AC106"/>
  <c r="AD106"/>
  <c r="AE106"/>
  <c r="AF106"/>
  <c r="AG106"/>
  <c r="AH106"/>
  <c r="Y107"/>
  <c r="Z107"/>
  <c r="AA107"/>
  <c r="AB107"/>
  <c r="AC107"/>
  <c r="AD107"/>
  <c r="AE107"/>
  <c r="AF107"/>
  <c r="AG107"/>
  <c r="AH107"/>
  <c r="Y108"/>
  <c r="Z108"/>
  <c r="AA108"/>
  <c r="AB108"/>
  <c r="AC108"/>
  <c r="AD108"/>
  <c r="AE108"/>
  <c r="AF108"/>
  <c r="AG108"/>
  <c r="AH108"/>
  <c r="Y109"/>
  <c r="Z109"/>
  <c r="AA109"/>
  <c r="AB109"/>
  <c r="AC109"/>
  <c r="AD109"/>
  <c r="AE109"/>
  <c r="AF109"/>
  <c r="AG109"/>
  <c r="AH109"/>
  <c r="Y110"/>
  <c r="Z110"/>
  <c r="AA110"/>
  <c r="AB110"/>
  <c r="AC110"/>
  <c r="AD110"/>
  <c r="AE110"/>
  <c r="AF110"/>
  <c r="AG110"/>
  <c r="AH110"/>
  <c r="Y111"/>
  <c r="Z111"/>
  <c r="AA111"/>
  <c r="AB111"/>
  <c r="AC111"/>
  <c r="AD111"/>
  <c r="AE111"/>
  <c r="AF111"/>
  <c r="AG111"/>
  <c r="AH111"/>
  <c r="Y112"/>
  <c r="Z112"/>
  <c r="AA112"/>
  <c r="AB112"/>
  <c r="AC112"/>
  <c r="AD112"/>
  <c r="AE112"/>
  <c r="AF112"/>
  <c r="AG112"/>
  <c r="AH112"/>
  <c r="Y113"/>
  <c r="Z113"/>
  <c r="AA113"/>
  <c r="AB113"/>
  <c r="AC113"/>
  <c r="AD113"/>
  <c r="AE113"/>
  <c r="AF113"/>
  <c r="AG113"/>
  <c r="AH113"/>
  <c r="Y114"/>
  <c r="Z114"/>
  <c r="AA114"/>
  <c r="AB114"/>
  <c r="AC114"/>
  <c r="AD114"/>
  <c r="AE114"/>
  <c r="AF114"/>
  <c r="AG114"/>
  <c r="AH114"/>
  <c r="Y115"/>
  <c r="Z115"/>
  <c r="AA115"/>
  <c r="AB115"/>
  <c r="AC115"/>
  <c r="AD115"/>
  <c r="AE115"/>
  <c r="AF115"/>
  <c r="AG115"/>
  <c r="AH115"/>
  <c r="Y116"/>
  <c r="Z116"/>
  <c r="AA116"/>
  <c r="AB116"/>
  <c r="AC116"/>
  <c r="AD116"/>
  <c r="AE116"/>
  <c r="AF116"/>
  <c r="AG116"/>
  <c r="AH116"/>
  <c r="Y117"/>
  <c r="Z117"/>
  <c r="AA117"/>
  <c r="AB117"/>
  <c r="AC117"/>
  <c r="AD117"/>
  <c r="AE117"/>
  <c r="AF117"/>
  <c r="AG117"/>
  <c r="AH117"/>
  <c r="Y118"/>
  <c r="Z118"/>
  <c r="AA118"/>
  <c r="AB118"/>
  <c r="AC118"/>
  <c r="AD118"/>
  <c r="AE118"/>
  <c r="AF118"/>
  <c r="AG118"/>
  <c r="AH118"/>
  <c r="Y119"/>
  <c r="Z119"/>
  <c r="AA119"/>
  <c r="AB119"/>
  <c r="AC119"/>
  <c r="AD119"/>
  <c r="AE119"/>
  <c r="AF119"/>
  <c r="AG119"/>
  <c r="AH119"/>
  <c r="Y120"/>
  <c r="Z120"/>
  <c r="AA120"/>
  <c r="AB120"/>
  <c r="AC120"/>
  <c r="AD120"/>
  <c r="AE120"/>
  <c r="AF120"/>
  <c r="AG120"/>
  <c r="AH120"/>
  <c r="Y121"/>
  <c r="Z121"/>
  <c r="AA121"/>
  <c r="AB121"/>
  <c r="AC121"/>
  <c r="AD121"/>
  <c r="AE121"/>
  <c r="AF121"/>
  <c r="AG121"/>
  <c r="AH121"/>
  <c r="Y122"/>
  <c r="Z122"/>
  <c r="AA122"/>
  <c r="AB122"/>
  <c r="AC122"/>
  <c r="AD122"/>
  <c r="AE122"/>
  <c r="AF122"/>
  <c r="AG122"/>
  <c r="AH122"/>
  <c r="Y123"/>
  <c r="Z123"/>
  <c r="AA123"/>
  <c r="AB123"/>
  <c r="AC123"/>
  <c r="AD123"/>
  <c r="AE123"/>
  <c r="AF123"/>
  <c r="AG123"/>
  <c r="AH123"/>
  <c r="Y124"/>
  <c r="Z124"/>
  <c r="AA124"/>
  <c r="AB124"/>
  <c r="AC124"/>
  <c r="AD124"/>
  <c r="AE124"/>
  <c r="AF124"/>
  <c r="AG124"/>
  <c r="AH124"/>
  <c r="Y125"/>
  <c r="Z125"/>
  <c r="AA125"/>
  <c r="AB125"/>
  <c r="AC125"/>
  <c r="AD125"/>
  <c r="AE125"/>
  <c r="AF125"/>
  <c r="AG125"/>
  <c r="AH125"/>
  <c r="Y4"/>
  <c r="Z4"/>
  <c r="AA4"/>
  <c r="AB4"/>
  <c r="AC4"/>
  <c r="AD4"/>
  <c r="AE4"/>
  <c r="AF4"/>
  <c r="AG4"/>
  <c r="AH4"/>
  <c r="Y5"/>
  <c r="Z5"/>
  <c r="AA5"/>
  <c r="AB5"/>
  <c r="AC5"/>
  <c r="AD5"/>
  <c r="AE5"/>
  <c r="AF5"/>
  <c r="AG5"/>
  <c r="AH5"/>
  <c r="Y6"/>
  <c r="Z6"/>
  <c r="AA6"/>
  <c r="AB6"/>
  <c r="AC6"/>
  <c r="AD6"/>
  <c r="AE6"/>
  <c r="AF6"/>
  <c r="AG6"/>
  <c r="AH6"/>
  <c r="Y7"/>
  <c r="Z7"/>
  <c r="AA7"/>
  <c r="AB7"/>
  <c r="AC7"/>
  <c r="AD7"/>
  <c r="AE7"/>
  <c r="AF7"/>
  <c r="AG7"/>
  <c r="AH7"/>
  <c r="Y8"/>
  <c r="Z8"/>
  <c r="AA8"/>
  <c r="AB8"/>
  <c r="AC8"/>
  <c r="AD8"/>
  <c r="AE8"/>
  <c r="AF8"/>
  <c r="AG8"/>
  <c r="AH8"/>
  <c r="Y9"/>
  <c r="Z9"/>
  <c r="AA9"/>
  <c r="AB9"/>
  <c r="AC9"/>
  <c r="AD9"/>
  <c r="AE9"/>
  <c r="AF9"/>
  <c r="AG9"/>
  <c r="AH9"/>
  <c r="Y10"/>
  <c r="Z10"/>
  <c r="AA10"/>
  <c r="AB10"/>
  <c r="AC10"/>
  <c r="AD10"/>
  <c r="AE10"/>
  <c r="AF10"/>
  <c r="AG10"/>
  <c r="AH10"/>
  <c r="Y11"/>
  <c r="Z11"/>
  <c r="AA11"/>
  <c r="AB11"/>
  <c r="AC11"/>
  <c r="AD11"/>
  <c r="AE11"/>
  <c r="AF11"/>
  <c r="AG11"/>
  <c r="AH11"/>
  <c r="Y12"/>
  <c r="Z12"/>
  <c r="AA12"/>
  <c r="AB12"/>
  <c r="AC12"/>
  <c r="AD12"/>
  <c r="AE12"/>
  <c r="AF12"/>
  <c r="AG12"/>
  <c r="AH12"/>
  <c r="Y13"/>
  <c r="Z13"/>
  <c r="AA13"/>
  <c r="AB13"/>
  <c r="AC13"/>
  <c r="AD13"/>
  <c r="AE13"/>
  <c r="AF13"/>
  <c r="AG13"/>
  <c r="AH13"/>
  <c r="Y14"/>
  <c r="Z14"/>
  <c r="AA14"/>
  <c r="AB14"/>
  <c r="AC14"/>
  <c r="AD14"/>
  <c r="AE14"/>
  <c r="AF14"/>
  <c r="AG14"/>
  <c r="AH14"/>
  <c r="Y15"/>
  <c r="Z15"/>
  <c r="AA15"/>
  <c r="AB15"/>
  <c r="AC15"/>
  <c r="AD15"/>
  <c r="AE15"/>
  <c r="AF15"/>
  <c r="AG15"/>
  <c r="AH15"/>
  <c r="Y16"/>
  <c r="Z16"/>
  <c r="AA16"/>
  <c r="AB16"/>
  <c r="AC16"/>
  <c r="AD16"/>
  <c r="AE16"/>
  <c r="AF16"/>
  <c r="AG16"/>
  <c r="AH16"/>
  <c r="Y17"/>
  <c r="Z17"/>
  <c r="AA17"/>
  <c r="AB17"/>
  <c r="AC17"/>
  <c r="AD17"/>
  <c r="AE17"/>
  <c r="AF17"/>
  <c r="AG17"/>
  <c r="AH17"/>
  <c r="Y18"/>
  <c r="Z18"/>
  <c r="AA18"/>
  <c r="AB18"/>
  <c r="AC18"/>
  <c r="AD18"/>
  <c r="AE18"/>
  <c r="AF18"/>
  <c r="AG18"/>
  <c r="AH18"/>
  <c r="Y19"/>
  <c r="Z19"/>
  <c r="AA19"/>
  <c r="AB19"/>
  <c r="AC19"/>
  <c r="AD19"/>
  <c r="AE19"/>
  <c r="AF19"/>
  <c r="AG19"/>
  <c r="AH19"/>
  <c r="Y20"/>
  <c r="Z20"/>
  <c r="AA20"/>
  <c r="AB20"/>
  <c r="AC20"/>
  <c r="AD20"/>
  <c r="AE20"/>
  <c r="AF20"/>
  <c r="AG20"/>
  <c r="AH20"/>
  <c r="Y21"/>
  <c r="Z21"/>
  <c r="AA21"/>
  <c r="AB21"/>
  <c r="AC21"/>
  <c r="AD21"/>
  <c r="AE21"/>
  <c r="AF21"/>
  <c r="AG21"/>
  <c r="AH21"/>
  <c r="Y22"/>
  <c r="Z22"/>
  <c r="AA22"/>
  <c r="AB22"/>
  <c r="AC22"/>
  <c r="AD22"/>
  <c r="AE22"/>
  <c r="AF22"/>
  <c r="AG22"/>
  <c r="AH22"/>
  <c r="Y23"/>
  <c r="Z23"/>
  <c r="AA23"/>
  <c r="AB23"/>
  <c r="AC23"/>
  <c r="AD23"/>
  <c r="AE23"/>
  <c r="AF23"/>
  <c r="AG23"/>
  <c r="AH23"/>
  <c r="Y24"/>
  <c r="Z24"/>
  <c r="AA24"/>
  <c r="AB24"/>
  <c r="AC24"/>
  <c r="AD24"/>
  <c r="AE24"/>
  <c r="AF24"/>
  <c r="AG24"/>
  <c r="AH24"/>
  <c r="Y25"/>
  <c r="Z25"/>
  <c r="AA25"/>
  <c r="AB25"/>
  <c r="AC25"/>
  <c r="AD25"/>
  <c r="AE25"/>
  <c r="AF25"/>
  <c r="AG25"/>
  <c r="AH25"/>
  <c r="Y26"/>
  <c r="Z26"/>
  <c r="AA26"/>
  <c r="AB26"/>
  <c r="AC26"/>
  <c r="AD26"/>
  <c r="AE26"/>
  <c r="AF26"/>
  <c r="AG26"/>
  <c r="AH26"/>
  <c r="Y27"/>
  <c r="Z27"/>
  <c r="AA27"/>
  <c r="AB27"/>
  <c r="AC27"/>
  <c r="AD27"/>
  <c r="AE27"/>
  <c r="AF27"/>
  <c r="AG27"/>
  <c r="AH27"/>
  <c r="Y28"/>
  <c r="Z28"/>
  <c r="AA28"/>
  <c r="AB28"/>
  <c r="AC28"/>
  <c r="AD28"/>
  <c r="AE28"/>
  <c r="AF28"/>
  <c r="AG28"/>
  <c r="AH28"/>
  <c r="Y29"/>
  <c r="Z29"/>
  <c r="AA29"/>
  <c r="AB29"/>
  <c r="AC29"/>
  <c r="AD29"/>
  <c r="AE29"/>
  <c r="AF29"/>
  <c r="AG29"/>
  <c r="AH29"/>
  <c r="Y30"/>
  <c r="Z30"/>
  <c r="AA30"/>
  <c r="AB30"/>
  <c r="AC30"/>
  <c r="AD30"/>
  <c r="AE30"/>
  <c r="AF30"/>
  <c r="AG30"/>
  <c r="AH30"/>
  <c r="Y31"/>
  <c r="Z31"/>
  <c r="AA31"/>
  <c r="AB31"/>
  <c r="AC31"/>
  <c r="AD31"/>
  <c r="AE31"/>
  <c r="AF31"/>
  <c r="AG31"/>
  <c r="AH31"/>
  <c r="Y32"/>
  <c r="Z32"/>
  <c r="AA32"/>
  <c r="AB32"/>
  <c r="AC32"/>
  <c r="AD32"/>
  <c r="AE32"/>
  <c r="AF32"/>
  <c r="AG32"/>
  <c r="AH32"/>
  <c r="Y33"/>
  <c r="Z33"/>
  <c r="AA33"/>
  <c r="AB33"/>
  <c r="AC33"/>
  <c r="AD33"/>
  <c r="AE33"/>
  <c r="AF33"/>
  <c r="AG33"/>
  <c r="AH33"/>
  <c r="Y34"/>
  <c r="Z34"/>
  <c r="AA34"/>
  <c r="AB34"/>
  <c r="AC34"/>
  <c r="AD34"/>
  <c r="AE34"/>
  <c r="AF34"/>
  <c r="AG34"/>
  <c r="AH34"/>
  <c r="Y35"/>
  <c r="Z35"/>
  <c r="AA35"/>
  <c r="AB35"/>
  <c r="AC35"/>
  <c r="AD35"/>
  <c r="AE35"/>
  <c r="AF35"/>
  <c r="AG35"/>
  <c r="AH35"/>
  <c r="Y36"/>
  <c r="Z36"/>
  <c r="AA36"/>
  <c r="AB36"/>
  <c r="AC36"/>
  <c r="AD36"/>
  <c r="AE36"/>
  <c r="AF36"/>
  <c r="AG36"/>
  <c r="AH36"/>
  <c r="Y2"/>
  <c r="Z2"/>
  <c r="AA2"/>
  <c r="AB2"/>
  <c r="AC2"/>
  <c r="AD2"/>
  <c r="AE2"/>
  <c r="AF2"/>
  <c r="AG2"/>
  <c r="AH2"/>
  <c r="AG1"/>
  <c r="AB1"/>
  <c r="AC1"/>
  <c r="AD1"/>
  <c r="AE1"/>
  <c r="AF1"/>
  <c r="AA1"/>
</calcChain>
</file>

<file path=xl/sharedStrings.xml><?xml version="1.0" encoding="utf-8"?>
<sst xmlns="http://schemas.openxmlformats.org/spreadsheetml/2006/main" count="18485" uniqueCount="3214">
  <si>
    <t>0/60</t>
  </si>
  <si>
    <t>7/24</t>
  </si>
  <si>
    <t>6/95</t>
  </si>
  <si>
    <t>0/61</t>
  </si>
  <si>
    <t>27/54</t>
  </si>
  <si>
    <t>2/26</t>
  </si>
  <si>
    <t>18/32</t>
  </si>
  <si>
    <t>1/33</t>
  </si>
  <si>
    <t>1/35</t>
  </si>
  <si>
    <t>1/36</t>
  </si>
  <si>
    <t>7/16</t>
  </si>
  <si>
    <t>3/9</t>
  </si>
  <si>
    <t>37/46</t>
  </si>
  <si>
    <t>3/27</t>
  </si>
  <si>
    <t>0/58</t>
  </si>
  <si>
    <t>8/15</t>
  </si>
  <si>
    <t>6/34</t>
  </si>
  <si>
    <t>3/14</t>
  </si>
  <si>
    <t>5/17</t>
  </si>
  <si>
    <t>8/42</t>
  </si>
  <si>
    <t>6/15</t>
  </si>
  <si>
    <t>7/11</t>
  </si>
  <si>
    <t>4/7</t>
  </si>
  <si>
    <t>5/11</t>
  </si>
  <si>
    <t>3/24</t>
  </si>
  <si>
    <t>21/22</t>
  </si>
  <si>
    <t>13/14</t>
  </si>
  <si>
    <t>5/33</t>
  </si>
  <si>
    <t>3/6</t>
  </si>
  <si>
    <t>4/18</t>
  </si>
  <si>
    <t>0/40</t>
  </si>
  <si>
    <t>11/11</t>
  </si>
  <si>
    <t>9/22</t>
  </si>
  <si>
    <t>0/42</t>
  </si>
  <si>
    <t>15/51</t>
  </si>
  <si>
    <t>1/24</t>
  </si>
  <si>
    <t>9/20</t>
  </si>
  <si>
    <t>13/19</t>
  </si>
  <si>
    <t>1/34</t>
  </si>
  <si>
    <t>1/25</t>
  </si>
  <si>
    <t>2/27</t>
  </si>
  <si>
    <t>0/35</t>
  </si>
  <si>
    <t>8/142</t>
  </si>
  <si>
    <t>0/56</t>
  </si>
  <si>
    <t>18/37</t>
  </si>
  <si>
    <t>0/55</t>
  </si>
  <si>
    <t>11/28</t>
  </si>
  <si>
    <t>0/36</t>
  </si>
  <si>
    <t>11/37</t>
  </si>
  <si>
    <t>9/38</t>
  </si>
  <si>
    <t>0/46</t>
  </si>
  <si>
    <t>3/40</t>
  </si>
  <si>
    <t>2/29</t>
  </si>
  <si>
    <t>2/51</t>
  </si>
  <si>
    <t>4/43</t>
  </si>
  <si>
    <t>9/31</t>
  </si>
  <si>
    <t>0/45</t>
  </si>
  <si>
    <t>5/18</t>
  </si>
  <si>
    <t>14/35</t>
  </si>
  <si>
    <t>0/32</t>
  </si>
  <si>
    <t>0/47</t>
  </si>
  <si>
    <t>2/20</t>
  </si>
  <si>
    <t>5/35</t>
  </si>
  <si>
    <t>3/41</t>
  </si>
  <si>
    <t>5/22</t>
  </si>
  <si>
    <t>15/50</t>
  </si>
  <si>
    <t>9/19</t>
  </si>
  <si>
    <t>5/28</t>
  </si>
  <si>
    <t>2/41</t>
  </si>
  <si>
    <t>7/36</t>
  </si>
  <si>
    <t>2/28</t>
  </si>
  <si>
    <t>0/24</t>
    <phoneticPr fontId="8" type="noConversion"/>
  </si>
  <si>
    <t>0/20</t>
    <phoneticPr fontId="8" type="noConversion"/>
  </si>
  <si>
    <t>C</t>
    <phoneticPr fontId="8" type="noConversion"/>
  </si>
  <si>
    <t>Corrected from B to C on 25/6/2015 (3/18 metastatic lymph nodes)</t>
    <phoneticPr fontId="8" type="noConversion"/>
  </si>
  <si>
    <t>T</t>
    <phoneticPr fontId="8" type="noConversion"/>
  </si>
  <si>
    <t>N</t>
    <phoneticPr fontId="8" type="noConversion"/>
  </si>
  <si>
    <t>M</t>
    <phoneticPr fontId="8" type="noConversion"/>
  </si>
  <si>
    <t>0/34</t>
    <phoneticPr fontId="8" type="noConversion"/>
  </si>
  <si>
    <t>tube 2874 missing. Only TUMOR. Corrected info about Lymph node invasion on 25/6/2015</t>
    <phoneticPr fontId="8" type="noConversion"/>
  </si>
  <si>
    <t>T3</t>
    <phoneticPr fontId="8" type="noConversion"/>
  </si>
  <si>
    <t>N0</t>
    <phoneticPr fontId="8" type="noConversion"/>
  </si>
  <si>
    <t>M0</t>
    <phoneticPr fontId="8" type="noConversion"/>
  </si>
  <si>
    <t>Duke's corrected from B to C on 25/6/2015</t>
    <phoneticPr fontId="8" type="noConversion"/>
  </si>
  <si>
    <t>N1</t>
    <phoneticPr fontId="8" type="noConversion"/>
  </si>
  <si>
    <t>MX</t>
    <phoneticPr fontId="8" type="noConversion"/>
  </si>
  <si>
    <t>(MC)</t>
    <phoneticPr fontId="8" type="noConversion"/>
  </si>
  <si>
    <t>(MC)</t>
    <phoneticPr fontId="8" type="noConversion"/>
  </si>
  <si>
    <t>ACA</t>
    <phoneticPr fontId="8" type="noConversion"/>
  </si>
  <si>
    <t>LIVER</t>
    <phoneticPr fontId="8" type="noConversion"/>
  </si>
  <si>
    <t>[OV][OM][PL][UT][BL][DI][UR]</t>
    <phoneticPr fontId="8" type="noConversion"/>
  </si>
  <si>
    <t>0/8</t>
  </si>
  <si>
    <t>6/10</t>
  </si>
  <si>
    <t>5/14</t>
  </si>
  <si>
    <t>0/30</t>
  </si>
  <si>
    <t>1/8</t>
  </si>
  <si>
    <t>9/18</t>
  </si>
  <si>
    <t>0/9</t>
  </si>
  <si>
    <t>4/34</t>
  </si>
  <si>
    <t>3/3</t>
  </si>
  <si>
    <t>0/11</t>
  </si>
  <si>
    <t>3/25</t>
  </si>
  <si>
    <t>2/3</t>
  </si>
  <si>
    <t>21/35</t>
  </si>
  <si>
    <t>3/37</t>
  </si>
  <si>
    <t>8/8</t>
  </si>
  <si>
    <t>6/16</t>
  </si>
  <si>
    <t>2/48</t>
  </si>
  <si>
    <t>5/15</t>
  </si>
  <si>
    <t>3/12</t>
  </si>
  <si>
    <t>0/43</t>
  </si>
  <si>
    <t>1/16</t>
  </si>
  <si>
    <t>0/59</t>
  </si>
  <si>
    <t>1/32</t>
  </si>
  <si>
    <t>2/10</t>
  </si>
  <si>
    <t>3/11</t>
  </si>
  <si>
    <t>7/9</t>
  </si>
  <si>
    <t>3/13</t>
  </si>
  <si>
    <t>6/18</t>
  </si>
  <si>
    <t>5/6</t>
  </si>
  <si>
    <t>3/7</t>
  </si>
  <si>
    <t>3/8</t>
  </si>
  <si>
    <t>1/3</t>
  </si>
  <si>
    <t>4/6</t>
  </si>
  <si>
    <t>2/19</t>
  </si>
  <si>
    <t>4/23</t>
  </si>
  <si>
    <t>0/111</t>
  </si>
  <si>
    <t>1/58</t>
  </si>
  <si>
    <t>5/12</t>
  </si>
  <si>
    <t>0/50</t>
  </si>
  <si>
    <t>7/87</t>
  </si>
  <si>
    <t>1/11</t>
  </si>
  <si>
    <t>1/29</t>
  </si>
  <si>
    <t>4/11</t>
  </si>
  <si>
    <t>0/39</t>
  </si>
  <si>
    <t>(-)</t>
  </si>
  <si>
    <t>3/20</t>
  </si>
  <si>
    <t>1/7</t>
  </si>
  <si>
    <t>3/10</t>
  </si>
  <si>
    <t>9/14</t>
  </si>
  <si>
    <t>8/15 (LN mets:4/11)</t>
  </si>
  <si>
    <t>14/31</t>
  </si>
  <si>
    <t>4/11 (LN mets: 3/10)</t>
  </si>
  <si>
    <t>5/7 (LN: 3/5)</t>
  </si>
  <si>
    <t>2/10 (LN mets: 1/9)</t>
  </si>
  <si>
    <t>10/16</t>
  </si>
  <si>
    <t>++</t>
  </si>
  <si>
    <t>42/61</t>
  </si>
  <si>
    <t>2/13</t>
  </si>
  <si>
    <t>20/25</t>
  </si>
  <si>
    <t>0/15</t>
  </si>
  <si>
    <t>0/?</t>
  </si>
  <si>
    <t>1/4</t>
  </si>
  <si>
    <t>4/12(LN: 3/11+ liver mets)</t>
  </si>
  <si>
    <t>6/6</t>
  </si>
  <si>
    <t>1/28</t>
  </si>
  <si>
    <t>0/0</t>
  </si>
  <si>
    <t>1/10</t>
  </si>
  <si>
    <t>0/10</t>
  </si>
  <si>
    <t>6/20</t>
  </si>
  <si>
    <t>10/11 LN:8/9</t>
  </si>
  <si>
    <t>12/20</t>
  </si>
  <si>
    <t>12/15</t>
  </si>
  <si>
    <t>1/5</t>
  </si>
  <si>
    <t>6/66</t>
  </si>
  <si>
    <t>4/27</t>
  </si>
  <si>
    <t>7/7</t>
  </si>
  <si>
    <t>8/17</t>
  </si>
  <si>
    <t>0/79</t>
  </si>
  <si>
    <t>15/36</t>
  </si>
  <si>
    <t>7/44</t>
  </si>
  <si>
    <t>5/7</t>
  </si>
  <si>
    <t>1/23</t>
  </si>
  <si>
    <t>2/14</t>
  </si>
  <si>
    <t>7/12</t>
  </si>
  <si>
    <t>8/16</t>
  </si>
  <si>
    <t>12/12</t>
  </si>
  <si>
    <t>8/26</t>
  </si>
  <si>
    <t>3/19</t>
  </si>
  <si>
    <t>7/18</t>
  </si>
  <si>
    <t>0/38</t>
  </si>
  <si>
    <t>3/18</t>
  </si>
  <si>
    <t>4/17</t>
  </si>
  <si>
    <t>9/30</t>
  </si>
  <si>
    <t>1/1+multiple in mesenteric soft tissue</t>
  </si>
  <si>
    <t>8/10</t>
  </si>
  <si>
    <t>3/4+mesenteric soft tissue mets</t>
  </si>
  <si>
    <t>4/12 (or 0/5)</t>
  </si>
  <si>
    <t>2/11</t>
  </si>
  <si>
    <t>1/21</t>
  </si>
  <si>
    <t xml:space="preserve">0/19                    </t>
  </si>
  <si>
    <t>8/23</t>
  </si>
  <si>
    <t>6/25</t>
  </si>
  <si>
    <t>0/49</t>
  </si>
  <si>
    <t xml:space="preserve"> 3/11</t>
  </si>
  <si>
    <t>9/24</t>
  </si>
  <si>
    <t>14/15</t>
  </si>
  <si>
    <t xml:space="preserve">0/11 </t>
  </si>
  <si>
    <t>7/20</t>
  </si>
  <si>
    <t>1/14</t>
  </si>
  <si>
    <t>0/54</t>
  </si>
  <si>
    <t>2/35</t>
  </si>
  <si>
    <t>3/17</t>
  </si>
  <si>
    <t>0/76</t>
  </si>
  <si>
    <t>4/26</t>
  </si>
  <si>
    <t>10/11</t>
  </si>
  <si>
    <t>4/33</t>
  </si>
  <si>
    <t>11/70+</t>
  </si>
  <si>
    <t>6/17</t>
  </si>
  <si>
    <t>8/13</t>
  </si>
  <si>
    <t>25/32</t>
  </si>
  <si>
    <t>0/44</t>
  </si>
  <si>
    <t>20/24</t>
  </si>
  <si>
    <t>25/27</t>
  </si>
  <si>
    <t>9/17</t>
  </si>
  <si>
    <t>3/30</t>
  </si>
  <si>
    <t>4/29</t>
  </si>
  <si>
    <t>23/25</t>
  </si>
  <si>
    <t>29/29</t>
  </si>
  <si>
    <t>10/21</t>
  </si>
  <si>
    <t xml:space="preserve">2/8 </t>
  </si>
  <si>
    <t>3/144</t>
  </si>
  <si>
    <t>2/16</t>
  </si>
  <si>
    <t>3/44</t>
  </si>
  <si>
    <t>3/49</t>
  </si>
  <si>
    <t>10/19</t>
  </si>
  <si>
    <t>4/30</t>
  </si>
  <si>
    <t>7/15</t>
  </si>
  <si>
    <t>19/23</t>
  </si>
  <si>
    <t>15/17</t>
  </si>
  <si>
    <t>2/18</t>
  </si>
  <si>
    <t>5/41</t>
  </si>
  <si>
    <t>4/10</t>
  </si>
  <si>
    <t>5/24</t>
  </si>
  <si>
    <t>7/10</t>
  </si>
  <si>
    <t>3/16</t>
  </si>
  <si>
    <t>1/17</t>
  </si>
  <si>
    <t>2/30</t>
  </si>
  <si>
    <t>3/4</t>
  </si>
  <si>
    <t>(-) or 1/13</t>
  </si>
  <si>
    <t>2/8 or 2/14</t>
  </si>
  <si>
    <t>(-) or 3/9</t>
  </si>
  <si>
    <t>36/36</t>
  </si>
  <si>
    <t>2/8</t>
  </si>
  <si>
    <t>2/22</t>
  </si>
  <si>
    <t>10/18</t>
  </si>
  <si>
    <t>2/23</t>
  </si>
  <si>
    <t>39/50</t>
  </si>
  <si>
    <t>3/53</t>
  </si>
  <si>
    <t>6/8</t>
  </si>
  <si>
    <t>18/20</t>
  </si>
  <si>
    <t>0/41</t>
  </si>
  <si>
    <t>19/30</t>
  </si>
  <si>
    <t>10/28</t>
  </si>
  <si>
    <t>3/39</t>
  </si>
  <si>
    <t>'0/34</t>
  </si>
  <si>
    <t>6.0 x 5.5 x 2.4</t>
  </si>
  <si>
    <t>6.2 x 4.2 x 1.7</t>
  </si>
  <si>
    <t>10.5 x 8.0 x 3.0</t>
  </si>
  <si>
    <t>5.0 x 4.5 x 0.5</t>
  </si>
  <si>
    <t>7.0 x 7.0 x 1.5</t>
  </si>
  <si>
    <t>11.0 x 9.5 x 4.5</t>
  </si>
  <si>
    <t>9.4 x 9.0 X 3.5</t>
  </si>
  <si>
    <t>8.7 x 2.4 x 0.9</t>
  </si>
  <si>
    <t>5.5 x 4.0</t>
  </si>
  <si>
    <t>2.5 x 2.0 x 1.7</t>
  </si>
  <si>
    <t>5.1 x 3.9 x 2.1</t>
  </si>
  <si>
    <t>4.0 x 3.5 x 1.7</t>
  </si>
  <si>
    <t>5.3 x 4.8 x 1.3</t>
  </si>
  <si>
    <t>9.0 X 5.5 X 1.5</t>
  </si>
  <si>
    <t>7.0 x 7.0 x 6.5</t>
  </si>
  <si>
    <t>7.0 X 6.0 X 3.5</t>
  </si>
  <si>
    <t>8.5 x 3.5 x 1.0</t>
  </si>
  <si>
    <t>3.0 x 3.0 x 2.5</t>
  </si>
  <si>
    <t>11.5 x 12.0 x 6.0</t>
  </si>
  <si>
    <t>3.5 x 3.0 x 1.5</t>
  </si>
  <si>
    <t>7.0 x 5.5 x 1.9</t>
  </si>
  <si>
    <t>6.0 x 6.0 x 3.0</t>
  </si>
  <si>
    <t>4.4 x 4.3 x 2.1</t>
  </si>
  <si>
    <t>7.1 x 5.7 x 1.3</t>
  </si>
  <si>
    <t>5.7 x 4.0 x 2.0</t>
  </si>
  <si>
    <t>2.5 x 2.5 x 0.7</t>
  </si>
  <si>
    <t>5.6 x 4.6</t>
  </si>
  <si>
    <t>4.8 x 2.0 x 1.8</t>
  </si>
  <si>
    <t>3.2 x 3.0 x 2.5</t>
  </si>
  <si>
    <t>2.7 x 2.7 x 2.7</t>
  </si>
  <si>
    <t>11.0 x 9.0 x 8.5</t>
  </si>
  <si>
    <t>9.5 x 7.5 x 7.0</t>
  </si>
  <si>
    <t>6.3 x 4.9 x 1.5</t>
  </si>
  <si>
    <t>6.5 x 6.3 x 2.5</t>
  </si>
  <si>
    <t>2.4 x 2.2 x 0.9</t>
  </si>
  <si>
    <t>5.5 x 5.8 x 2.8</t>
  </si>
  <si>
    <t>3.7 x 3.7</t>
  </si>
  <si>
    <t>11.0 x 7.0 x 6.0</t>
  </si>
  <si>
    <t>7.0 X 7.0 X 6.5</t>
  </si>
  <si>
    <t>6.5 x 4.0</t>
  </si>
  <si>
    <t>11.5 x 6.0 x 4.0</t>
  </si>
  <si>
    <t>4.5 x 4.5 x 4.0</t>
  </si>
  <si>
    <t>10.5 x 5.5</t>
  </si>
  <si>
    <t>7.0 x 7.0</t>
  </si>
  <si>
    <t>11.0 x 7.0</t>
  </si>
  <si>
    <t>5.0 x 4.0 x 2.0</t>
  </si>
  <si>
    <t>9.0 x 6.0 x 3.5</t>
  </si>
  <si>
    <t>15.0 x 7.0</t>
  </si>
  <si>
    <t>7.0 x 8.0</t>
  </si>
  <si>
    <t>7.5 x 4.0 x 4.0</t>
  </si>
  <si>
    <t>10.0 x 7.0</t>
  </si>
  <si>
    <t>3.5 x 1.0 x 2.0</t>
  </si>
  <si>
    <t>5.0 x 3.0</t>
  </si>
  <si>
    <t>4.0 x 3.7</t>
  </si>
  <si>
    <t>7.0 X 6.0</t>
  </si>
  <si>
    <t>5.6 x 5.6</t>
  </si>
  <si>
    <t>8.5 x 6.0 x 1.7</t>
  </si>
  <si>
    <t>D</t>
    <phoneticPr fontId="8" type="noConversion"/>
  </si>
  <si>
    <t>Corrected from C to D (liver met) on June 25 2015</t>
    <phoneticPr fontId="8" type="noConversion"/>
  </si>
  <si>
    <t>LNMET</t>
    <phoneticPr fontId="8" type="noConversion"/>
  </si>
  <si>
    <t>0/25</t>
  </si>
  <si>
    <t>0/16</t>
  </si>
  <si>
    <t>0/20</t>
  </si>
  <si>
    <t>0/18</t>
  </si>
  <si>
    <t>0/23</t>
  </si>
  <si>
    <t>1/1</t>
  </si>
  <si>
    <t>0/37</t>
  </si>
  <si>
    <t>2/31</t>
  </si>
  <si>
    <t>1/22</t>
  </si>
  <si>
    <t>1/18</t>
  </si>
  <si>
    <t>0/26</t>
  </si>
  <si>
    <t>0/1</t>
  </si>
  <si>
    <t>2/15</t>
  </si>
  <si>
    <t>2/2</t>
  </si>
  <si>
    <t>5/30</t>
  </si>
  <si>
    <t>11/29</t>
  </si>
  <si>
    <t>0/27</t>
  </si>
  <si>
    <t>0/34</t>
  </si>
  <si>
    <t>4/15</t>
  </si>
  <si>
    <t>5/13</t>
  </si>
  <si>
    <t>0/6</t>
  </si>
  <si>
    <t>4/12</t>
  </si>
  <si>
    <t>3/22</t>
  </si>
  <si>
    <t>0/19</t>
  </si>
  <si>
    <t>2/37</t>
  </si>
  <si>
    <t>3/15</t>
  </si>
  <si>
    <t>4/13</t>
  </si>
  <si>
    <t>0/70</t>
  </si>
  <si>
    <t>0/17</t>
  </si>
  <si>
    <t>0/29</t>
  </si>
  <si>
    <t>0/24</t>
  </si>
  <si>
    <t>0/7</t>
  </si>
  <si>
    <t>0/22</t>
  </si>
  <si>
    <t>0/63</t>
  </si>
  <si>
    <t>2/46</t>
  </si>
  <si>
    <t>3/31</t>
  </si>
  <si>
    <t>4/9</t>
  </si>
  <si>
    <t>2/7</t>
  </si>
  <si>
    <t>0/4</t>
  </si>
  <si>
    <t>0/31</t>
  </si>
  <si>
    <t>0/12</t>
  </si>
  <si>
    <t>0/13</t>
  </si>
  <si>
    <t>2/5</t>
  </si>
  <si>
    <t>0/5</t>
  </si>
  <si>
    <t>4/5</t>
  </si>
  <si>
    <t>0/28</t>
  </si>
  <si>
    <t>1/13</t>
  </si>
  <si>
    <t>0/21</t>
  </si>
  <si>
    <t>1/12</t>
  </si>
  <si>
    <t>0/48</t>
  </si>
  <si>
    <t>1/19</t>
  </si>
  <si>
    <t>0/14</t>
  </si>
  <si>
    <t>9/12</t>
  </si>
  <si>
    <t>0/77</t>
  </si>
  <si>
    <t>6/42</t>
  </si>
  <si>
    <t>24/25</t>
  </si>
  <si>
    <t>0/2</t>
  </si>
  <si>
    <t>1/15</t>
  </si>
  <si>
    <t>2/9</t>
  </si>
  <si>
    <t>0/33</t>
  </si>
  <si>
    <t>0/65</t>
  </si>
  <si>
    <t>1/6</t>
  </si>
  <si>
    <t>0/3</t>
  </si>
  <si>
    <t>5.0 x 4.5 x 2.5</t>
  </si>
  <si>
    <t>7.0 x 4.5 x 4.0</t>
  </si>
  <si>
    <t>5.9 x 5.2 x 5.0</t>
  </si>
  <si>
    <t>6.0 x 5.0 x 2.0</t>
  </si>
  <si>
    <t>6.7 x 6.0 x 2.2</t>
  </si>
  <si>
    <t>12.5 x 8.5 x 4.5</t>
  </si>
  <si>
    <t>6.5 x 4.5 x 2.0</t>
  </si>
  <si>
    <t>7.5 x 7.0 x 1.2</t>
  </si>
  <si>
    <t>9.8 x 9.7 x 8.4</t>
  </si>
  <si>
    <t>5.0 x 4.2 x 1.0</t>
  </si>
  <si>
    <t>6.0 x 4.0 x 1.6</t>
  </si>
  <si>
    <t>4.9 x 4.7 x 1.0</t>
  </si>
  <si>
    <t>8.6 x 7.7 x 1.0</t>
  </si>
  <si>
    <t>4.2 x 2.2 x 0.8</t>
  </si>
  <si>
    <t>5.9 x 4.2 x 1.2</t>
  </si>
  <si>
    <t>3.5 x 2.5 x 0.7</t>
  </si>
  <si>
    <t>7.0 x 7.0 x 6.0</t>
  </si>
  <si>
    <t>3.0 x 2.0 x 0.5</t>
  </si>
  <si>
    <t>4.0 x 1.5</t>
  </si>
  <si>
    <t>5.5 x 4.0 x 0.5</t>
  </si>
  <si>
    <t>4.6 x 3.8 x 1.0</t>
  </si>
  <si>
    <t>4.0 x 2.3 x 1.3</t>
  </si>
  <si>
    <t>6.0 x 4.2 x 1.5</t>
  </si>
  <si>
    <t>6.8 x 4.5</t>
  </si>
  <si>
    <t>4.2 x 2.7 x 0.8</t>
  </si>
  <si>
    <t>4.2 x 3.8 x 0.7</t>
  </si>
  <si>
    <t>7.0 x 4.5 x 1.8</t>
  </si>
  <si>
    <t>4.2 x 3.7 x 0.8</t>
  </si>
  <si>
    <t>6.2 x 5.0 x 1.0</t>
  </si>
  <si>
    <t>8.0 x 5.5 x 1.0</t>
  </si>
  <si>
    <t>6.2 x 4.3 x 2.8</t>
  </si>
  <si>
    <t>6.5 x 5.0 x 1.8</t>
  </si>
  <si>
    <t>8.6 x 5.9 x 5.9</t>
  </si>
  <si>
    <t>5.0 x 4.3 x 2.0</t>
  </si>
  <si>
    <t>6.6 x 6.1 x 2.2</t>
  </si>
  <si>
    <t>3.5 x 3.0 x 2.0</t>
  </si>
  <si>
    <t>4.3 x 3.7 x 1.0</t>
  </si>
  <si>
    <t>4.2 x 3.5 x 2.2</t>
  </si>
  <si>
    <t>5.6 x 3.8 x 1.2</t>
  </si>
  <si>
    <t>7.3 x 6.0 x 2.4</t>
  </si>
  <si>
    <t>6.0 x 5.0 x 0.7</t>
  </si>
  <si>
    <t>3.1 x 2.1 x 1.0</t>
  </si>
  <si>
    <t>1.5 x 1.0 x 1.2</t>
  </si>
  <si>
    <t>2.7 x 2.4 x 2.0</t>
  </si>
  <si>
    <t>4.3 x 3.2 x 32.7/5.6 x 5.2 x 3.5</t>
  </si>
  <si>
    <t>7.0 x 5.5 x 2.0</t>
  </si>
  <si>
    <t>9.1 x 7.2 x 6.5</t>
  </si>
  <si>
    <t>4.5 x 4.0 x 3.5</t>
  </si>
  <si>
    <t>4.5 x 3.5 x 2.0</t>
  </si>
  <si>
    <t>3.2 x 2.7 x 0.3</t>
  </si>
  <si>
    <t>4.0 x 3.5 x 1.0</t>
  </si>
  <si>
    <t>4.2 x 2.3 x 0.4</t>
  </si>
  <si>
    <t>13.5 x 8.0 x 3.7</t>
  </si>
  <si>
    <t>6.2 x 5.0 x 0.9</t>
  </si>
  <si>
    <t>5.0 x 4.8 x 2.3</t>
  </si>
  <si>
    <t>5.0 x 4.8 x 0.5</t>
  </si>
  <si>
    <t>8.0 x 6.0 x 2.7</t>
  </si>
  <si>
    <t>9.0 x 5.0 x 0.9</t>
  </si>
  <si>
    <t>5.5 x 5.0 x 1.0</t>
  </si>
  <si>
    <t>4.5 x 2.5 x 2.4</t>
  </si>
  <si>
    <t>2.8 x 2.5 x 0.5</t>
  </si>
  <si>
    <t>7.5 x 0.42 x 1.0</t>
  </si>
  <si>
    <t>4.2 x 3.9 x 1.0</t>
  </si>
  <si>
    <t>6.0 x 5.0 x 4.0</t>
  </si>
  <si>
    <t>6.5 x 2.5 x 1.0</t>
  </si>
  <si>
    <t>6.5 x 5.0 x 2.5</t>
  </si>
  <si>
    <t>5.7 x 5.4</t>
  </si>
  <si>
    <t>12.5 x 7.0 x 6.0</t>
  </si>
  <si>
    <t>4.0 x 3.5 x 0.5</t>
  </si>
  <si>
    <t>8.5 x 8.1 x 5.5</t>
  </si>
  <si>
    <t>9.0 x 5.0 x 1.3</t>
  </si>
  <si>
    <t>6.5 x 5.2 x 1.0</t>
  </si>
  <si>
    <t>4.7 x 3.5 x 0.9</t>
  </si>
  <si>
    <t>4.5 x 4.0 x 2.5</t>
  </si>
  <si>
    <t>8.0 x 4.0 x 3.5</t>
  </si>
  <si>
    <t>2.7 x 2.5 x 2.5</t>
  </si>
  <si>
    <t>7.5 x 6.5 x 4.5</t>
  </si>
  <si>
    <t>7.3 x 5.6 x 3.1</t>
  </si>
  <si>
    <t>3.8 x 3.8 x 2.5</t>
  </si>
  <si>
    <t>4.5 x 3.0</t>
  </si>
  <si>
    <t>5.1 X 3.5 X 0.7</t>
  </si>
  <si>
    <t>4.0 X 3.0 X 0.6</t>
  </si>
  <si>
    <t>3.0 x 2.5 x 0.8</t>
  </si>
  <si>
    <t>5.8 x 4.6 x 1.4</t>
  </si>
  <si>
    <t>2.8 x 2.7 x 0.8</t>
  </si>
  <si>
    <t>3.1 x 2.5 x 0.8</t>
  </si>
  <si>
    <t>4.2 x 3.5</t>
  </si>
  <si>
    <t>7.9 x 5.0</t>
  </si>
  <si>
    <t>5.0 x 3.5</t>
  </si>
  <si>
    <t>11.0 x 4.0</t>
  </si>
  <si>
    <t>8.0 X 4.0</t>
  </si>
  <si>
    <t>2.8 x 2.1 x 1.3</t>
  </si>
  <si>
    <t>7.0 x 5.5 x 4.5</t>
  </si>
  <si>
    <t>8.5 x 6.0 x 1.5</t>
  </si>
  <si>
    <t>4.1 x 2.5 x 1.3</t>
  </si>
  <si>
    <t>4.0 x 2.5 x 2.0</t>
  </si>
  <si>
    <t>3.0 x 4.5</t>
  </si>
  <si>
    <t>4.5 x 4.5</t>
  </si>
  <si>
    <t>3.5 x 3.4 x 2.5</t>
  </si>
  <si>
    <t>11.5 x 7.0 x 1.5</t>
  </si>
  <si>
    <t>4.5 x 4.0 x 1.0/5.3 x 3.5 x 1.3</t>
  </si>
  <si>
    <t>12.5 x 7.5 x 4.5</t>
  </si>
  <si>
    <t>11.0 x 10.0 x 9.0</t>
  </si>
  <si>
    <t>2.8 x 2.5 x 2.0</t>
  </si>
  <si>
    <t>6.5 x 5.5</t>
  </si>
  <si>
    <t>5.0 x 4.5 x 1.3</t>
  </si>
  <si>
    <t>6.0 x 5.0 x 2.7</t>
  </si>
  <si>
    <t>4.0 x 4.0 x 0.4</t>
  </si>
  <si>
    <t>9.0 x 6.6 x 6.4</t>
  </si>
  <si>
    <t>3.9 x 3.3 x 0.9</t>
  </si>
  <si>
    <t>8.0 x 6.5 x 0.5</t>
  </si>
  <si>
    <t>5.0 x 3.8 x 1.7</t>
  </si>
  <si>
    <t>6.2 x 5.7 x 1.3</t>
  </si>
  <si>
    <t>2.7 x 2.5 x 1.4</t>
  </si>
  <si>
    <t>7.2 x 7.0 x 0.6</t>
  </si>
  <si>
    <t>6.5 x 6.0 x 0.9</t>
  </si>
  <si>
    <t>6.0 x 3.3 x 1.0</t>
  </si>
  <si>
    <t>10.0 x 7.0 x 0.6</t>
  </si>
  <si>
    <t>5.2 X 4.0</t>
  </si>
  <si>
    <t>7.0 x 5.0 x 3.0</t>
  </si>
  <si>
    <t>4.9 x 4.5 x 0.2</t>
  </si>
  <si>
    <t>6.0 X 8.5 x 4.0</t>
  </si>
  <si>
    <t>8.5 x 7.0 x 1.2</t>
  </si>
  <si>
    <t>5.5 x 5.0 x 3.1</t>
  </si>
  <si>
    <t>6.5 x 5.0 2.0</t>
  </si>
  <si>
    <t>4.5 x 3.0 x 1.5</t>
  </si>
  <si>
    <t>8.5 x 6.0</t>
  </si>
  <si>
    <t>6.5 x 3.3 x 1.2</t>
  </si>
  <si>
    <t>6.5 x 3.5</t>
  </si>
  <si>
    <t>5.0 x 4.0 x 0.3</t>
  </si>
  <si>
    <t>10.0 x 7.0 x 1.2</t>
  </si>
  <si>
    <t>7.0 x 6.0 x 1.5</t>
  </si>
  <si>
    <t>9.0 x 6.0 x 1.3</t>
  </si>
  <si>
    <t>6.0 x 5.5 x 1.0</t>
  </si>
  <si>
    <t>7.0 x 7.0 x 2.5</t>
  </si>
  <si>
    <t>9.0 x 5.0 x 4.0</t>
  </si>
  <si>
    <t>5.6 x 5.6 x 2.2</t>
  </si>
  <si>
    <t>10 x 6.0</t>
  </si>
  <si>
    <t>8.0 x 6.0 x 2.0</t>
  </si>
  <si>
    <t>10.1 x 4.6 x 2.5</t>
  </si>
  <si>
    <t>2.7 x 2.0 x 0.3</t>
  </si>
  <si>
    <t>4.5 x 4.0 x 0.5</t>
  </si>
  <si>
    <t>4.5 x 4.3 x 1.5</t>
  </si>
  <si>
    <t>4.5 x 3.5 x 0.9/5.0 x 4.0 x 1</t>
  </si>
  <si>
    <t>3.0 x 2.5 x 2.5</t>
  </si>
  <si>
    <t>5.0 x 3.5 x 0.7</t>
  </si>
  <si>
    <t>5.0 x 4.0 x 4.0</t>
  </si>
  <si>
    <t>4.5 x 3.6 x 1.3</t>
  </si>
  <si>
    <t>3.4 x 3.0 x 2.4</t>
  </si>
  <si>
    <t>2.4 x 2.3 x 0.8</t>
  </si>
  <si>
    <t>4.0 x 2.3 x 0.6</t>
  </si>
  <si>
    <t>3.0 x 2.8 x 2.5</t>
  </si>
  <si>
    <t>4.2 x 3.5 x 0.3</t>
  </si>
  <si>
    <t>3.5 x 3.5 x 2.8</t>
  </si>
  <si>
    <t>4.0 x 3.0 x 1.2</t>
  </si>
  <si>
    <t>3.0 x 2.2 x 0.7</t>
  </si>
  <si>
    <t>6.5 x 6.0 x 1.7</t>
  </si>
  <si>
    <t>4.5 x 2.8 x 1.5</t>
  </si>
  <si>
    <t>6.5 x 2.3 x 2.2</t>
  </si>
  <si>
    <t>6.0 x 4.5 x 3.5</t>
  </si>
  <si>
    <t>4.7 x 3.5 x 3.3</t>
  </si>
  <si>
    <t>8.5 x 4.1 x 0.1</t>
  </si>
  <si>
    <t>8.5 x 4.3 x 1.0</t>
  </si>
  <si>
    <t>6.0 x 6.0 x 0.7</t>
  </si>
  <si>
    <t>15.0 x 12.5 x 5</t>
  </si>
  <si>
    <t>5.0 x 5.0 x 1.3</t>
  </si>
  <si>
    <t>9.0 x 4.0 x 1.0</t>
  </si>
  <si>
    <t>7.7 x 6.0 x 0.8</t>
  </si>
  <si>
    <t>3.0 x 3.0 x 1.2</t>
  </si>
  <si>
    <t>12.0 x 2.0 x 3.0</t>
  </si>
  <si>
    <t>4.3 x 5.0 x 1.0</t>
  </si>
  <si>
    <t>9.0 x 5.0 x 3.0</t>
  </si>
  <si>
    <t>4.5 x 3.5 x 0.8</t>
  </si>
  <si>
    <t>0.7 x 0.6</t>
  </si>
  <si>
    <t>3.5 x 3.5 x 0.3</t>
  </si>
  <si>
    <t>4.5 x 3.8 x 1.5</t>
  </si>
  <si>
    <t>0.6 x 0.6 x 0.2</t>
  </si>
  <si>
    <t>8.0 x 7.0 x 2.0</t>
  </si>
  <si>
    <t>8.5 x 6.0 x 3.5</t>
  </si>
  <si>
    <t>3.0 x 2.5 x 0.4</t>
  </si>
  <si>
    <t>6.5 x 6.0 x 1.0</t>
  </si>
  <si>
    <t>4.0 x 3.0 x 0.2</t>
  </si>
  <si>
    <t>4.2 x 4.0 x 0.8</t>
  </si>
  <si>
    <t>5.2 x 3.7 x 1.7</t>
  </si>
  <si>
    <t>4.0 x 5.0</t>
  </si>
  <si>
    <t>5.0 x 4.5 x 1.5</t>
  </si>
  <si>
    <t>5.7 x 3.8 x 1.0</t>
  </si>
  <si>
    <t>7.0 x 5.5 x 1.2</t>
  </si>
  <si>
    <t>8.8 x 4.3  x 0.5</t>
  </si>
  <si>
    <t>7.5 x 6.2 x 2.5</t>
  </si>
  <si>
    <t>5.0 x 5.0 x 2.5</t>
  </si>
  <si>
    <t>6.8 x 5.0</t>
  </si>
  <si>
    <t>8.2 x 6.5 x 2.2</t>
  </si>
  <si>
    <t>5.3 x 5.6 x .8</t>
  </si>
  <si>
    <t>4.3 x 3.7 x 2.2</t>
  </si>
  <si>
    <t>6.0 x 5.5 x 1.5</t>
  </si>
  <si>
    <t>4.0 x 4.5 x 1.5/7.6 x 6.0 x 3.0</t>
  </si>
  <si>
    <t>22.0 x 9.5 x 8.0</t>
  </si>
  <si>
    <t>5.5 x 1.0</t>
  </si>
  <si>
    <t>6.0 x 6.0</t>
  </si>
  <si>
    <t>6.5 x 4.5 x 0.8</t>
  </si>
  <si>
    <t>4.0 x 4.0 x 0.8</t>
  </si>
  <si>
    <t>9.0 x 4.3</t>
  </si>
  <si>
    <t>1.5 x 1.4 0.8</t>
  </si>
  <si>
    <t>6.0 x 5.0 x 3.5</t>
  </si>
  <si>
    <t>8.0 x 2.5</t>
  </si>
  <si>
    <t>2.5 x 1.0 x 1.5</t>
  </si>
  <si>
    <t>3.5 x 2.5 x 1.0</t>
  </si>
  <si>
    <t>6.0 x 5.0 x 1.5</t>
  </si>
  <si>
    <t>2.9 x 2.4 x 0.7</t>
  </si>
  <si>
    <t>6.6 x 3.8 x 0.5</t>
  </si>
  <si>
    <t>8.5 x 5.7 x 1.5</t>
  </si>
  <si>
    <t>4.7 x 4.4</t>
  </si>
  <si>
    <t>5.2 x 4.2 x 3.0</t>
  </si>
  <si>
    <t>7.6 x 7.6</t>
  </si>
  <si>
    <t>5.5 x 5.0 x1.0</t>
  </si>
  <si>
    <t>2.9 x 3.0 x 3.5</t>
  </si>
  <si>
    <t>6.0 x 5.0 x 4.5</t>
  </si>
  <si>
    <t>1.6 x 1.5 x 1.5</t>
  </si>
  <si>
    <t>8.5 x 8.0 x 3.0</t>
  </si>
  <si>
    <t>11.0 x 8.0 x 8.0</t>
  </si>
  <si>
    <t>5.0 x 4.5 x 3.9</t>
  </si>
  <si>
    <t>4.0 x 3.0 x 1.5</t>
  </si>
  <si>
    <t>2.0 x 1.0 x 0.7</t>
  </si>
  <si>
    <t>5.5 x 4.5 x 4.5</t>
  </si>
  <si>
    <t>7.5 x 6.5 x 3.0</t>
  </si>
  <si>
    <t>10.9 x 5.0 x 1.0</t>
  </si>
  <si>
    <t>4.5 x 4.0 x 3.0</t>
  </si>
  <si>
    <t>3.5 x 3.0</t>
  </si>
  <si>
    <t>5.5 x 4.5</t>
  </si>
  <si>
    <t>7.5 x 4.0</t>
  </si>
  <si>
    <t>5.0 x 11.0 x 3.0</t>
  </si>
  <si>
    <t>10.0 x 7.0 x 3.1</t>
  </si>
  <si>
    <t>10.1 x 5.5 x 1.9</t>
  </si>
  <si>
    <t>11.5 x 5.6 x 2.4</t>
  </si>
  <si>
    <t>8.3 x 5.0 x 0.7</t>
  </si>
  <si>
    <t>13.0 x 12.0 x 3.0</t>
  </si>
  <si>
    <t>5.5 x 1.5 x 1.0</t>
  </si>
  <si>
    <t>5.5 x 5.0 x 3.0</t>
  </si>
  <si>
    <t>5.8 x 4.2 x 2.5</t>
  </si>
  <si>
    <t>6.5 x 5.2 x 0.7</t>
  </si>
  <si>
    <t>5.0 x 4.0 x 2.5</t>
  </si>
  <si>
    <t>4.1 x 3.4 x 3.2</t>
  </si>
  <si>
    <t>4.0 x 3.0 x 1.1</t>
  </si>
  <si>
    <t>8.5 x 7.0 x 2.5</t>
  </si>
  <si>
    <t>7.0 x 6.7 x 4.5</t>
  </si>
  <si>
    <t>7.2 x 6.2 x 5.8</t>
  </si>
  <si>
    <t>5.4 x 5.2 x 0.7</t>
  </si>
  <si>
    <t>6.0 x 6.0 x 5.0</t>
  </si>
  <si>
    <t>3.0 x 2.0 x 2.0</t>
  </si>
  <si>
    <t>10.0 x 9.0 x 2.5</t>
  </si>
  <si>
    <t>9.0 x 9.0 x 3.5</t>
  </si>
  <si>
    <t>5.5 x 3.5 x 3.0</t>
  </si>
  <si>
    <t>7.5 x 4.5</t>
  </si>
  <si>
    <t>4.2 x 2.5 x 1.5</t>
  </si>
  <si>
    <t>10.5 x 7.5 x 23.2</t>
  </si>
  <si>
    <t>5.4 x 4.0 x 1.0</t>
  </si>
  <si>
    <t>6.0 x 4.5 x 1.0</t>
  </si>
  <si>
    <t>3.2 x 3.0 x 2.4</t>
  </si>
  <si>
    <t>7.0 x 4.0 x 4.0</t>
  </si>
  <si>
    <t>6.0 x 6.0 x 4.2</t>
  </si>
  <si>
    <t>3.5 x 2.6 x 1.1</t>
  </si>
  <si>
    <t>4.2 x 4.0 x 1.1</t>
  </si>
  <si>
    <t>9.5 x 7.0</t>
  </si>
  <si>
    <t>7.4 x 6.6 x 6.0</t>
  </si>
  <si>
    <t>6.0 x 3.5 x 3.5</t>
  </si>
  <si>
    <t>7.0 x 5.5 x 3.5</t>
  </si>
  <si>
    <t>8.5 x 11.5 x 3.6</t>
  </si>
  <si>
    <t>3.0 x 1.4 x 1.0</t>
  </si>
  <si>
    <t>3.5 x 2.5</t>
  </si>
  <si>
    <t>5.0 x 7.5 x 1.5</t>
  </si>
  <si>
    <t>5.0 x 5.0 x 4.5</t>
  </si>
  <si>
    <t>5.6 x 4.4</t>
  </si>
  <si>
    <t>3.0 x 2.0</t>
  </si>
  <si>
    <t>4.0 x 9.0 x1.0</t>
  </si>
  <si>
    <t>3.0 x 3.0 x 1.0</t>
  </si>
  <si>
    <t>8.5 x 6.5 x 1.3</t>
  </si>
  <si>
    <t>6.0 x 5.0 x 5.0</t>
  </si>
  <si>
    <t>6.2 x 5.0 x 1.5/4.2 x 4.0 x 1.8</t>
  </si>
  <si>
    <t>5.1 x 5.2 x 2.0</t>
  </si>
  <si>
    <t>6.5 x 4.5</t>
  </si>
  <si>
    <t>10.8 x 6.5 x 6.3</t>
  </si>
  <si>
    <t>4.0 x 2.5 x 2.5</t>
  </si>
  <si>
    <t>8.0 x 6.0 x 2.5</t>
  </si>
  <si>
    <t>3.0 x 3.5</t>
  </si>
  <si>
    <t>4.0 x 4.0 x 1.0</t>
  </si>
  <si>
    <t>4.5 x 3.5</t>
  </si>
  <si>
    <t>6.0 x 3.8 x 2.0</t>
  </si>
  <si>
    <t>4.0 x 2.5 x 3.0</t>
  </si>
  <si>
    <t>4.0 x 3.5 x 3.0</t>
  </si>
  <si>
    <t>4.5 x 2.3 x 0.5</t>
  </si>
  <si>
    <t>10.0 x 8.0</t>
  </si>
  <si>
    <t>8.0 x 4.0</t>
  </si>
  <si>
    <t>1.7 x 1.3 x 0.9</t>
  </si>
  <si>
    <t>7.1 x 4.5 x 2.5</t>
  </si>
  <si>
    <t>4.0 x 3.5 x 1.4</t>
  </si>
  <si>
    <t>6.0 x 4.5 x 0.8</t>
  </si>
  <si>
    <t>14.7 x 7.0</t>
  </si>
  <si>
    <t>2.0 X 2.5</t>
  </si>
  <si>
    <t>7.0 x 5.5 x 1.5</t>
  </si>
  <si>
    <t>4.0 x 3.5 x 2.0</t>
  </si>
  <si>
    <t>6.5 x 6.0 x 3.2</t>
  </si>
  <si>
    <t>9.5 x 6.0</t>
  </si>
  <si>
    <t>7.5 x 6.0 x 2.5</t>
  </si>
  <si>
    <t>9.5 x 7.5 x 6.0</t>
  </si>
  <si>
    <t>5.0 x 3.5 x 0.8</t>
  </si>
  <si>
    <t>4.2 x 4.0</t>
  </si>
  <si>
    <t>5.3 x 4.0</t>
  </si>
  <si>
    <t>2.7 x 2.5 x 1.5</t>
  </si>
  <si>
    <t>11.5 x 10.5 x 5.5</t>
  </si>
  <si>
    <t>8.0 x 4.5</t>
  </si>
  <si>
    <t>2.5 x 2.0 x 1.0</t>
  </si>
  <si>
    <t>6.5 x 6.5 x 1.0</t>
  </si>
  <si>
    <t>4.5 x 3.0 x 3.5</t>
  </si>
  <si>
    <t>7.5 x 5.0 x 3.5</t>
  </si>
  <si>
    <t>5.5 x 5.0 x 5.0</t>
  </si>
  <si>
    <t>2.0 x 2.0 x 0.5</t>
  </si>
  <si>
    <t>7.0 x 9.0</t>
  </si>
  <si>
    <t>6.0 x 5.0 x 4.8</t>
  </si>
  <si>
    <t>7.0 x 4.0</t>
  </si>
  <si>
    <t>9.0 x 8.0</t>
  </si>
  <si>
    <t>7.0 x 2.5</t>
  </si>
  <si>
    <t>8.5 x 6.0 x 6.0</t>
  </si>
  <si>
    <t>3.2 x 2.7 x 2.4</t>
  </si>
  <si>
    <t>3.7 x 2.7 x 1.2</t>
  </si>
  <si>
    <t>3.5 x 3.3 x 0.6</t>
  </si>
  <si>
    <t>5.5 x 4.0 x 1.0</t>
  </si>
  <si>
    <t>4.5 x 4.0 x 1.0</t>
  </si>
  <si>
    <t>7.9 x 8.0 x 0.6</t>
  </si>
  <si>
    <t>5.0 x 2.5 x 1.0</t>
  </si>
  <si>
    <t>7.5 x 4.5 x 0.7</t>
  </si>
  <si>
    <t>7.0 x 6.0 x 1.3</t>
  </si>
  <si>
    <t>4.0 x 4.0 x 0.6</t>
  </si>
  <si>
    <t>6.0 x 5.8 x 3.0</t>
  </si>
  <si>
    <t>6.0 x 4.0 x 4.0</t>
  </si>
  <si>
    <t>5.5 x 5.2 x 1.4</t>
  </si>
  <si>
    <t>6.2 x 5.3 x 2.2</t>
  </si>
  <si>
    <t>4.0 x 4.0 x 3.5</t>
  </si>
  <si>
    <t>8.5 x 5.5 x 1.3</t>
  </si>
  <si>
    <t>3.5 x 3.5 x 1.5</t>
  </si>
  <si>
    <t>2.0 x 2.0 x 0.6</t>
  </si>
  <si>
    <t>7.5 x 6.7 x 0.6</t>
  </si>
  <si>
    <t>3.5 x 2.2 x 2.0</t>
  </si>
  <si>
    <t>6.4 x 4.6 x 1.2/2.8 x 2.2 x7.8?</t>
  </si>
  <si>
    <t>3.5 x 3.2</t>
  </si>
  <si>
    <t>4.5 x 5.5 x 1.1</t>
  </si>
  <si>
    <t>3.3 x 3.1 x 0.4</t>
  </si>
  <si>
    <t>7.0 x 5.1</t>
  </si>
  <si>
    <t>7.5 x 5.5</t>
  </si>
  <si>
    <t>6.0 x 5.0 x 1.0</t>
  </si>
  <si>
    <t>6.5 x 3.5 x 0.7</t>
  </si>
  <si>
    <t>4.0 x 4.0 x 0.5</t>
  </si>
  <si>
    <t>5.5 x 3.0 x 1.5</t>
  </si>
  <si>
    <t>5.5 x 6.0 x 0.4</t>
  </si>
  <si>
    <t>5.0 x 5.0 x 1.0/3.0 x 3.0 x 0.6</t>
  </si>
  <si>
    <t>6.3 x 6.5 x 0.6</t>
  </si>
  <si>
    <t>5.3 x 4.7</t>
  </si>
  <si>
    <t>6.0 x 3.0 x 0.5</t>
  </si>
  <si>
    <t>3.5 x 3.0 x 3.0</t>
  </si>
  <si>
    <t>8.5 x 4.0 x 2.0</t>
  </si>
  <si>
    <t>6.0 x 5.0 x 2.5</t>
  </si>
  <si>
    <t>3.4 x 4.0 x 2.5</t>
  </si>
  <si>
    <t>5.0 x 5.0</t>
  </si>
  <si>
    <t>6.0 x 5.5 x 1.3</t>
  </si>
  <si>
    <t>4.0 x 2.8 x 0.8</t>
  </si>
  <si>
    <t>7.0 x 10.0 x 6.0</t>
  </si>
  <si>
    <t>4.3 x 2.5 x 1.2</t>
  </si>
  <si>
    <t>3.0 x 2.5 x 1.0</t>
  </si>
  <si>
    <t>4.5 x 3.5 x 0.7</t>
  </si>
  <si>
    <t>6.0 x 4.5</t>
  </si>
  <si>
    <t>5.4 x 3.8 x 1.2</t>
  </si>
  <si>
    <t>6.0 x 3.5 x 0.5</t>
  </si>
  <si>
    <t>9.5 x 6.0 x 2.0</t>
  </si>
  <si>
    <t>6.5 x 5.0 x 1.5</t>
  </si>
  <si>
    <t>3.5 x 3.3 x 1.0</t>
  </si>
  <si>
    <t>5.5 x 4.5 x 2.0</t>
  </si>
  <si>
    <t>4.5 x 3.5 x 1.5</t>
  </si>
  <si>
    <t>3.5 x 3.5</t>
  </si>
  <si>
    <t>5.0 x 4.0 x 3.0</t>
  </si>
  <si>
    <t>8.0 x 6.5 x 3.5</t>
  </si>
  <si>
    <t>10.0 x 6.0 x 1.0</t>
  </si>
  <si>
    <t>4.0 x 3.0 x 0.5</t>
  </si>
  <si>
    <t>4.0 x 2.5</t>
  </si>
  <si>
    <t>3.8 x 3.0 x 0.6</t>
  </si>
  <si>
    <t>2.0 x 1.8</t>
  </si>
  <si>
    <t>5.0 x 4.0 x 1.0</t>
  </si>
  <si>
    <t>6.0 x 4.0 x 2.0</t>
  </si>
  <si>
    <t>3.4 x 5.5 x 1.5</t>
  </si>
  <si>
    <t>9.0 x 7.0 x 2.0</t>
  </si>
  <si>
    <t>5.0 x 3.5 x 3.0</t>
  </si>
  <si>
    <t>3.5 x 2.0 x 1.0</t>
  </si>
  <si>
    <t>6.5 x 3.5 x 2.5</t>
  </si>
  <si>
    <t>4.8 x 4.8 x 2.4</t>
  </si>
  <si>
    <t>4.5 x 7.5 x 1.5</t>
  </si>
  <si>
    <t>3.0 x 1.8</t>
  </si>
  <si>
    <t>0.8 x 0.5 x 0.3</t>
  </si>
  <si>
    <t>4.5 x 4.0</t>
  </si>
  <si>
    <t>3.3 x 2.5 x 3.0</t>
  </si>
  <si>
    <t>4.2 x 3.0 x 1.3</t>
  </si>
  <si>
    <t>2.5 x 2.8</t>
  </si>
  <si>
    <t>8.5 x 5.0 x 2.5</t>
  </si>
  <si>
    <t>4.7 x 5.0</t>
  </si>
  <si>
    <t>6.5 x 4.0 x 1.5</t>
  </si>
  <si>
    <t>2.0 x 2.0 x 1.0/5.4 x 4.7 x 4.5</t>
  </si>
  <si>
    <t>3.0 x 2.5  x 2.0</t>
  </si>
  <si>
    <t>4.4 x 4.0 x 3.5</t>
  </si>
  <si>
    <t>5.0 x 4.5 x 2.0</t>
  </si>
  <si>
    <t>5.5 x 5.0</t>
  </si>
  <si>
    <t>5.0 x 3.0 x 1.0</t>
  </si>
  <si>
    <t>11.0 x 9.0</t>
  </si>
  <si>
    <t>5.0 x 5.0 x 3.0</t>
  </si>
  <si>
    <t>6.0 x 5.0 x 5.5</t>
  </si>
  <si>
    <t>8.0 x 5.5 x 3.0</t>
  </si>
  <si>
    <t>4.0 x 3.2 x 2.2</t>
  </si>
  <si>
    <t>4.0 x 3.0 x 3.0</t>
  </si>
  <si>
    <t>4.0 x 4.0 x 3.0</t>
  </si>
  <si>
    <t>4.5 x 4.0 x 0.8</t>
  </si>
  <si>
    <t>7.0 x 6.0 x 6.0</t>
  </si>
  <si>
    <t>4.0 x 4.0 x 2.5</t>
  </si>
  <si>
    <t>5.2 x 2.7</t>
  </si>
  <si>
    <t>3.5 x 3.5 x 1.0</t>
  </si>
  <si>
    <t>3.9 x 2.7 x 0.6</t>
  </si>
  <si>
    <t>6.0 x 4.0 x 5.0</t>
  </si>
  <si>
    <t>3.5 x 3.3</t>
  </si>
  <si>
    <t>6.0 x 5.0 x 1.2</t>
  </si>
  <si>
    <t>6.0 x 5.0</t>
  </si>
  <si>
    <t>3.0 x 1.5</t>
  </si>
  <si>
    <t>4.6 x 3.1 x 0.6</t>
  </si>
  <si>
    <t>6.5 x 6.0 x 1.4</t>
  </si>
  <si>
    <t>2.0 x 3.2 x 3.0</t>
  </si>
  <si>
    <t>3.0 x 2.5 x 1.2</t>
  </si>
  <si>
    <t>6.8 x 4.2 x 3.5</t>
  </si>
  <si>
    <t>6.5 x 7.5 x 4.5</t>
  </si>
  <si>
    <t>3.7 x 4.0</t>
  </si>
  <si>
    <t>9.0 x 6.2</t>
  </si>
  <si>
    <t>16.0 x 10.0 x 6.0</t>
  </si>
  <si>
    <t>0.7 x 0.7 x 0.5</t>
  </si>
  <si>
    <t>9.4 x 7.2</t>
  </si>
  <si>
    <t>5.8 x 3.8</t>
  </si>
  <si>
    <t>6.5 x 5.0</t>
  </si>
  <si>
    <t>7.5 x 3.5</t>
  </si>
  <si>
    <t>5.5 x 6.0 x 4.1</t>
  </si>
  <si>
    <t>1.7 x 1.4</t>
  </si>
  <si>
    <t>2.7 x 5.0</t>
  </si>
  <si>
    <t>6.5 x 5.0 x 1.0</t>
  </si>
  <si>
    <t>6.0 x 2.7</t>
  </si>
  <si>
    <t>7.0 x 5.3 x 1.7</t>
  </si>
  <si>
    <t>7.0 x 4.5</t>
  </si>
  <si>
    <t>7.0 x 5.5</t>
  </si>
  <si>
    <t>4.0 x 5.5 x 1.5</t>
  </si>
  <si>
    <t>1.0 x 1.0</t>
  </si>
  <si>
    <t>5.0 x 5.0 x 2.0</t>
  </si>
  <si>
    <t>April 2003. Changed the MPP from + to -, since this case is negative for the analyses of BAT26, AP∆3 and D1S158</t>
  </si>
  <si>
    <t>OMT(LI), MCO</t>
  </si>
  <si>
    <t>MC, TVACA, SR</t>
  </si>
  <si>
    <t>MC, AP</t>
  </si>
  <si>
    <t>Diploid, IBD</t>
  </si>
  <si>
    <t>OMT(LI)</t>
  </si>
  <si>
    <t>AP</t>
  </si>
  <si>
    <t>AP, MCO</t>
  </si>
  <si>
    <t>MC</t>
  </si>
  <si>
    <t>SR</t>
  </si>
  <si>
    <t>MC, TACA</t>
  </si>
  <si>
    <t>TVCA, HGD</t>
  </si>
  <si>
    <t>MC, TVCA</t>
  </si>
  <si>
    <t>[LI], [DI]</t>
  </si>
  <si>
    <t>MC TVACA</t>
  </si>
  <si>
    <t>SRx2</t>
  </si>
  <si>
    <t>TA, HGD</t>
  </si>
  <si>
    <t>TVACA [AP]</t>
  </si>
  <si>
    <t xml:space="preserve">[OM], </t>
  </si>
  <si>
    <t>MC,  diploid</t>
  </si>
  <si>
    <t>Aneuploid</t>
  </si>
  <si>
    <t>[UT]</t>
  </si>
  <si>
    <t>MCO, HPP</t>
  </si>
  <si>
    <t>MC, TVACA</t>
  </si>
  <si>
    <t>HPP</t>
  </si>
  <si>
    <t>Size</t>
  </si>
  <si>
    <t>5.0 x 2.8 x 1.5</t>
  </si>
  <si>
    <t>4.0 x 3.0 x 1.3</t>
  </si>
  <si>
    <t>4.0 x 4.0</t>
  </si>
  <si>
    <t>5.0 x 4.0 x 1.5</t>
  </si>
  <si>
    <t>9.0 x 9.0 x 7.0</t>
  </si>
  <si>
    <t>5.0 x 3.0 x 1.5</t>
  </si>
  <si>
    <t>7.0 x 6.0 x 4.0/10.0 x 3.5 x 3.0</t>
  </si>
  <si>
    <t>3.5 x 2.5 x 3.0</t>
  </si>
  <si>
    <t>4.5 x 4.0 x 1.5</t>
  </si>
  <si>
    <t>5.0 x 4.4 x 1.8</t>
  </si>
  <si>
    <t>6.0 x 5.0 x 2.3</t>
  </si>
  <si>
    <t>3.2 x 1.2 x 1.2</t>
  </si>
  <si>
    <t>11.0 x 6.0 x 2.0</t>
  </si>
  <si>
    <t>5.5 x 3.5</t>
  </si>
  <si>
    <t>7.5 x 11.5 x 4.5</t>
  </si>
  <si>
    <t>5.5 x 4.0 x 1.5</t>
  </si>
  <si>
    <t>7.5 x 6.5 x 5.5</t>
  </si>
  <si>
    <t>4.0 x 3.8 x 2.0</t>
  </si>
  <si>
    <t>4.0 x 3.5 x 2.2</t>
  </si>
  <si>
    <t>4.0 x 3.0</t>
  </si>
  <si>
    <t>4.5 x 4.5 x 1.8</t>
  </si>
  <si>
    <t>5.0 x 4.5</t>
  </si>
  <si>
    <t>7.0 x 6.0 x 2.5</t>
  </si>
  <si>
    <t>4.0 x 3.5</t>
  </si>
  <si>
    <t>3.0 x 3.0</t>
  </si>
  <si>
    <t>6.0 x 5.0 x 3.0</t>
  </si>
  <si>
    <t>7.5 x 6.0 x 4.5</t>
  </si>
  <si>
    <t>5.0 x 2.4 x 0.8</t>
  </si>
  <si>
    <t>4.0 x 4.5 x 3.3</t>
  </si>
  <si>
    <t>5.0 x 3.0 x 2.0</t>
  </si>
  <si>
    <t>5.0 x 3.5 x 2.5</t>
  </si>
  <si>
    <t>8.0 x 8.0 x 3.0</t>
  </si>
  <si>
    <t>4.0 x 3.5 x 1.5</t>
  </si>
  <si>
    <t>6.1 x 3.5 x 0.7</t>
  </si>
  <si>
    <t>5.0 x 3.5 x 1.5</t>
  </si>
  <si>
    <t>3.0 x 4.0</t>
  </si>
  <si>
    <t>3.0 x 3.0 x 2.0</t>
  </si>
  <si>
    <t>4.0 x 2.5 x 0.9</t>
  </si>
  <si>
    <t>4.5 x 5.7 x1.0</t>
  </si>
  <si>
    <t>7.0 x 9.0 x 5.5</t>
  </si>
  <si>
    <t>5.0 x 4.0</t>
  </si>
  <si>
    <t>6.0 x 5.5 x 3.2</t>
  </si>
  <si>
    <t>6.0 x 4.5 x 2.3</t>
  </si>
  <si>
    <t>14.0 x 10.0 x 3.5</t>
  </si>
  <si>
    <t>6.0 x 3.0 x 1.5</t>
  </si>
  <si>
    <t>11.5 x 11.5 x 1.8</t>
  </si>
  <si>
    <t>3.0 x 2.0 x 1.5</t>
  </si>
  <si>
    <t>1.2 x 0.7 x 1.7</t>
  </si>
  <si>
    <t>9.0 x 6.0 x 8.0</t>
  </si>
  <si>
    <t>8.5 x 5.5</t>
  </si>
  <si>
    <t>6.5 x 3.5 x 3.0</t>
  </si>
  <si>
    <t>3.5 x 3.0 x 0.7</t>
  </si>
  <si>
    <t>1.0 x 1.0 x 1.0</t>
  </si>
  <si>
    <t>1.5 x 1.3 x 1.0</t>
  </si>
  <si>
    <t>1.5 x 1.0 x 0.7</t>
  </si>
  <si>
    <t>6.0 x 3.0</t>
  </si>
  <si>
    <t>3.3 x 2.8 x 1.5</t>
  </si>
  <si>
    <t>1.7 x 1.2 x 0.5</t>
  </si>
  <si>
    <t>5.0 x 5.0 x 1.0</t>
  </si>
  <si>
    <t>3.5 x 2.8 x 0.5</t>
  </si>
  <si>
    <t>9.5 x 8.0 x 1.0</t>
  </si>
  <si>
    <t>6.8 x 5.0 x 1.8</t>
  </si>
  <si>
    <t>4.0 x 3.4 x 1.2</t>
  </si>
  <si>
    <t>4.0 x 2.0 x 1.0</t>
  </si>
  <si>
    <t>7.0 x 4.0 x 1.5</t>
  </si>
  <si>
    <t>12.5 x 5.5</t>
  </si>
  <si>
    <t>3.0 x 1.0</t>
  </si>
  <si>
    <t>10.0 x 3.0 x 1.0</t>
  </si>
  <si>
    <t>9.0 x 5.5 x 1.3</t>
  </si>
  <si>
    <t>TVA 3.5CM, Villoglandular polyp has only a focal of (CIS),(pTis,n0,m0)</t>
  </si>
  <si>
    <t>COLON,(MCO) (F-) (AP) TVACA</t>
  </si>
  <si>
    <t>COLON,TV, 30CM CECUM</t>
  </si>
  <si>
    <t>COLON,12 CM, RECTUM</t>
  </si>
  <si>
    <t>COLON,20.5 CM HEPATIC</t>
  </si>
  <si>
    <t>COLON,3 CM TUBULAR</t>
  </si>
  <si>
    <t>COLON,23.5 CM ???</t>
  </si>
  <si>
    <t>COLON,36 CM TUBULAR</t>
  </si>
  <si>
    <t>COLON,3.8 CM TV</t>
  </si>
  <si>
    <t>COLON,8 CM ???</t>
  </si>
  <si>
    <t>(TVA) 10CM (CIS)</t>
  </si>
  <si>
    <t>(MC) TO OMENTUM</t>
  </si>
  <si>
    <t>[LIVER] (TA)</t>
  </si>
  <si>
    <t>Colloid-type ACA,[LIVER] (HP)XMULTIPLE, Multiple hyperplastic-type polyps</t>
  </si>
  <si>
    <t>TO OMENTUM</t>
  </si>
  <si>
    <t>TO LIVER COLLOID,LN mets=3/10</t>
  </si>
  <si>
    <t>TVA, TA frozen after 17 hrs</t>
  </si>
  <si>
    <t>TVA, (CIS), (AP), META</t>
  </si>
  <si>
    <t>TA (CA) (AP)</t>
  </si>
  <si>
    <t>TA 1,5 CMS</t>
  </si>
  <si>
    <t>TVA (CA) SIZE ?</t>
  </si>
  <si>
    <t>COLON,(AP) (AU) [LI]</t>
  </si>
  <si>
    <t>COLON,[LU] (AU)</t>
  </si>
  <si>
    <t>COLON,[LI] (AU) (6MO)</t>
  </si>
  <si>
    <t>COLON,(AU) [LI,LU]</t>
  </si>
  <si>
    <t>COLON,(MC) (AU) [LI]</t>
  </si>
  <si>
    <t>COLON,(AU) [LI,OV,OM]</t>
  </si>
  <si>
    <t>TVA 1,1 CMS</t>
  </si>
  <si>
    <t>TVA ?CMS</t>
  </si>
  <si>
    <t>TVA, (CIS) 2,0CMS</t>
  </si>
  <si>
    <t>TVA 1,4 CMS (CA)</t>
  </si>
  <si>
    <t>TVA 2,0 CMS</t>
  </si>
  <si>
    <t>TVA 1,5 CMS</t>
  </si>
  <si>
    <t>TA 1,1 CMS</t>
  </si>
  <si>
    <t>TVA 0,7 CMS</t>
  </si>
  <si>
    <t>TA 0,8 CMS</t>
  </si>
  <si>
    <t>(CA)</t>
  </si>
  <si>
    <t>TVA 1,8 CMS</t>
  </si>
  <si>
    <t>COLON,(AP) DEAD 2MO (?YR)</t>
  </si>
  <si>
    <t>COLON,VACA (AU) [LI]</t>
  </si>
  <si>
    <t>COLON,(AU) [ST,LI*]</t>
  </si>
  <si>
    <t>COLON</t>
  </si>
  <si>
    <t>COLON,[LI]</t>
  </si>
  <si>
    <t>COLON,ALIVE 3YR [LI]</t>
  </si>
  <si>
    <t>COLON,ALIVE 2YR</t>
  </si>
  <si>
    <t>COLON,(MC) [LI]</t>
  </si>
  <si>
    <t>COLON,(AP) [LI]</t>
  </si>
  <si>
    <t>COLON,DEAD 2YR [OV,IN]</t>
  </si>
  <si>
    <t>COLON,ALIVE 2YR [LI]</t>
  </si>
  <si>
    <t>COLON,DEAD 10MO [LI,OV]</t>
  </si>
  <si>
    <t>COLON,ALIVE 18MO</t>
  </si>
  <si>
    <t>COLON,VACA (AP) (DEAD 1YR)</t>
  </si>
  <si>
    <t>VA 3,5 CMS</t>
  </si>
  <si>
    <t>TVA 1,2 CMS</t>
  </si>
  <si>
    <t>VA  ?CM (CA)</t>
  </si>
  <si>
    <t>TVA  0,9 CMS (CA)</t>
  </si>
  <si>
    <t>TVA  0,8 CMS</t>
  </si>
  <si>
    <t>TA 1,5 CMS, (CIS)</t>
  </si>
  <si>
    <t>VA 6,0 CMS</t>
  </si>
  <si>
    <t>TVA 1,9 CMS</t>
  </si>
  <si>
    <t>TVA 0,6 CMS</t>
  </si>
  <si>
    <t>VA 4,0 CMS</t>
  </si>
  <si>
    <t>COLON,ACA</t>
  </si>
  <si>
    <t>COLON,VACA (MC)(AP)</t>
  </si>
  <si>
    <t>COLON,REC 2Y LIVER+PELVIS</t>
  </si>
  <si>
    <t>COLON,</t>
  </si>
  <si>
    <t>COLON,(MC) REC 2YR [OM,PE]</t>
  </si>
  <si>
    <t>COLON,VACA</t>
  </si>
  <si>
    <t>COLON,60 CM VILLOUS</t>
  </si>
  <si>
    <t>COLON,22 CM ???</t>
  </si>
  <si>
    <t>COLON,29 CM ???</t>
  </si>
  <si>
    <t>EPITHELIAL large cell ca,large lung tumor+,first report says lymphoma or ca&gt;&gt;(epithelial) large cell ca Dx'd by immunostaining faxed on 9/16/96</t>
  </si>
  <si>
    <t>[OM], TA</t>
  </si>
  <si>
    <t>[PERI]</t>
  </si>
  <si>
    <t>Adenoma from a patient with Dukes B cancer and multiple polyps</t>
  </si>
  <si>
    <t>(MC)[PM]</t>
  </si>
  <si>
    <t xml:space="preserve">(VACA) </t>
  </si>
  <si>
    <t>VA</t>
  </si>
  <si>
    <t xml:space="preserve">VA </t>
  </si>
  <si>
    <t>ACA,[OM,LI,BL]</t>
  </si>
  <si>
    <t>VA, HGD</t>
  </si>
  <si>
    <t>VA,(CIS) 3,5CMS</t>
  </si>
  <si>
    <t xml:space="preserve">TVA </t>
  </si>
  <si>
    <t xml:space="preserve">VA (AP) </t>
  </si>
  <si>
    <t xml:space="preserve">TA </t>
  </si>
  <si>
    <t>TA</t>
  </si>
  <si>
    <t>TVA 2,5 CMS</t>
  </si>
  <si>
    <t>TVA 1,4 CMS</t>
  </si>
  <si>
    <t>VA, (CIS), 6,0 CMS</t>
  </si>
  <si>
    <t>TVA 1,7 CMS</t>
  </si>
  <si>
    <t>VA (AP) 4,5 CMS</t>
  </si>
  <si>
    <t>VA 10,0 CMS</t>
  </si>
  <si>
    <t>FAP (1.5 X 0.2, 1.8 x 0.7, 0.8 x0.9)</t>
  </si>
  <si>
    <t>HGD</t>
  </si>
  <si>
    <t>(CI)</t>
  </si>
  <si>
    <t>TVA, ACA</t>
  </si>
  <si>
    <t>ACA, mucosal diverticuli</t>
  </si>
  <si>
    <t>[OV,UT]</t>
  </si>
  <si>
    <t>VACA (AP) (MCO)</t>
  </si>
  <si>
    <t>(MC), SYNC (CX)</t>
  </si>
  <si>
    <t>TA(POLYPOSIS)</t>
  </si>
  <si>
    <t>TA 1,8 CMS</t>
  </si>
  <si>
    <t>TVA 3,0 CMS</t>
  </si>
  <si>
    <t>TA (AP) 0,7 CMS</t>
  </si>
  <si>
    <t>TVA (CA) 1,0 CMS</t>
  </si>
  <si>
    <t>TA 1,0 CMS</t>
  </si>
  <si>
    <t>TA 1,3 CMS</t>
  </si>
  <si>
    <t>TO LIVER (1YR) {RC}</t>
  </si>
  <si>
    <t>TO LIVER (1YR) {LRC}</t>
  </si>
  <si>
    <t>META (MC)</t>
  </si>
  <si>
    <t>TVA 1,5 CMS (CA)</t>
  </si>
  <si>
    <t>TO LIVER</t>
  </si>
  <si>
    <t>(AP)(SR)</t>
  </si>
  <si>
    <t>(AP) [LI]</t>
  </si>
  <si>
    <t>(COLLOID)</t>
  </si>
  <si>
    <t>(VAP)</t>
  </si>
  <si>
    <t>UCSD, Dr.L.Wasserman's case, Matt W.'s DNA: case# 493.5(DNA# 2004, 2362), Stage3(pT3 n2 m0)</t>
  </si>
  <si>
    <t>(MC), [LI]</t>
  </si>
  <si>
    <t xml:space="preserve"> </t>
  </si>
  <si>
    <t>[LI] [PERI]</t>
  </si>
  <si>
    <t>(AP) DNA used up(02/06/03)</t>
  </si>
  <si>
    <t>(META)</t>
  </si>
  <si>
    <t>VACA (AP)</t>
  </si>
  <si>
    <t>(SR)</t>
  </si>
  <si>
    <t>(MC) [LI]</t>
  </si>
  <si>
    <t>(VA) (AP)</t>
  </si>
  <si>
    <t>VAMECA (M) (R3YRS)[OV]</t>
  </si>
  <si>
    <t>(R1YR) Missing pathology report</t>
  </si>
  <si>
    <t>ACA (MC)</t>
  </si>
  <si>
    <t>CYSTADENOCA (MC) [FA]</t>
  </si>
  <si>
    <t>COLON,(AP)</t>
  </si>
  <si>
    <t>ACA (AP) (MC)</t>
  </si>
  <si>
    <t>TO LIVER (2YR) {RC}</t>
  </si>
  <si>
    <t>TA ?CM</t>
  </si>
  <si>
    <t>TO LIVER {RC}</t>
  </si>
  <si>
    <t>(&lt;1 YR) (MC) [LI,O</t>
  </si>
  <si>
    <t>[OV]</t>
  </si>
  <si>
    <t>RECA TO OMENTUM (MC)</t>
  </si>
  <si>
    <t>(AP) (MCO) [LI]</t>
  </si>
  <si>
    <t>[BL,AX]</t>
  </si>
  <si>
    <t>(IBD) [LI,OM,IN]</t>
  </si>
  <si>
    <t>TA 3.2 CMS</t>
  </si>
  <si>
    <t>TO LIVER (5MO) {RC}</t>
  </si>
  <si>
    <t>COLON,(MCO) (AP)</t>
  </si>
  <si>
    <t>LIVER RECA 2YR</t>
  </si>
  <si>
    <t>(MC) [LI] [OV] [UT] [FA],LN mets=4/11,Astler-Coller satage C2(D)</t>
  </si>
  <si>
    <t>TVA, (CIS), SYNC CA RIGHT</t>
  </si>
  <si>
    <t>VACA (VA)X2,T4 N0 Mx,muscle inv.+</t>
  </si>
  <si>
    <t xml:space="preserve">[OM] </t>
  </si>
  <si>
    <t>(MC) RT</t>
  </si>
  <si>
    <t xml:space="preserve"> SYNC, VACA</t>
  </si>
  <si>
    <t>(TA)(CIS) VA</t>
  </si>
  <si>
    <t>[OM], (MC), RC</t>
  </si>
  <si>
    <t>SYNC (see corrections 4/29/13)</t>
  </si>
  <si>
    <t>(AP) (MF), Dead due to cancer</t>
  </si>
  <si>
    <t>(MC) [OV]</t>
  </si>
  <si>
    <t>SYNC</t>
  </si>
  <si>
    <t>VA 3,0 CMS</t>
  </si>
  <si>
    <t>TVA 4,0 CMS</t>
  </si>
  <si>
    <t>VACA (MCO) VA (AP)</t>
  </si>
  <si>
    <t>TA 1,6 CMS</t>
  </si>
  <si>
    <t>TA 1,2 CMS</t>
  </si>
  <si>
    <t>(3YR) [LI] {RC}</t>
  </si>
  <si>
    <t>(3 YRS) {LRC}</t>
  </si>
  <si>
    <t>(MCO) (AP)</t>
  </si>
  <si>
    <t>(XRT)(AP)(SR)</t>
  </si>
  <si>
    <t>[LI,MS]</t>
  </si>
  <si>
    <t>TVA 5,0 CMS</t>
  </si>
  <si>
    <t>MCO</t>
  </si>
  <si>
    <t>557N</t>
    <phoneticPr fontId="8" type="noConversion"/>
  </si>
  <si>
    <t>557T</t>
    <phoneticPr fontId="8" type="noConversion"/>
  </si>
  <si>
    <t>-</t>
    <phoneticPr fontId="8" type="noConversion"/>
  </si>
  <si>
    <t>+</t>
    <phoneticPr fontId="8" type="noConversion"/>
  </si>
  <si>
    <t>+</t>
    <phoneticPr fontId="8" type="noConversion"/>
  </si>
  <si>
    <t>+</t>
    <phoneticPr fontId="8" type="noConversion"/>
  </si>
  <si>
    <t>+/-</t>
    <phoneticPr fontId="8" type="noConversion"/>
  </si>
  <si>
    <t>NOT CRC</t>
    <phoneticPr fontId="8" type="noConversion"/>
  </si>
  <si>
    <t>OMENTUM</t>
    <phoneticPr fontId="8" type="noConversion"/>
  </si>
  <si>
    <t>ADAMTS19 met (in cases where both T and M)</t>
    <phoneticPr fontId="8" type="noConversion"/>
  </si>
  <si>
    <t>M</t>
    <phoneticPr fontId="8" type="noConversion"/>
  </si>
  <si>
    <t>CRC-00776-00-01</t>
  </si>
  <si>
    <t>Comments from AMD</t>
    <phoneticPr fontId="8" type="noConversion"/>
  </si>
  <si>
    <t>(MC) ACA</t>
  </si>
  <si>
    <t>ACA, (MC), (CIS)</t>
  </si>
  <si>
    <t>RC</t>
  </si>
  <si>
    <t>ACA (AP)</t>
  </si>
  <si>
    <t>VACA</t>
  </si>
  <si>
    <t>SYNC, ACA, [LI]</t>
  </si>
  <si>
    <t>(MC) VACA</t>
  </si>
  <si>
    <t>ACA</t>
  </si>
  <si>
    <t>(AP)(MC)(MF)</t>
  </si>
  <si>
    <t>(MCO)(AP)</t>
  </si>
  <si>
    <t>(MC)</t>
  </si>
  <si>
    <t>(MC) .</t>
  </si>
  <si>
    <t>(AP), TACA</t>
  </si>
  <si>
    <t>(VA)</t>
  </si>
  <si>
    <t>ACA, [LI]</t>
  </si>
  <si>
    <t>(MCO) [LI]</t>
  </si>
  <si>
    <t xml:space="preserve">(MC) </t>
  </si>
  <si>
    <t>VACA (AP) (MC)</t>
  </si>
  <si>
    <t>(AP)</t>
  </si>
  <si>
    <t>(1YR) [IN] {LRC}</t>
  </si>
  <si>
    <t>(VA)(CIS),(DIV)</t>
  </si>
  <si>
    <t xml:space="preserve">(MC) ACA </t>
  </si>
  <si>
    <t>[OV] (MC)ACA</t>
  </si>
  <si>
    <t>[LI][IN][MS]</t>
  </si>
  <si>
    <t>[LI]</t>
  </si>
  <si>
    <t>[IN]</t>
  </si>
  <si>
    <t>[OM]</t>
  </si>
  <si>
    <t xml:space="preserve">AP </t>
  </si>
  <si>
    <t>(MC) (MF) (AP)</t>
  </si>
  <si>
    <t>(SR) (MC) (TVA)</t>
  </si>
  <si>
    <t>OMENTUM (SR) (MCO)</t>
  </si>
  <si>
    <t>[LI],LN: 1/9, low ant. res.</t>
  </si>
  <si>
    <t>(MC) (SR) AP,[OM],radical hemicolectomy(spleen,panc.)</t>
  </si>
  <si>
    <t>(MC), VA, SYNC</t>
  </si>
  <si>
    <t>(MC), VACA</t>
  </si>
  <si>
    <t>(MC) (10MO) [SP,I</t>
  </si>
  <si>
    <t>(MCO)</t>
  </si>
  <si>
    <t>TO LIVER (IMO) {RC}</t>
  </si>
  <si>
    <t>VACA (MC)</t>
  </si>
  <si>
    <t>TVACA</t>
  </si>
  <si>
    <t>(MC) SYNC: BR CIS</t>
  </si>
  <si>
    <t>[PA]</t>
  </si>
  <si>
    <t>(TA)</t>
  </si>
  <si>
    <t>Not CRC (Dr Park, in path. Report)</t>
  </si>
  <si>
    <t>(MC) [OV] [OM]</t>
  </si>
  <si>
    <t xml:space="preserve">[LI] </t>
  </si>
  <si>
    <t>(SR) (MC) ACA</t>
  </si>
  <si>
    <t xml:space="preserve">[LI], RC </t>
  </si>
  <si>
    <t>ACA, (MC)</t>
  </si>
  <si>
    <t>[LU]</t>
  </si>
  <si>
    <t xml:space="preserve">ACA </t>
  </si>
  <si>
    <t>[OM], ACA</t>
  </si>
  <si>
    <t>ACA, MC</t>
  </si>
  <si>
    <t>ACA,[LI]</t>
  </si>
  <si>
    <t>ACA, diallelic</t>
  </si>
  <si>
    <t>[OM],ACA</t>
  </si>
  <si>
    <t xml:space="preserve">ACA,  [OM] </t>
  </si>
  <si>
    <t>TVA (CIS)</t>
  </si>
  <si>
    <t>(TA) HGD</t>
  </si>
  <si>
    <t>(MCO) [OV]</t>
  </si>
  <si>
    <t>LIVER RECA 2YR (previous colectomy 2 ys ago)</t>
  </si>
  <si>
    <t>JEJUNUM</t>
  </si>
  <si>
    <t xml:space="preserve"> [LI]</t>
  </si>
  <si>
    <t>April 2013. Changed MMP of case 27 from - to +?, because it's positive for BAT26</t>
  </si>
  <si>
    <t>ACA (AP) (MCO)</t>
  </si>
  <si>
    <t>ACA (AP) (CA) SYNC</t>
  </si>
  <si>
    <t>(AP) ACA</t>
  </si>
  <si>
    <t>(AP) [UR] SYNC</t>
  </si>
  <si>
    <t>the same clinical data entered in 354.3</t>
  </si>
  <si>
    <t>(SR) (MC) MESOAPPENDIX,SMALL INT,PELITONEUM,SUBCTANEUS</t>
  </si>
  <si>
    <t>[LI] (AP) (MC)</t>
  </si>
  <si>
    <t>[OV] [LI]</t>
  </si>
  <si>
    <t>(CIS)</t>
  </si>
  <si>
    <t>6 AP</t>
  </si>
  <si>
    <t>[LI] (AC)</t>
  </si>
  <si>
    <t>ACA .</t>
  </si>
  <si>
    <t>TVA</t>
  </si>
  <si>
    <t xml:space="preserve"> ACA</t>
  </si>
  <si>
    <t>(MC) ACA,RC</t>
  </si>
  <si>
    <t>(MC) Peritoneum</t>
  </si>
  <si>
    <t>HNPCC</t>
  </si>
  <si>
    <t>ACA.</t>
  </si>
  <si>
    <t>TACA</t>
  </si>
  <si>
    <t xml:space="preserve">ACA, [LI] </t>
  </si>
  <si>
    <t>[OM] (MC)</t>
  </si>
  <si>
    <t>(TVA)</t>
  </si>
  <si>
    <t>VACA (MC) (MF)</t>
  </si>
  <si>
    <t>(MC) (AP)</t>
  </si>
  <si>
    <t>[LIVER]</t>
  </si>
  <si>
    <t>528N</t>
  </si>
  <si>
    <t>425 ng/ul</t>
    <phoneticPr fontId="8" type="noConversion"/>
  </si>
  <si>
    <t>U (Sergio) / M (Tati)</t>
    <phoneticPr fontId="8" type="noConversion"/>
  </si>
  <si>
    <t>CAR and ADE. Not clear which one we received.</t>
    <phoneticPr fontId="8" type="noConversion"/>
  </si>
  <si>
    <t>CRC-01069-00-01</t>
    <phoneticPr fontId="8" type="noConversion"/>
  </si>
  <si>
    <t>CAR</t>
    <phoneticPr fontId="8" type="noConversion"/>
  </si>
  <si>
    <t>MGMT original</t>
    <phoneticPr fontId="8" type="noConversion"/>
  </si>
  <si>
    <t>396N</t>
  </si>
  <si>
    <t>CRC-00681-03-01</t>
  </si>
  <si>
    <t>CRC-00682-00-01</t>
  </si>
  <si>
    <t>Batch_005</t>
    <phoneticPr fontId="8" type="noConversion"/>
  </si>
  <si>
    <t>U</t>
    <phoneticPr fontId="8" type="noConversion"/>
  </si>
  <si>
    <t>M</t>
    <phoneticPr fontId="8" type="noConversion"/>
  </si>
  <si>
    <t>L</t>
    <phoneticPr fontId="8" type="noConversion"/>
  </si>
  <si>
    <t>U</t>
    <phoneticPr fontId="8" type="noConversion"/>
  </si>
  <si>
    <t>U</t>
    <phoneticPr fontId="8" type="noConversion"/>
  </si>
  <si>
    <t>+</t>
    <phoneticPr fontId="8" type="noConversion"/>
  </si>
  <si>
    <t>-</t>
    <phoneticPr fontId="8" type="noConversion"/>
  </si>
  <si>
    <t>CRC-01084-00-01</t>
  </si>
  <si>
    <t>CRC-01085-00-01</t>
  </si>
  <si>
    <t>CRC-01086-00-01</t>
  </si>
  <si>
    <t>646 ng/ul, 1612 ng/ul  CHECK</t>
    <phoneticPr fontId="8" type="noConversion"/>
  </si>
  <si>
    <t>678N</t>
    <phoneticPr fontId="8" type="noConversion"/>
  </si>
  <si>
    <t>166 ng/ul</t>
    <phoneticPr fontId="8" type="noConversion"/>
  </si>
  <si>
    <t>678T</t>
    <phoneticPr fontId="8" type="noConversion"/>
  </si>
  <si>
    <t>155 ng/ul</t>
    <phoneticPr fontId="8" type="noConversion"/>
  </si>
  <si>
    <t>673N</t>
  </si>
  <si>
    <t>in queue</t>
    <phoneticPr fontId="8" type="noConversion"/>
  </si>
  <si>
    <t>69 ng/ul</t>
  </si>
  <si>
    <t>673T</t>
  </si>
  <si>
    <t>1146  ng/ul</t>
    <phoneticPr fontId="8" type="noConversion"/>
  </si>
  <si>
    <t>715T</t>
  </si>
  <si>
    <t>M</t>
    <phoneticPr fontId="8" type="noConversion"/>
  </si>
  <si>
    <t>extra aliq T4931, N4931. ADAMTS19 methylation changed to M based on Illumina Results</t>
    <phoneticPr fontId="8" type="noConversion"/>
  </si>
  <si>
    <t>62 ng/ul   CHECK</t>
    <phoneticPr fontId="8" type="noConversion"/>
  </si>
  <si>
    <t>447T</t>
  </si>
  <si>
    <t>5419 ng/ul</t>
    <phoneticPr fontId="8" type="noConversion"/>
  </si>
  <si>
    <t>535N</t>
  </si>
  <si>
    <t>+</t>
    <phoneticPr fontId="8" type="noConversion"/>
  </si>
  <si>
    <t>534 ng/ul, 662 ng/ul</t>
    <phoneticPr fontId="8" type="noConversion"/>
  </si>
  <si>
    <t>524N</t>
    <phoneticPr fontId="8" type="noConversion"/>
  </si>
  <si>
    <t>B2</t>
    <phoneticPr fontId="8" type="noConversion"/>
  </si>
  <si>
    <t>1719 ng/ul</t>
    <phoneticPr fontId="8" type="noConversion"/>
  </si>
  <si>
    <t>524T</t>
    <phoneticPr fontId="8" type="noConversion"/>
  </si>
  <si>
    <t>475 ng/ul</t>
    <phoneticPr fontId="8" type="noConversion"/>
  </si>
  <si>
    <t>662N</t>
    <phoneticPr fontId="8" type="noConversion"/>
  </si>
  <si>
    <t>CRC-00860-00-01</t>
  </si>
  <si>
    <t>CRC-01033-00-01</t>
  </si>
  <si>
    <t>CRC-01034-00-01</t>
  </si>
  <si>
    <t>CRC-00861-00-01</t>
  </si>
  <si>
    <t>CRC-00862-00-01</t>
  </si>
  <si>
    <t>CRC-00863-00-01</t>
  </si>
  <si>
    <t>CRC-00864-00-01</t>
  </si>
  <si>
    <t>CRC-00865-00-01</t>
  </si>
  <si>
    <t>CRC-00866-03-01</t>
  </si>
  <si>
    <t>CRC-00867-00-01</t>
  </si>
  <si>
    <t>CRC-00868-01-01</t>
  </si>
  <si>
    <t>CRC-00869-01-01</t>
  </si>
  <si>
    <t>CRC-00870-01-01</t>
  </si>
  <si>
    <t>CRC-00871-01-01</t>
  </si>
  <si>
    <t>CRC-01044-00-01</t>
  </si>
  <si>
    <t>CRC-01045-00-01</t>
  </si>
  <si>
    <t>CRC-01046-00-01</t>
  </si>
  <si>
    <t>CRC-01047-00-01</t>
  </si>
  <si>
    <t>162 ng/ul, 1606 ng/ul  CHECK</t>
    <phoneticPr fontId="8" type="noConversion"/>
  </si>
  <si>
    <t>662T</t>
    <phoneticPr fontId="8" type="noConversion"/>
  </si>
  <si>
    <t>W</t>
    <phoneticPr fontId="8" type="noConversion"/>
  </si>
  <si>
    <t>+/-</t>
    <phoneticPr fontId="8" type="noConversion"/>
  </si>
  <si>
    <t>+</t>
    <phoneticPr fontId="8" type="noConversion"/>
  </si>
  <si>
    <t>CRC-01035-00-01</t>
  </si>
  <si>
    <t>CRC-01036-00-01</t>
  </si>
  <si>
    <t>CRC-01037-00-01</t>
  </si>
  <si>
    <t>CRC-01038-00-01</t>
  </si>
  <si>
    <t>CRC-01039-00-01</t>
  </si>
  <si>
    <t>CRC-01040-00-01</t>
  </si>
  <si>
    <t>CRC-01041-00-01</t>
  </si>
  <si>
    <t>CRC-01042-03-01</t>
  </si>
  <si>
    <t>CRC-01043-00-01</t>
  </si>
  <si>
    <t>694N</t>
    <phoneticPr fontId="8" type="noConversion"/>
  </si>
  <si>
    <t>Case</t>
    <phoneticPr fontId="8" type="noConversion"/>
  </si>
  <si>
    <t>Batch_002</t>
    <phoneticPr fontId="8" type="noConversion"/>
  </si>
  <si>
    <t>Batch_003</t>
    <phoneticPr fontId="8" type="noConversion"/>
  </si>
  <si>
    <t>Illumina Methylation Arrays</t>
    <phoneticPr fontId="8" type="noConversion"/>
  </si>
  <si>
    <t>Batch_001/002</t>
    <phoneticPr fontId="8" type="noConversion"/>
  </si>
  <si>
    <t>55N</t>
    <phoneticPr fontId="8" type="noConversion"/>
  </si>
  <si>
    <t>55T</t>
    <phoneticPr fontId="8" type="noConversion"/>
  </si>
  <si>
    <t>450N</t>
    <phoneticPr fontId="8" type="noConversion"/>
  </si>
  <si>
    <t>450T</t>
    <phoneticPr fontId="8" type="noConversion"/>
  </si>
  <si>
    <t>447N</t>
    <phoneticPr fontId="8" type="noConversion"/>
  </si>
  <si>
    <t>447T</t>
    <phoneticPr fontId="8" type="noConversion"/>
  </si>
  <si>
    <t>CRC-00768-00-01</t>
  </si>
  <si>
    <t>CRC-00769-00-01</t>
  </si>
  <si>
    <t>CRC-00770-00-01</t>
  </si>
  <si>
    <t>CRC-00771-00-01</t>
  </si>
  <si>
    <t>CRC-00772-03-01</t>
  </si>
  <si>
    <t>CRC-00773-03-01</t>
  </si>
  <si>
    <t>CRC-00774-00-01</t>
  </si>
  <si>
    <t>CRC-00775-00-01</t>
  </si>
  <si>
    <t>CRC-00588-00-01</t>
  </si>
  <si>
    <t>CRC-00589-00-01</t>
  </si>
  <si>
    <t>CRC-00590-00-01</t>
  </si>
  <si>
    <t>CRC-00591-03-01</t>
  </si>
  <si>
    <t>CRC-00777-00-01</t>
  </si>
  <si>
    <t>CRC-00778-01-01</t>
  </si>
  <si>
    <t>CRC-00779-00-01</t>
  </si>
  <si>
    <t>CRC-00964-00-01</t>
  </si>
  <si>
    <t>CRC-00965-00-01</t>
  </si>
  <si>
    <t>CRC-00966-00-01</t>
  </si>
  <si>
    <t>462 ng/ul</t>
    <phoneticPr fontId="8" type="noConversion"/>
  </si>
  <si>
    <t>528T</t>
  </si>
  <si>
    <t>811 ng/ul</t>
    <phoneticPr fontId="8" type="noConversion"/>
  </si>
  <si>
    <t>4?</t>
    <phoneticPr fontId="8" type="noConversion"/>
  </si>
  <si>
    <t>1310 ng/ul</t>
    <phoneticPr fontId="8" type="noConversion"/>
  </si>
  <si>
    <t>Very low conc. 10ng/ul. Low volumen &lt; 50ul.</t>
    <phoneticPr fontId="8" type="noConversion"/>
  </si>
  <si>
    <t>204 ng/ul</t>
    <phoneticPr fontId="8" type="noConversion"/>
  </si>
  <si>
    <t>62N</t>
    <phoneticPr fontId="8" type="noConversion"/>
  </si>
  <si>
    <t>B1</t>
    <phoneticPr fontId="8" type="noConversion"/>
  </si>
  <si>
    <t xml:space="preserve"> 1071ng/ul</t>
    <phoneticPr fontId="8" type="noConversion"/>
  </si>
  <si>
    <t>2260  ng/ul</t>
    <phoneticPr fontId="8" type="noConversion"/>
  </si>
  <si>
    <t>CRC-01087-00-01</t>
  </si>
  <si>
    <t>U</t>
    <phoneticPr fontId="8" type="noConversion"/>
  </si>
  <si>
    <t>455N</t>
  </si>
  <si>
    <t>455T</t>
  </si>
  <si>
    <t>536N</t>
  </si>
  <si>
    <t>536T</t>
  </si>
  <si>
    <t>566N</t>
  </si>
  <si>
    <t>566T</t>
  </si>
  <si>
    <t>685N</t>
  </si>
  <si>
    <t>685T</t>
  </si>
  <si>
    <t>715N</t>
  </si>
  <si>
    <t>CRC-00918-03-01</t>
  </si>
  <si>
    <t>CRC-00919-00-01</t>
  </si>
  <si>
    <t>CRC-00920-00-01</t>
  </si>
  <si>
    <t>CRC-00921-03-01</t>
  </si>
  <si>
    <t>Code</t>
  </si>
  <si>
    <t>CRC-01030-00-01</t>
  </si>
  <si>
    <t>CRC-01031-00-01</t>
  </si>
  <si>
    <t>CRC-01032-00-01</t>
  </si>
  <si>
    <t>Mycoplasma Normal</t>
    <phoneticPr fontId="8" type="noConversion"/>
  </si>
  <si>
    <t>LookUp</t>
    <phoneticPr fontId="8" type="noConversion"/>
  </si>
  <si>
    <t>Extraction</t>
    <phoneticPr fontId="8" type="noConversion"/>
  </si>
  <si>
    <t>IN BOXES</t>
    <phoneticPr fontId="8" type="noConversion"/>
  </si>
  <si>
    <t>726T</t>
  </si>
  <si>
    <t>CRC-00949-00-01</t>
  </si>
  <si>
    <t>CRC-00950-00-01</t>
  </si>
  <si>
    <t>CRC-00951-00-01</t>
  </si>
  <si>
    <t>Tumor barcode</t>
    <phoneticPr fontId="8" type="noConversion"/>
  </si>
  <si>
    <t>Normal Barcode</t>
    <phoneticPr fontId="8" type="noConversion"/>
  </si>
  <si>
    <t>CRC-00822-00-01</t>
  </si>
  <si>
    <t>CRC-00823-00-01</t>
  </si>
  <si>
    <t>CRC-00824-00-01</t>
  </si>
  <si>
    <t>CRC-00825-00-01</t>
  </si>
  <si>
    <t>CRC-00826-00-01</t>
  </si>
  <si>
    <t>CRC-00827-03-01</t>
  </si>
  <si>
    <t>CRC-00828-00-01</t>
  </si>
  <si>
    <t>CRC-00829-00-01</t>
  </si>
  <si>
    <t>CRC-01006-00-01</t>
  </si>
  <si>
    <t>CRC-01007-00-01</t>
  </si>
  <si>
    <t>CRC-01008-03-01</t>
  </si>
  <si>
    <t>CRC-01009-03-01</t>
  </si>
  <si>
    <t>538T</t>
  </si>
  <si>
    <t>538N</t>
  </si>
  <si>
    <t>75T</t>
  </si>
  <si>
    <t>75N</t>
  </si>
  <si>
    <t>480T</t>
  </si>
  <si>
    <t>480N</t>
  </si>
  <si>
    <t>484T</t>
  </si>
  <si>
    <t>484N</t>
  </si>
  <si>
    <t>583T</t>
  </si>
  <si>
    <t>CRC-00952-00-01</t>
  </si>
  <si>
    <t>271 ng/ul</t>
    <phoneticPr fontId="8" type="noConversion"/>
  </si>
  <si>
    <t>724T</t>
  </si>
  <si>
    <t>329 ng/ul</t>
    <phoneticPr fontId="8" type="noConversion"/>
  </si>
  <si>
    <t>55N</t>
  </si>
  <si>
    <t>1055 ng/ul</t>
    <phoneticPr fontId="8" type="noConversion"/>
  </si>
  <si>
    <t>661N</t>
  </si>
  <si>
    <t>726NL</t>
  </si>
  <si>
    <t>726ML</t>
  </si>
  <si>
    <t>727N</t>
  </si>
  <si>
    <t>CRC-00953-00-01</t>
  </si>
  <si>
    <t>CRC-00954-00-01</t>
  </si>
  <si>
    <t>CRC-00955-00-01</t>
  </si>
  <si>
    <t>CRC-00956-00-01</t>
  </si>
  <si>
    <t>CRC-00957-03-01</t>
  </si>
  <si>
    <t>CRC-00958-00-01</t>
  </si>
  <si>
    <t>CRC-00959-00-01</t>
  </si>
  <si>
    <t>CRC-00960-03-01</t>
  </si>
  <si>
    <t>CRC-00961-03-01</t>
  </si>
  <si>
    <t>CRC-00962-00-01</t>
  </si>
  <si>
    <t>CRC-00963-00-01</t>
  </si>
  <si>
    <t>308 ng/ul</t>
    <phoneticPr fontId="8" type="noConversion"/>
  </si>
  <si>
    <t>535T</t>
  </si>
  <si>
    <t>301 ng/ul</t>
    <phoneticPr fontId="8" type="noConversion"/>
  </si>
  <si>
    <t>CRC-00672-00-01</t>
  </si>
  <si>
    <t>CRC-00673-00-01</t>
  </si>
  <si>
    <t>CRC-00674-03-01</t>
  </si>
  <si>
    <t>CRC-00675-00-01</t>
  </si>
  <si>
    <t>CRC-00676-00-01</t>
  </si>
  <si>
    <t>CRC-00677-00-01</t>
  </si>
  <si>
    <t>CRC-00678-00-01</t>
  </si>
  <si>
    <t>CRC-00679-03-01</t>
  </si>
  <si>
    <t>CRC-00680-03-01</t>
  </si>
  <si>
    <t>CRC-00497-00-01</t>
  </si>
  <si>
    <t>CRC-00498-00-01</t>
  </si>
  <si>
    <t>CRC-00499-00-01</t>
  </si>
  <si>
    <t>CRC-00683-00-01</t>
  </si>
  <si>
    <t>CRC-00684-00-01</t>
  </si>
  <si>
    <t>CRC-00685-00-01</t>
  </si>
  <si>
    <t>CRC-00686-00-01</t>
  </si>
  <si>
    <t>CRC-00872-01-01</t>
  </si>
  <si>
    <t>CRC-00873-00-01</t>
  </si>
  <si>
    <t>CRC-01048-00-01</t>
  </si>
  <si>
    <t>CRC-01049-00-01</t>
  </si>
  <si>
    <t>CRC-01053-00-01</t>
  </si>
  <si>
    <t>CRC-01054-00-01</t>
  </si>
  <si>
    <t>CRC-01055-00-01</t>
  </si>
  <si>
    <t>CRC-01056-00-01</t>
  </si>
  <si>
    <t>CRC-01057-03-01</t>
  </si>
  <si>
    <t>CRC-01058-00-01</t>
  </si>
  <si>
    <t>178 ng/ul</t>
  </si>
  <si>
    <t>665N</t>
  </si>
  <si>
    <t>310 ng/ul</t>
  </si>
  <si>
    <t>665T</t>
  </si>
  <si>
    <t>570  ng/ul</t>
    <phoneticPr fontId="8" type="noConversion"/>
  </si>
  <si>
    <t>127.33 ± 1.33 ng/ul, 130 ng/ul</t>
    <phoneticPr fontId="8" type="noConversion"/>
  </si>
  <si>
    <t>396T</t>
  </si>
  <si>
    <t>70.29 ± 0.92 ng/ul, 108 ng/ul</t>
    <phoneticPr fontId="8" type="noConversion"/>
  </si>
  <si>
    <t>447N</t>
  </si>
  <si>
    <t>353  ng/ul</t>
    <phoneticPr fontId="8" type="noConversion"/>
  </si>
  <si>
    <t>409  ng/ul</t>
    <phoneticPr fontId="8" type="noConversion"/>
  </si>
  <si>
    <t>269  ng/ul</t>
    <phoneticPr fontId="8" type="noConversion"/>
  </si>
  <si>
    <t>410  ng/ul</t>
    <phoneticPr fontId="8" type="noConversion"/>
  </si>
  <si>
    <t>1049  ng/ul</t>
    <phoneticPr fontId="8" type="noConversion"/>
  </si>
  <si>
    <t>1959  ng/ul</t>
    <phoneticPr fontId="8" type="noConversion"/>
  </si>
  <si>
    <t>778  ng/ul</t>
    <phoneticPr fontId="8" type="noConversion"/>
  </si>
  <si>
    <t>434 ng/ul</t>
  </si>
  <si>
    <t>458N</t>
  </si>
  <si>
    <t>~450ng/µl</t>
  </si>
  <si>
    <t>458T</t>
  </si>
  <si>
    <t>~1300ng/µl</t>
  </si>
  <si>
    <t>Batch_004</t>
    <phoneticPr fontId="8" type="noConversion"/>
  </si>
  <si>
    <t>+</t>
    <phoneticPr fontId="8" type="noConversion"/>
  </si>
  <si>
    <t>CRC-01082-00-01</t>
  </si>
  <si>
    <t>CRC-01083-00-01</t>
  </si>
  <si>
    <t>CRC-01094-00-01</t>
  </si>
  <si>
    <t>CRC-01095-00-01</t>
  </si>
  <si>
    <t>CRC-01096-00-01</t>
  </si>
  <si>
    <t>CRC-01097-00-01</t>
  </si>
  <si>
    <t>CRC-00730-00-01</t>
  </si>
  <si>
    <t>CRC-00731-00-01</t>
  </si>
  <si>
    <t>CRC-00732-01-01</t>
  </si>
  <si>
    <t>CRC-00733-00-01</t>
  </si>
  <si>
    <t>CRC-00734-00-01</t>
  </si>
  <si>
    <t>CRC-00735-00-01</t>
  </si>
  <si>
    <t>CRC-00736-01-01</t>
  </si>
  <si>
    <t>CRC-00737-00-01</t>
  </si>
  <si>
    <t>CRC-00922-00-01</t>
  </si>
  <si>
    <t>CRC-00923-00-01</t>
  </si>
  <si>
    <t>CRC-00924-00-01</t>
  </si>
  <si>
    <t>CRC-00925-00-01</t>
  </si>
  <si>
    <t>Batch</t>
    <phoneticPr fontId="8" type="noConversion"/>
  </si>
  <si>
    <t>QC</t>
    <phoneticPr fontId="8" type="noConversion"/>
  </si>
  <si>
    <t>Sequence</t>
    <phoneticPr fontId="8" type="noConversion"/>
  </si>
  <si>
    <t>Mycoplasma Tumor</t>
    <phoneticPr fontId="8" type="noConversion"/>
  </si>
  <si>
    <t>+</t>
    <phoneticPr fontId="8" type="noConversion"/>
  </si>
  <si>
    <t>+/-</t>
    <phoneticPr fontId="8" type="noConversion"/>
  </si>
  <si>
    <t>-</t>
    <phoneticPr fontId="8" type="noConversion"/>
  </si>
  <si>
    <t>CRC-00931-03-01</t>
  </si>
  <si>
    <t>CRC-00932-00-01</t>
  </si>
  <si>
    <t>CRC-00933-00-01</t>
  </si>
  <si>
    <t>Batch_001</t>
    <phoneticPr fontId="8" type="noConversion"/>
  </si>
  <si>
    <t>Batch</t>
    <phoneticPr fontId="8" type="noConversion"/>
  </si>
  <si>
    <t>Observations</t>
    <phoneticPr fontId="8" type="noConversion"/>
  </si>
  <si>
    <t>Sample</t>
    <phoneticPr fontId="8" type="noConversion"/>
  </si>
  <si>
    <t>62N</t>
  </si>
  <si>
    <t>62T</t>
  </si>
  <si>
    <t>662N</t>
  </si>
  <si>
    <t>662T</t>
  </si>
  <si>
    <t>656N</t>
  </si>
  <si>
    <t>656T</t>
  </si>
  <si>
    <t>678N</t>
  </si>
  <si>
    <t>678T</t>
  </si>
  <si>
    <t>602N R1</t>
  </si>
  <si>
    <t>602T R1</t>
  </si>
  <si>
    <t>602T R2</t>
  </si>
  <si>
    <t>595N R1</t>
  </si>
  <si>
    <t>595T R1</t>
  </si>
  <si>
    <t>602N</t>
  </si>
  <si>
    <t>602T</t>
  </si>
  <si>
    <t>595N</t>
  </si>
  <si>
    <t>595T</t>
  </si>
  <si>
    <t>726N</t>
  </si>
  <si>
    <t>CRC-00765-03-01</t>
  </si>
  <si>
    <t>CRC-00766-00-01</t>
  </si>
  <si>
    <t>CRC-00767-00-01</t>
  </si>
  <si>
    <t>CRC-00579-00-01</t>
  </si>
  <si>
    <t>CRC-00580-00-01</t>
  </si>
  <si>
    <t>CRC-00581-00-01</t>
  </si>
  <si>
    <t>CRC-00582-00-01</t>
  </si>
  <si>
    <t>CRC-00583-00-01</t>
  </si>
  <si>
    <t>CRC-00584-00-01</t>
  </si>
  <si>
    <t>CRC-00585-00-01</t>
  </si>
  <si>
    <t>CRC-00586-03-01</t>
  </si>
  <si>
    <t>CRC-00587-00-01</t>
  </si>
  <si>
    <t>CRC-00405-00-01</t>
  </si>
  <si>
    <t>CRC-00406-00-01</t>
  </si>
  <si>
    <t>CRC-00407-00-01</t>
  </si>
  <si>
    <t>CRC-00592-00-01</t>
  </si>
  <si>
    <t>CRC-00593-00-01</t>
  </si>
  <si>
    <t>CRC-00594-00-01</t>
  </si>
  <si>
    <t>CRC-00780-00-01</t>
  </si>
  <si>
    <t>CRC-00781-00-01</t>
  </si>
  <si>
    <t>CRC-00967-00-01</t>
  </si>
  <si>
    <t>492N</t>
  </si>
  <si>
    <t>123 ng/ul</t>
    <phoneticPr fontId="8" type="noConversion"/>
  </si>
  <si>
    <t>492T</t>
  </si>
  <si>
    <t>CRC-00971-00-01</t>
  </si>
  <si>
    <t>CRC-00972-03-01</t>
  </si>
  <si>
    <t>CRC-00973-03-01</t>
  </si>
  <si>
    <t>CRC-00974-01-01</t>
  </si>
  <si>
    <t>CRC-00975-03-01</t>
  </si>
  <si>
    <t>CRC-00976-00-01</t>
  </si>
  <si>
    <t>CRC-00977-03-01</t>
  </si>
  <si>
    <t>passed</t>
    <phoneticPr fontId="8" type="noConversion"/>
  </si>
  <si>
    <t>727T</t>
  </si>
  <si>
    <t>719T</t>
  </si>
  <si>
    <t>CRC-01088-00-01</t>
  </si>
  <si>
    <t>CRC-01089-00-01</t>
  </si>
  <si>
    <t>CRC-00914-00-01</t>
  </si>
  <si>
    <t>CRC-00915-00-01</t>
  </si>
  <si>
    <t>CRC-00916-00-01</t>
  </si>
  <si>
    <t>CRC-00917-00-01</t>
  </si>
  <si>
    <t>Batch_004</t>
    <phoneticPr fontId="8" type="noConversion"/>
  </si>
  <si>
    <t>528N</t>
    <phoneticPr fontId="8" type="noConversion"/>
  </si>
  <si>
    <t>661N</t>
    <phoneticPr fontId="8" type="noConversion"/>
  </si>
  <si>
    <t>492N</t>
    <phoneticPr fontId="8" type="noConversion"/>
  </si>
  <si>
    <t>535N</t>
    <phoneticPr fontId="8" type="noConversion"/>
  </si>
  <si>
    <t>664N</t>
    <phoneticPr fontId="8" type="noConversion"/>
  </si>
  <si>
    <t>664T</t>
  </si>
  <si>
    <t>988 ng/ul</t>
    <phoneticPr fontId="8" type="noConversion"/>
  </si>
  <si>
    <t>694N</t>
  </si>
  <si>
    <t>179 ng/ul</t>
    <phoneticPr fontId="8" type="noConversion"/>
  </si>
  <si>
    <t>694T</t>
  </si>
  <si>
    <t>422 ng/ul</t>
    <phoneticPr fontId="8" type="noConversion"/>
  </si>
  <si>
    <t>724N</t>
  </si>
  <si>
    <t>CRC-00947-00-01</t>
  </si>
  <si>
    <t>CRC-00948-00-01</t>
  </si>
  <si>
    <t>CRC-01098-00-01</t>
  </si>
  <si>
    <t>CRC-01099-00-01</t>
  </si>
  <si>
    <t>CRC-01100-00-01</t>
  </si>
  <si>
    <t>CRC-01002-00-01</t>
  </si>
  <si>
    <t>CRC-01003-00-01</t>
  </si>
  <si>
    <t>CRC-01004-00-01</t>
  </si>
  <si>
    <t>CRC-01005-00-01</t>
  </si>
  <si>
    <t>CRC-00637-00-01</t>
  </si>
  <si>
    <t>CRC-00638-00-01</t>
  </si>
  <si>
    <t>CRC-00639-00-01</t>
  </si>
  <si>
    <t>CRC-00640-00-01</t>
  </si>
  <si>
    <t>CRC-00641-00-01</t>
  </si>
  <si>
    <t>CRC-00642-03-01</t>
  </si>
  <si>
    <t>CRC-00643-00-01</t>
  </si>
  <si>
    <t>CRC-00644-00-01</t>
  </si>
  <si>
    <t>CRC-00830-00-01</t>
  </si>
  <si>
    <t>CRC-00831-00-01</t>
  </si>
  <si>
    <t>CRC-00832-00-01</t>
  </si>
  <si>
    <t>CRC-00833-00-01</t>
  </si>
  <si>
    <t>CRC-01010-03-01</t>
  </si>
  <si>
    <t>CRC-01011-00-01</t>
  </si>
  <si>
    <t>583N</t>
  </si>
  <si>
    <t>55T</t>
  </si>
  <si>
    <t>in process</t>
    <phoneticPr fontId="8" type="noConversion"/>
  </si>
  <si>
    <t>ON HOLD</t>
    <phoneticPr fontId="8" type="noConversion"/>
  </si>
  <si>
    <t>CRC-01013-03-01</t>
  </si>
  <si>
    <t>CRC-01014-03-01</t>
  </si>
  <si>
    <t>CRC-00839-00-01</t>
  </si>
  <si>
    <t>CRC-00840-00-01</t>
  </si>
  <si>
    <t>318 ng/ul</t>
    <phoneticPr fontId="8" type="noConversion"/>
  </si>
  <si>
    <t>661T</t>
  </si>
  <si>
    <t>815 ng/ul</t>
    <phoneticPr fontId="8" type="noConversion"/>
  </si>
  <si>
    <t>CRC-01015-01-01</t>
  </si>
  <si>
    <t>CRC-01021-01-01</t>
  </si>
  <si>
    <t>CRC-01022-00-01</t>
  </si>
  <si>
    <t>CRC-01023-00-01</t>
  </si>
  <si>
    <t>CRC-01024-00-01</t>
  </si>
  <si>
    <t>CRC-01025-00-01</t>
  </si>
  <si>
    <t>CRC-01026-00-01</t>
  </si>
  <si>
    <t>CRC-00855-00-01</t>
  </si>
  <si>
    <t>CRC-00856-00-01</t>
  </si>
  <si>
    <t>CRC-00857-00-01</t>
  </si>
  <si>
    <t>CRC-00858-00-01</t>
  </si>
  <si>
    <t>CRC-00859-00-01</t>
  </si>
  <si>
    <t>CRC-00671-00-01</t>
  </si>
  <si>
    <t>CRC-00488-00-01</t>
  </si>
  <si>
    <t>CRC-00489-00-01</t>
  </si>
  <si>
    <t>CRC-00490-00-01</t>
  </si>
  <si>
    <t>CRC-00491-00-01</t>
  </si>
  <si>
    <t>CRC-00492-00-01</t>
  </si>
  <si>
    <t>CRC-00494-00-01</t>
  </si>
  <si>
    <t>CRC-00495-00-01</t>
  </si>
  <si>
    <t>CRC-00496-00-01</t>
  </si>
  <si>
    <t>CRC-00310-00-01</t>
  </si>
  <si>
    <t>CRC-00311-00-01</t>
  </si>
  <si>
    <t>CRC-00312-01-01</t>
  </si>
  <si>
    <t>CRC-00313-00-01</t>
  </si>
  <si>
    <t>CRC-00500-00-01</t>
  </si>
  <si>
    <t>CRC-00501-00-01</t>
  </si>
  <si>
    <t>CRC-00502-00-01</t>
  </si>
  <si>
    <t>CRC-00687-03-01</t>
  </si>
  <si>
    <t>CRC-00688-03-01</t>
  </si>
  <si>
    <t>CRC-00874-01-01</t>
  </si>
  <si>
    <t>CRC-01050-00-01</t>
  </si>
  <si>
    <t>CRC-01051-00-01</t>
  </si>
  <si>
    <t>CRC-01052-00-01</t>
  </si>
  <si>
    <t>CRC-00879-00-01</t>
  </si>
  <si>
    <t>CRC-00880-00-01</t>
  </si>
  <si>
    <t>CRC-00881-03-01</t>
  </si>
  <si>
    <t>CRC-00882-00-01</t>
  </si>
  <si>
    <t>CRC-00883-00-01</t>
  </si>
  <si>
    <t>CRC-00884-00-01</t>
  </si>
  <si>
    <t>CRC-01059-00-01</t>
  </si>
  <si>
    <t>4?</t>
    <phoneticPr fontId="8" type="noConversion"/>
  </si>
  <si>
    <t>CRC-01016-03-01</t>
  </si>
  <si>
    <t>583  ng/ul</t>
    <phoneticPr fontId="8" type="noConversion"/>
  </si>
  <si>
    <t>497  ng/ul</t>
    <phoneticPr fontId="8" type="noConversion"/>
  </si>
  <si>
    <t>442  ng/ul</t>
    <phoneticPr fontId="8" type="noConversion"/>
  </si>
  <si>
    <t>573  ng/ul</t>
    <phoneticPr fontId="8" type="noConversion"/>
  </si>
  <si>
    <t>292  ng/ul</t>
    <phoneticPr fontId="8" type="noConversion"/>
  </si>
  <si>
    <t>CRC-01029-00-01</t>
  </si>
  <si>
    <t>CRC-01071-00-01</t>
  </si>
  <si>
    <t>CRC-01072-00-01</t>
  </si>
  <si>
    <t>CRC-01073-00-01</t>
  </si>
  <si>
    <t>CRC-01074-00-01</t>
  </si>
  <si>
    <t>CRC-01075-01-01</t>
  </si>
  <si>
    <t>CRC-01076-03-01</t>
  </si>
  <si>
    <t>CRC-01077-03-01</t>
  </si>
  <si>
    <t>CRC-01078-00-01</t>
  </si>
  <si>
    <t>CRC-01079-00-01</t>
  </si>
  <si>
    <t>CRC-01080-00-01</t>
  </si>
  <si>
    <t>CRC-01081-00-01</t>
  </si>
  <si>
    <t>CRC-01090-00-01</t>
  </si>
  <si>
    <t>CRC-01091-00-01</t>
  </si>
  <si>
    <t>CRC-01092-00-01</t>
  </si>
  <si>
    <t>CRC-01093-00-01</t>
  </si>
  <si>
    <t>CRC-00910-00-01</t>
  </si>
  <si>
    <t>CRC-00911-00-01</t>
  </si>
  <si>
    <t>CRC-00912-03-01</t>
  </si>
  <si>
    <t>CRC-00913-00-01</t>
  </si>
  <si>
    <t>CRC-00545-01-01</t>
  </si>
  <si>
    <t>CRC-00546-00-01</t>
  </si>
  <si>
    <t>CRC-00547-00-01</t>
  </si>
  <si>
    <t>CRC-00548-00-01</t>
  </si>
  <si>
    <t>CRC-00549-00-01</t>
  </si>
  <si>
    <t>CRC-00550-00-01</t>
  </si>
  <si>
    <t>CRC-00551-00-01</t>
  </si>
  <si>
    <t>CRC-00552-00-01</t>
  </si>
  <si>
    <t>CRC-00738-00-01</t>
  </si>
  <si>
    <t>CRC-00739-00-01</t>
  </si>
  <si>
    <t>CRC-00740-01-01</t>
  </si>
  <si>
    <t>CRC-00741-00-01</t>
  </si>
  <si>
    <t>CRC-00926-00-01</t>
  </si>
  <si>
    <t>CRC-00927-00-01</t>
  </si>
  <si>
    <t>Comments (MP group)</t>
    <phoneticPr fontId="8" type="noConversion"/>
  </si>
  <si>
    <t>CRC-00929-03-01</t>
  </si>
  <si>
    <t>CRC-00930-03-01</t>
  </si>
  <si>
    <t>CRC-00747-03-01</t>
  </si>
  <si>
    <t>CRC-00748-00-01</t>
  </si>
  <si>
    <t>CRC-00749-00-01</t>
  </si>
  <si>
    <t>CRC-00934-03-01</t>
  </si>
  <si>
    <t>CRC-00935-00-01</t>
  </si>
  <si>
    <t>CRC-00936-00-01</t>
  </si>
  <si>
    <t>CRC-00937-00-01</t>
  </si>
  <si>
    <t>CRC-00938-00-01</t>
  </si>
  <si>
    <t>CRC-00939-00-01</t>
  </si>
  <si>
    <t>664N</t>
  </si>
  <si>
    <t>492 ng/ul</t>
    <phoneticPr fontId="8" type="noConversion"/>
  </si>
  <si>
    <t>CRC-00941-00-01</t>
  </si>
  <si>
    <t>CRC-00942-00-01</t>
  </si>
  <si>
    <t>CRC-00943-00-01</t>
  </si>
  <si>
    <t>CRC-00944-00-01</t>
  </si>
  <si>
    <t>CRC-00945-00-01</t>
  </si>
  <si>
    <t>CRC-00946-00-01</t>
  </si>
  <si>
    <t>CRC-00763-00-01</t>
  </si>
  <si>
    <t>CRC-00764-01-01</t>
  </si>
  <si>
    <t>CRC-00398-00-01</t>
  </si>
  <si>
    <t>CRC-00399-00-01</t>
  </si>
  <si>
    <t>CRC-00400-00-01</t>
  </si>
  <si>
    <t>CRC-00401-03-01</t>
  </si>
  <si>
    <t>CRC-00402-00-01</t>
  </si>
  <si>
    <t>CRC-00403-00-01</t>
  </si>
  <si>
    <t>CRC-00404-00-01</t>
  </si>
  <si>
    <t>CRC-00215-00-01</t>
  </si>
  <si>
    <t>CRC-00216-00-01</t>
  </si>
  <si>
    <t>CRC-00217-00-01</t>
  </si>
  <si>
    <t>CRC-00218-03-01</t>
  </si>
  <si>
    <t>CRC-00219-03-01</t>
  </si>
  <si>
    <t>CRC-00408-00-01</t>
  </si>
  <si>
    <t>CRC-00409-01-01</t>
  </si>
  <si>
    <t>CRC-00595-00-01</t>
  </si>
  <si>
    <t>CRC-00596-03-01</t>
  </si>
  <si>
    <t>CRC-00782-00-01</t>
  </si>
  <si>
    <t>CRC-00783-00-01</t>
  </si>
  <si>
    <t>CRC-00968-00-01</t>
  </si>
  <si>
    <t>CRC-00969-00-01</t>
  </si>
  <si>
    <t>CRC-00970-00-01</t>
  </si>
  <si>
    <t>CRC-00789-00-01</t>
  </si>
  <si>
    <t>CRC-00790-00-01</t>
  </si>
  <si>
    <t>CRC-00791-00-01</t>
  </si>
  <si>
    <t>CRC-00792-00-01</t>
  </si>
  <si>
    <t>CRC-00978-00-01</t>
  </si>
  <si>
    <t>CRC-00979-03-01</t>
  </si>
  <si>
    <t>completed</t>
    <phoneticPr fontId="8" type="noConversion"/>
  </si>
  <si>
    <t>414 ng/ul</t>
    <phoneticPr fontId="8" type="noConversion"/>
  </si>
  <si>
    <t>1195  ng/ul</t>
    <phoneticPr fontId="8" type="noConversion"/>
  </si>
  <si>
    <t>545  ng/ul</t>
    <phoneticPr fontId="8" type="noConversion"/>
  </si>
  <si>
    <t>1276  ng/ul</t>
    <phoneticPr fontId="8" type="noConversion"/>
  </si>
  <si>
    <t>699T</t>
  </si>
  <si>
    <t>505N</t>
  </si>
  <si>
    <t>505T</t>
  </si>
  <si>
    <t>717N</t>
  </si>
  <si>
    <t>717T</t>
  </si>
  <si>
    <t>631 ng/ul</t>
    <phoneticPr fontId="8" type="noConversion"/>
  </si>
  <si>
    <t>656N</t>
    <phoneticPr fontId="8" type="noConversion"/>
  </si>
  <si>
    <t>651 ng/ul, 871 ng/ul</t>
    <phoneticPr fontId="8" type="noConversion"/>
  </si>
  <si>
    <t>656T</t>
    <phoneticPr fontId="8" type="noConversion"/>
  </si>
  <si>
    <t>CRC-00991-00-01</t>
  </si>
  <si>
    <t>CRC-00992-01-01</t>
  </si>
  <si>
    <t>CRC-00993-00-01</t>
  </si>
  <si>
    <t>CRC-00994-00-01</t>
  </si>
  <si>
    <t>CRC-00995-00-01</t>
  </si>
  <si>
    <t>CRC-00996-00-01</t>
  </si>
  <si>
    <t>CRC-00997-00-01</t>
  </si>
  <si>
    <t>CRC-00998-00-01</t>
  </si>
  <si>
    <t>CRC-00999-00-01</t>
  </si>
  <si>
    <t>CRC-01000-00-01</t>
  </si>
  <si>
    <t>CRC-01001-00-01</t>
  </si>
  <si>
    <t>CRC-00818-03-01</t>
  </si>
  <si>
    <t>CRC-00819-00-01</t>
  </si>
  <si>
    <t>CRC-00820-00-01</t>
  </si>
  <si>
    <t>CRC-00821-00-01</t>
  </si>
  <si>
    <t>CRC-00452-00-01</t>
  </si>
  <si>
    <t>CRC-00453-00-01</t>
  </si>
  <si>
    <t>CRC-00454-00-01</t>
  </si>
  <si>
    <t>CRC-00455-00-01</t>
  </si>
  <si>
    <t>CRC-00456-03-01</t>
  </si>
  <si>
    <t>CRC-00457-00-01</t>
  </si>
  <si>
    <t>CRC-00458-00-01</t>
  </si>
  <si>
    <t>CRC-00459-03-01</t>
  </si>
  <si>
    <t>CRC-00645-00-01</t>
  </si>
  <si>
    <t>CRC-00646-00-01</t>
  </si>
  <si>
    <t>CRC-00647-00-01</t>
  </si>
  <si>
    <t>CRC-00648-00-01</t>
  </si>
  <si>
    <t>CRC-00834-00-01</t>
  </si>
  <si>
    <t>CRC-00835-00-01</t>
  </si>
  <si>
    <t>CRC-01012-01-01</t>
  </si>
  <si>
    <t>CRC-00837-00-01</t>
  </si>
  <si>
    <t>CRC-00838-03-01</t>
  </si>
  <si>
    <t>CRC-00654-00-01</t>
  </si>
  <si>
    <t>CRC-00655-01-01</t>
  </si>
  <si>
    <t>CRC-00656-00-01</t>
  </si>
  <si>
    <t>CRC-00841-03-01</t>
  </si>
  <si>
    <t>CRC-00842-00-01</t>
  </si>
  <si>
    <t>CRC-00843-03-01</t>
  </si>
  <si>
    <t>CRC-00844-00-01</t>
  </si>
  <si>
    <t>CRC-00845-00-01</t>
  </si>
  <si>
    <t>CRC-00846-00-01</t>
  </si>
  <si>
    <t>CRC-00847-00-01</t>
  </si>
  <si>
    <t>CRC-01020-00-01</t>
  </si>
  <si>
    <t>CRC-00849-00-01</t>
  </si>
  <si>
    <t>CRC-00850-00-01</t>
  </si>
  <si>
    <t>CRC-00851-00-01</t>
  </si>
  <si>
    <t>CRC-00852-00-01</t>
  </si>
  <si>
    <t>CRC-00853-03-01</t>
  </si>
  <si>
    <t>CRC-00854-00-01</t>
  </si>
  <si>
    <t>CRC-00670-03-01</t>
  </si>
  <si>
    <t>CRC-00486-00-01</t>
  </si>
  <si>
    <t>CRC-00487-00-01</t>
  </si>
  <si>
    <t>CRC-00300-00-01</t>
  </si>
  <si>
    <t>CRC-00301-00-01</t>
  </si>
  <si>
    <t>CRC-00302-00-01</t>
  </si>
  <si>
    <t>CRC-00303-00-01</t>
  </si>
  <si>
    <t>CRC-00307-01-01</t>
  </si>
  <si>
    <t>CRC-00308-01-01</t>
  </si>
  <si>
    <t>CRC-00309-03-01</t>
  </si>
  <si>
    <t>CRC-00123-01-01</t>
  </si>
  <si>
    <t>CRC-00124-01-01</t>
  </si>
  <si>
    <t>CRC-00125-03-01</t>
  </si>
  <si>
    <t>CRC-00126-00-01</t>
  </si>
  <si>
    <t>CRC-00127-00-01</t>
  </si>
  <si>
    <t>CRC-00314-00-01</t>
  </si>
  <si>
    <t>CRC-00503-00-01</t>
  </si>
  <si>
    <t>CRC-00504-00-01</t>
  </si>
  <si>
    <t>CRC-00689-00-01</t>
  </si>
  <si>
    <t>CRC-00690-03-01</t>
  </si>
  <si>
    <t>CRC-00875-01-01</t>
  </si>
  <si>
    <t>CRC-00876-00-01</t>
  </si>
  <si>
    <t>CRC-00877-01-01</t>
  </si>
  <si>
    <t>CRC-00878-00-01</t>
  </si>
  <si>
    <t>CRC-00696-01-01</t>
  </si>
  <si>
    <t>CRC-00697-00-01</t>
  </si>
  <si>
    <t>CRC-00699-00-01</t>
  </si>
  <si>
    <t>CRC-00700-00-01</t>
  </si>
  <si>
    <t>CRC-00885-00-01</t>
  </si>
  <si>
    <t>CRC-00886-00-01</t>
  </si>
  <si>
    <t>CRC-00887-03-01</t>
  </si>
  <si>
    <t>CRC-01060-00-01</t>
  </si>
  <si>
    <t>CRC-01017-01-01</t>
  </si>
  <si>
    <t>316 ng/ul</t>
  </si>
  <si>
    <t>706N</t>
  </si>
  <si>
    <t>706T</t>
  </si>
  <si>
    <t>544T</t>
  </si>
  <si>
    <t>477 ng/ul</t>
  </si>
  <si>
    <t>544N</t>
  </si>
  <si>
    <t>M</t>
    <phoneticPr fontId="8" type="noConversion"/>
  </si>
  <si>
    <t>CRC-01027-00-01</t>
  </si>
  <si>
    <t>CRC-01028-00-01</t>
  </si>
  <si>
    <t>CRC-01067-00-01</t>
  </si>
  <si>
    <t>CRC-01068-00-01</t>
  </si>
  <si>
    <t>CRC-01070-03-01</t>
  </si>
  <si>
    <t>CRC-00899-01-01</t>
  </si>
  <si>
    <t>CRC-00900-01-01</t>
  </si>
  <si>
    <t>CRC-00901-01-01</t>
  </si>
  <si>
    <t>CRC-00902-01-01</t>
  </si>
  <si>
    <t>CRC-00903-00-01</t>
  </si>
  <si>
    <t>CRC-00904-00-01</t>
  </si>
  <si>
    <t>CRC-00905-00-01</t>
  </si>
  <si>
    <t>CRC-00906-00-01</t>
  </si>
  <si>
    <t>CRC-00907-00-01</t>
  </si>
  <si>
    <t>CRC-00908-00-01</t>
  </si>
  <si>
    <t>CRC-00909-00-01</t>
  </si>
  <si>
    <t>CRC-00726-00-01</t>
  </si>
  <si>
    <t>CRC-00727-00-01</t>
  </si>
  <si>
    <t>CRC-00728-00-01</t>
  </si>
  <si>
    <t>CRC-00729-03-01</t>
  </si>
  <si>
    <t>CRC-00357-00-01</t>
  </si>
  <si>
    <t>CRC-00358-00-01</t>
  </si>
  <si>
    <t>CRC-00359-00-01</t>
  </si>
  <si>
    <t>CRC-00360-00-01</t>
  </si>
  <si>
    <t>CRC-00361-01-01</t>
  </si>
  <si>
    <t>CRC-00362-00-01</t>
  </si>
  <si>
    <t>CRC-00363-00-01</t>
  </si>
  <si>
    <t>CRC-00365-00-01</t>
  </si>
  <si>
    <t>CRC-00553-00-01</t>
  </si>
  <si>
    <t>CRC-00554-00-01</t>
  </si>
  <si>
    <t>CRC-00555-00-01</t>
  </si>
  <si>
    <t>CRC-00556-00-01</t>
  </si>
  <si>
    <t>CRC-00742-03-01</t>
  </si>
  <si>
    <t>CRC-00743-03-01</t>
  </si>
  <si>
    <t>CRC-00928-00-01</t>
  </si>
  <si>
    <t>CRC-00745-03-01</t>
  </si>
  <si>
    <t>CRC-00746-03-01</t>
  </si>
  <si>
    <t>CRC-00562-00-01</t>
  </si>
  <si>
    <t>CRC-00563-00-01</t>
  </si>
  <si>
    <t>CRC-00564-00-01</t>
  </si>
  <si>
    <t>CRC-00750-03-01</t>
  </si>
  <si>
    <t>CRC-00751-00-01</t>
  </si>
  <si>
    <t>CRC-00752-03-01</t>
  </si>
  <si>
    <t>CRC-00753-00-01</t>
  </si>
  <si>
    <t>CRC-00754-00-01</t>
  </si>
  <si>
    <t>CRC-00755-00-01</t>
  </si>
  <si>
    <t>CRC-00940-00-01</t>
  </si>
  <si>
    <t>CRC-00757-00-01</t>
  </si>
  <si>
    <t>CRC-00758-00-01</t>
  </si>
  <si>
    <t>CRC-00759-00-01</t>
  </si>
  <si>
    <t>CRC-00760-01-01</t>
  </si>
  <si>
    <t>CRC-00761-00-01</t>
  </si>
  <si>
    <t>CRC-00762-00-01</t>
  </si>
  <si>
    <t>CRC-00578-00-01</t>
  </si>
  <si>
    <t>CRC-00394-00-01</t>
  </si>
  <si>
    <t>CRC-00395-00-01</t>
  </si>
  <si>
    <t>CRC-00396-00-01</t>
  </si>
  <si>
    <t>CRC-00397-00-01</t>
  </si>
  <si>
    <t>CRC-00208-00-01</t>
  </si>
  <si>
    <t>CRC-00209-00-01</t>
  </si>
  <si>
    <t>CRC-00210-00-01</t>
  </si>
  <si>
    <t>CRC-00211-00-01</t>
  </si>
  <si>
    <t>CRC-00212-01-01</t>
  </si>
  <si>
    <t>CRC-00213-00-01</t>
  </si>
  <si>
    <t>CRC-00214-00-01</t>
  </si>
  <si>
    <t>CRC-00037-00-01</t>
  </si>
  <si>
    <t>CRC-00038-00-01</t>
  </si>
  <si>
    <t>CRC-00039-00-01</t>
  </si>
  <si>
    <t>CRC-00040-00-01</t>
  </si>
  <si>
    <t>CRC-00041-00-01</t>
  </si>
  <si>
    <t>CRC-00410-00-01</t>
  </si>
  <si>
    <t>CRC-00411-00-01</t>
  </si>
  <si>
    <t>CRC-00597-00-01</t>
  </si>
  <si>
    <t>CRC-00598-03-01</t>
  </si>
  <si>
    <t>CRC-00784-00-01</t>
  </si>
  <si>
    <t>CRC-00785-00-01</t>
  </si>
  <si>
    <t>CRC-00786-00-01</t>
  </si>
  <si>
    <t>CRC-00787-00-01</t>
  </si>
  <si>
    <t>CRC-00788-00-01</t>
  </si>
  <si>
    <t>CRC-00604-00-01</t>
  </si>
  <si>
    <t>CRC-00605-00-01</t>
  </si>
  <si>
    <t>CRC-00606-03-01</t>
  </si>
  <si>
    <t>CRC-00607-03-01</t>
  </si>
  <si>
    <t>CRC-00793-00-01</t>
  </si>
  <si>
    <t>CRC-00794-00-01</t>
  </si>
  <si>
    <t>CRC-00795-00-01</t>
  </si>
  <si>
    <t>CRC-00980-00-01</t>
  </si>
  <si>
    <t>62T</t>
    <phoneticPr fontId="8" type="noConversion"/>
  </si>
  <si>
    <t>Parafine Block</t>
    <phoneticPr fontId="8" type="noConversion"/>
  </si>
  <si>
    <t>524N</t>
  </si>
  <si>
    <t>686N</t>
  </si>
  <si>
    <t>699N</t>
  </si>
  <si>
    <t>719N</t>
  </si>
  <si>
    <t>524T</t>
  </si>
  <si>
    <t>686T</t>
  </si>
  <si>
    <t>382 ng/ul</t>
    <phoneticPr fontId="8" type="noConversion"/>
  </si>
  <si>
    <t>557T</t>
    <phoneticPr fontId="8" type="noConversion"/>
  </si>
  <si>
    <t>CRC-00988-00-01</t>
  </si>
  <si>
    <t>CRC-00989-00-01</t>
  </si>
  <si>
    <t>CRC-00990-00-01</t>
  </si>
  <si>
    <t>CRC-00807-00-01</t>
  </si>
  <si>
    <t>CRC-00808-03-01</t>
  </si>
  <si>
    <t>CRC-00809-00-01</t>
  </si>
  <si>
    <t>CRC-00810-01-01</t>
  </si>
  <si>
    <t>CRC-00811-00-01</t>
  </si>
  <si>
    <t>CRC-00812-00-01</t>
  </si>
  <si>
    <t>CRC-00813-00-01</t>
  </si>
  <si>
    <t>CRC-00814-00-01</t>
  </si>
  <si>
    <t>CRC-00815-00-01</t>
  </si>
  <si>
    <t>CRC-00816-00-01</t>
  </si>
  <si>
    <t>CRC-00817-00-01</t>
  </si>
  <si>
    <t>CRC-00633-00-01</t>
  </si>
  <si>
    <t>CRC-00634-00-01</t>
  </si>
  <si>
    <t>CRC-00635-03-01</t>
  </si>
  <si>
    <t>CRC-00636-00-01</t>
  </si>
  <si>
    <t>CRC-00262-01-01</t>
  </si>
  <si>
    <t>CRC-00263-00-01</t>
  </si>
  <si>
    <t>CRC-00264-00-01</t>
  </si>
  <si>
    <t>CRC-00265-01-01</t>
  </si>
  <si>
    <t>CRC-00266-00-01</t>
  </si>
  <si>
    <t>CRC-00267-03-01</t>
  </si>
  <si>
    <t>CRC-00268-03-01</t>
  </si>
  <si>
    <t>CRC-00269-00-01</t>
  </si>
  <si>
    <t>CRC-00460-00-01</t>
  </si>
  <si>
    <t>CRC-00461-00-01</t>
  </si>
  <si>
    <t>CRC-00462-00-01</t>
  </si>
  <si>
    <t>CRC-00463-00-01</t>
  </si>
  <si>
    <t>CRC-00649-03-01</t>
  </si>
  <si>
    <t>CRC-00650-00-01</t>
  </si>
  <si>
    <t>CRC-00836-00-01</t>
  </si>
  <si>
    <t>CRC-00652-00-01</t>
  </si>
  <si>
    <t>CRC-00653-00-01</t>
  </si>
  <si>
    <t>CRC-00469-00-01</t>
  </si>
  <si>
    <t>CRC-00470-00-01</t>
  </si>
  <si>
    <t>CRC-00471-00-01</t>
  </si>
  <si>
    <t>CRC-00657-00-01</t>
  </si>
  <si>
    <t>CRC-00658-03-01</t>
  </si>
  <si>
    <t>CRC-00659-03-01</t>
  </si>
  <si>
    <t>CRC-00660-00-01</t>
  </si>
  <si>
    <t>CRC-00661-00-01</t>
  </si>
  <si>
    <t>CRC-00662-00-01</t>
  </si>
  <si>
    <t>CRC-00848-00-01</t>
  </si>
  <si>
    <t>CRC-00664-00-01</t>
  </si>
  <si>
    <t>CRC-00665-00-01</t>
  </si>
  <si>
    <t>CRC-00666-00-01</t>
  </si>
  <si>
    <t>CRC-00667-03-01</t>
  </si>
  <si>
    <t>CRC-00668-00-01</t>
  </si>
  <si>
    <t>CRC-00669-03-01</t>
  </si>
  <si>
    <t>CRC-00485-00-01</t>
  </si>
  <si>
    <t>CRC-00296-00-01</t>
  </si>
  <si>
    <t>CRC-00297-00-01</t>
  </si>
  <si>
    <t>CRC-00298-01-01</t>
  </si>
  <si>
    <t>CRC-00299-00-01</t>
  </si>
  <si>
    <t>CRC-00116-01-01</t>
  </si>
  <si>
    <t>CRC-00117-00-01</t>
  </si>
  <si>
    <t>CRC-00118-00-01</t>
  </si>
  <si>
    <t>CRC-00119-00-01</t>
  </si>
  <si>
    <t>CRC-00120-01-01</t>
  </si>
  <si>
    <t>CRC-00121-00-01</t>
  </si>
  <si>
    <t>CRC-00122-01-01</t>
  </si>
  <si>
    <t>Normal DNA at IMPPC</t>
    <phoneticPr fontId="8" type="noConversion"/>
  </si>
  <si>
    <t>Observations</t>
    <phoneticPr fontId="8" type="noConversion"/>
  </si>
  <si>
    <t>yes</t>
    <phoneticPr fontId="8" type="noConversion"/>
  </si>
  <si>
    <t>yes</t>
    <phoneticPr fontId="8" type="noConversion"/>
  </si>
  <si>
    <t>yes</t>
    <phoneticPr fontId="8" type="noConversion"/>
  </si>
  <si>
    <t>CRC-00315-00-01</t>
  </si>
  <si>
    <t>CRC-00316-00-01</t>
  </si>
  <si>
    <t>CRC-00505-00-01</t>
  </si>
  <si>
    <t>CRC-00506-00-01</t>
  </si>
  <si>
    <t>CRC-00691-00-01</t>
  </si>
  <si>
    <t>CRC-00692-00-01</t>
  </si>
  <si>
    <t>CRC-00693-00-01</t>
  </si>
  <si>
    <t>CRC-00694-00-01</t>
  </si>
  <si>
    <t>CRC-00695-01-01</t>
  </si>
  <si>
    <t>CRC-00513-01-01</t>
  </si>
  <si>
    <t>CRC-00514-00-01</t>
  </si>
  <si>
    <t>CRC-00515-01-01</t>
  </si>
  <si>
    <t>CRC-00701-00-01</t>
  </si>
  <si>
    <t>CRC-00702-00-01</t>
  </si>
  <si>
    <t>CRC-00703-00-01</t>
  </si>
  <si>
    <t>CRC-00888-00-01</t>
  </si>
  <si>
    <t>CRC-00889-00-01</t>
  </si>
  <si>
    <t>CRC-01061-00-01</t>
  </si>
  <si>
    <t>CRC-01018-01-01</t>
  </si>
  <si>
    <t>CRC-01019-00-01</t>
  </si>
  <si>
    <t>M</t>
    <phoneticPr fontId="8" type="noConversion"/>
  </si>
  <si>
    <t>CRC-01064-00-01</t>
  </si>
  <si>
    <t>CRC-01065-00-01</t>
  </si>
  <si>
    <t>CRC-01066-03-01</t>
  </si>
  <si>
    <t>CRC-00896-00-01</t>
  </si>
  <si>
    <t>CRC-00897-03-01</t>
  </si>
  <si>
    <t>CRC-00898-01-01</t>
  </si>
  <si>
    <t>CRC-00715-00-01</t>
  </si>
  <si>
    <t>CRC-00716-00-01</t>
  </si>
  <si>
    <t>CRC-00717-00-01</t>
  </si>
  <si>
    <t>CRC-00718-03-01</t>
  </si>
  <si>
    <t>CRC-00719-00-01</t>
  </si>
  <si>
    <t>CRC-00720-01-01</t>
  </si>
  <si>
    <t>CRC-00721-00-01</t>
  </si>
  <si>
    <t>CRC-00722-03-01</t>
  </si>
  <si>
    <t>CRC-00723-01-01</t>
  </si>
  <si>
    <t>CRC-00724-00-01</t>
  </si>
  <si>
    <t>CRC-00725-00-01</t>
  </si>
  <si>
    <t>CRC-00541-00-01</t>
  </si>
  <si>
    <t>CRC-00542-00-01</t>
  </si>
  <si>
    <t>CRC-00543-00-01</t>
  </si>
  <si>
    <t>CRC-00544-00-01</t>
  </si>
  <si>
    <t>CRC-00170-01-01</t>
  </si>
  <si>
    <t>CRC-00171-01-01</t>
  </si>
  <si>
    <t>CRC-00172-01-01</t>
  </si>
  <si>
    <t>CRC-00173-01-01</t>
  </si>
  <si>
    <t>CRC-00174-01-01</t>
  </si>
  <si>
    <t>CRC-00175-01-01</t>
  </si>
  <si>
    <t>CRC-00176-01-01</t>
  </si>
  <si>
    <t>CRC-00177-01-01</t>
  </si>
  <si>
    <t>CRC-00366-00-01</t>
  </si>
  <si>
    <t>CRC-00367-00-01</t>
  </si>
  <si>
    <t>CRC-00368-00-01</t>
  </si>
  <si>
    <t>CRC-00369-00-01</t>
  </si>
  <si>
    <t>CRC-00557-00-01</t>
  </si>
  <si>
    <t>CRC-00558-00-01</t>
  </si>
  <si>
    <t>CRC-00744-00-01</t>
  </si>
  <si>
    <t>CRC-00559-00-01</t>
  </si>
  <si>
    <t>CRC-00560-00-01</t>
  </si>
  <si>
    <t>CRC-00561-00-01</t>
  </si>
  <si>
    <t>CRC-00375-03-01</t>
  </si>
  <si>
    <t>CRC-00376-03-01</t>
  </si>
  <si>
    <t>CRC-00565-03-01</t>
  </si>
  <si>
    <t>CRC-00566-00-01</t>
  </si>
  <si>
    <t>CRC-00567-03-01</t>
  </si>
  <si>
    <t>CRC-00568-03-01</t>
  </si>
  <si>
    <t>CRC-00569-00-01</t>
  </si>
  <si>
    <t>CRC-00570-00-01</t>
  </si>
  <si>
    <t>CRC-00756-00-01</t>
  </si>
  <si>
    <t>CRC-00572-00-01</t>
  </si>
  <si>
    <t>CRC-00573-00-01</t>
  </si>
  <si>
    <t>CRC-00574-00-01</t>
  </si>
  <si>
    <t>CRC-00575-00-01</t>
  </si>
  <si>
    <t>CRC-00576-00-01</t>
  </si>
  <si>
    <t>CRC-00577-03-01</t>
  </si>
  <si>
    <t>CRC-00393-01-01</t>
  </si>
  <si>
    <t>CRC-00204-00-01</t>
  </si>
  <si>
    <t>CRC-00205-00-01</t>
  </si>
  <si>
    <t>CRC-00206-00-01</t>
  </si>
  <si>
    <t>CRC-00207-00-01</t>
  </si>
  <si>
    <t>CRC-00031-00-01</t>
  </si>
  <si>
    <t>CRC-00032-00-01</t>
  </si>
  <si>
    <t>CRC-00033-00-01</t>
  </si>
  <si>
    <t>CRC-00034-00-01</t>
  </si>
  <si>
    <t>CRC-00035-00-01</t>
  </si>
  <si>
    <t>CRC-00036-00-01</t>
  </si>
  <si>
    <t>extra aliq T4935, N4934</t>
  </si>
  <si>
    <t>U</t>
    <phoneticPr fontId="8" type="noConversion"/>
  </si>
  <si>
    <t>-</t>
    <phoneticPr fontId="8" type="noConversion"/>
  </si>
  <si>
    <t>L</t>
    <phoneticPr fontId="8" type="noConversion"/>
  </si>
  <si>
    <t>L</t>
    <phoneticPr fontId="8" type="noConversion"/>
  </si>
  <si>
    <t>U</t>
    <phoneticPr fontId="8" type="noConversion"/>
  </si>
  <si>
    <t>CRC-00221-00-01</t>
  </si>
  <si>
    <t>CRC-00042-00-01</t>
  </si>
  <si>
    <t>CRC-00220-00-01</t>
  </si>
  <si>
    <t>CRC-00412-00-01</t>
  </si>
  <si>
    <t>CRC-00413-00-01</t>
  </si>
  <si>
    <t>CRC-00599-00-01</t>
  </si>
  <si>
    <t>CRC-00600-00-01</t>
  </si>
  <si>
    <t>CRC-00601-00-01</t>
  </si>
  <si>
    <t>CRC-00602-00-01</t>
  </si>
  <si>
    <t>CRC-00603-00-01</t>
  </si>
  <si>
    <t>CRC-00421-00-01</t>
  </si>
  <si>
    <t>CRC-00422-00-01</t>
  </si>
  <si>
    <t>CRC-00608-00-01</t>
  </si>
  <si>
    <t>CRC-00609-00-01</t>
  </si>
  <si>
    <t>CRC-00610-00-01</t>
  </si>
  <si>
    <t>CRC-00796-00-01</t>
  </si>
  <si>
    <t>CRC-00797-00-01</t>
  </si>
  <si>
    <t>CRC-00798-00-01</t>
  </si>
  <si>
    <t>CRC-00981-00-01</t>
  </si>
  <si>
    <t>676 ng/ul</t>
    <phoneticPr fontId="8" type="noConversion"/>
  </si>
  <si>
    <t>557N</t>
    <phoneticPr fontId="8" type="noConversion"/>
  </si>
  <si>
    <t>CRC-00984-00-01</t>
  </si>
  <si>
    <t>CRC-00985-00-01</t>
  </si>
  <si>
    <t>CRC-00986-03-01</t>
  </si>
  <si>
    <t>CRC-00987-00-01</t>
  </si>
  <si>
    <t>CRC-00804-00-01</t>
  </si>
  <si>
    <t>CRC-00805-00-01</t>
  </si>
  <si>
    <t>CRC-00806-00-01</t>
  </si>
  <si>
    <t>CRC-00622-01-01</t>
  </si>
  <si>
    <t>CRC-00623-00-01</t>
  </si>
  <si>
    <t>CRC-00624-00-01</t>
  </si>
  <si>
    <t>CRC-00625-00-01</t>
  </si>
  <si>
    <t>CRC-00626-00-01</t>
  </si>
  <si>
    <t>CRC-00627-00-01</t>
  </si>
  <si>
    <t>CRC-00628-00-01</t>
  </si>
  <si>
    <t>CRC-00629-00-01</t>
  </si>
  <si>
    <t>CRC-00630-00-01</t>
  </si>
  <si>
    <t>CRC-00631-03-01</t>
  </si>
  <si>
    <t>CRC-00632-00-01</t>
  </si>
  <si>
    <t>CRC-00448-00-01</t>
  </si>
  <si>
    <t>CRC-00449-01-01</t>
  </si>
  <si>
    <t>CRC-00450-00-01</t>
  </si>
  <si>
    <t>CRC-00451-00-01</t>
  </si>
  <si>
    <t>CRC-00078-00-01</t>
  </si>
  <si>
    <t>CRC-00079-00-01</t>
  </si>
  <si>
    <t>CRC-00080-00-01</t>
  </si>
  <si>
    <t>CRC-00081-01-01</t>
  </si>
  <si>
    <t>CRC-00082-01-01</t>
  </si>
  <si>
    <t>CRC-00083-00-01</t>
  </si>
  <si>
    <t>CRC-00084-03-01</t>
  </si>
  <si>
    <t>CRC-00085-00-01</t>
  </si>
  <si>
    <t>CRC-00270-00-01</t>
  </si>
  <si>
    <t>CRC-00271-00-01</t>
  </si>
  <si>
    <t>CRC-00272-00-01</t>
  </si>
  <si>
    <t>CRC-00273-00-01</t>
  </si>
  <si>
    <t>CRC-00464-00-01</t>
  </si>
  <si>
    <t>CRC-00465-00-01</t>
  </si>
  <si>
    <t>CRC-00651-00-01</t>
  </si>
  <si>
    <t>CRC-00466-00-01</t>
  </si>
  <si>
    <t>CRC-00467-00-01</t>
  </si>
  <si>
    <t>CRC-00468-00-01</t>
  </si>
  <si>
    <t>CRC-00279-00-01</t>
  </si>
  <si>
    <t>CRC-00280-00-01</t>
  </si>
  <si>
    <t>CRC-00472-00-01</t>
  </si>
  <si>
    <t>CRC-00473-01-01</t>
  </si>
  <si>
    <t>CRC-00474-01-01</t>
  </si>
  <si>
    <t>CRC-00475-00-01</t>
  </si>
  <si>
    <t>CRC-00476-00-01</t>
  </si>
  <si>
    <t>CRC-00477-01-01</t>
  </si>
  <si>
    <t>CRC-00663-00-01</t>
  </si>
  <si>
    <t>CRC-00479-00-01</t>
  </si>
  <si>
    <t>CRC-00480-00-01</t>
  </si>
  <si>
    <t>CRC-00481-03-01</t>
  </si>
  <si>
    <t>CRC-00482-00-01</t>
  </si>
  <si>
    <t>CRC-00483-00-01</t>
  </si>
  <si>
    <t>CRC-00484-00-01</t>
  </si>
  <si>
    <t>CRC-00295-00-01</t>
  </si>
  <si>
    <t>CRC-00112-00-01</t>
  </si>
  <si>
    <t>CRC-00113-01-01</t>
  </si>
  <si>
    <t>CRC-00114-01-01</t>
  </si>
  <si>
    <t>CRC-00115-01-01</t>
  </si>
  <si>
    <t>247 ng/ul</t>
    <phoneticPr fontId="8" type="noConversion"/>
  </si>
  <si>
    <t>1185 ng/ul</t>
    <phoneticPr fontId="8" type="noConversion"/>
  </si>
  <si>
    <t>Cancer in database?</t>
    <phoneticPr fontId="8" type="noConversion"/>
  </si>
  <si>
    <t>Hypermethylation</t>
    <phoneticPr fontId="8" type="noConversion"/>
  </si>
  <si>
    <t>EDF</t>
    <phoneticPr fontId="8" type="noConversion"/>
  </si>
  <si>
    <t>tubes 747, 766 and 1643 missing and 1644 small amount, this case also has preparations 4893 and 4892</t>
  </si>
  <si>
    <t>2451 small amount</t>
  </si>
  <si>
    <t>yes</t>
    <phoneticPr fontId="8" type="noConversion"/>
  </si>
  <si>
    <t>CRC-00128-00-01</t>
  </si>
  <si>
    <t>CRC-00317-00-01</t>
  </si>
  <si>
    <t>CRC-00507-00-01</t>
  </si>
  <si>
    <t>CRC-00508-00-01</t>
  </si>
  <si>
    <t>CRC-00509-00-01</t>
  </si>
  <si>
    <t>CRC-00510-00-01</t>
  </si>
  <si>
    <t>CRC-00511-00-01</t>
  </si>
  <si>
    <t>CRC-00512-03-01</t>
  </si>
  <si>
    <t>CRC-00324-00-01</t>
  </si>
  <si>
    <t>CRC-00325-00-01</t>
  </si>
  <si>
    <t>CRC-00326-00-01</t>
  </si>
  <si>
    <t>CRC-00327-00-01</t>
  </si>
  <si>
    <t>CRC-00516-03-01</t>
  </si>
  <si>
    <t>CRC-00517-01-01</t>
  </si>
  <si>
    <t>CRC-00518-00-01</t>
  </si>
  <si>
    <t>CRC-00704-00-01</t>
  </si>
  <si>
    <t>CRC-00890-00-01</t>
  </si>
  <si>
    <t>CRC-01062-00-01</t>
  </si>
  <si>
    <t>CRC-01063-00-01</t>
  </si>
  <si>
    <t>CRC-00892-00-01</t>
  </si>
  <si>
    <t>CRC-00893-00-01</t>
  </si>
  <si>
    <t>CRC-00894-00-01</t>
  </si>
  <si>
    <t>CRC-00895-00-01</t>
  </si>
  <si>
    <t>CRC-00713-00-01</t>
  </si>
  <si>
    <t>CRC-00714-03-01</t>
  </si>
  <si>
    <t>CRC-00530-00-01</t>
  </si>
  <si>
    <t>CRC-00531-00-01</t>
  </si>
  <si>
    <t>CRC-00532-00-01</t>
  </si>
  <si>
    <t>CRC-00533-00-01</t>
  </si>
  <si>
    <t>CRC-00534-01-01</t>
  </si>
  <si>
    <t>CRC-00535-00-01</t>
  </si>
  <si>
    <t>CRC-00536-00-01</t>
  </si>
  <si>
    <t>CRC-00348-03-01</t>
  </si>
  <si>
    <t>CRC-00537-00-01</t>
  </si>
  <si>
    <t>CRC-00538-00-01</t>
  </si>
  <si>
    <t>CRC-00539-00-01</t>
  </si>
  <si>
    <t>CRC-00540-00-01</t>
  </si>
  <si>
    <t>CRC-00353-00-01</t>
  </si>
  <si>
    <t>CRC-00354-00-01</t>
  </si>
  <si>
    <t>CRC-00355-00-01</t>
  </si>
  <si>
    <t>CRC-00356-03-01</t>
  </si>
  <si>
    <t>CRC-00169-01-01</t>
  </si>
  <si>
    <t>M (Sergio) / U (Tati)</t>
    <phoneticPr fontId="8" type="noConversion"/>
  </si>
  <si>
    <t>U (Sergio) / M (Tati)</t>
    <phoneticPr fontId="8" type="noConversion"/>
  </si>
  <si>
    <t>+</t>
    <phoneticPr fontId="8" type="noConversion"/>
  </si>
  <si>
    <t>-</t>
    <phoneticPr fontId="8" type="noConversion"/>
  </si>
  <si>
    <t>U</t>
    <phoneticPr fontId="8" type="noConversion"/>
  </si>
  <si>
    <t>CRC-00178-01-01</t>
  </si>
  <si>
    <t>CRC-00179-00-01</t>
  </si>
  <si>
    <t>CRC-00180-00-01</t>
  </si>
  <si>
    <t>CRC-00181-00-01</t>
  </si>
  <si>
    <t>CRC-00370-00-01</t>
  </si>
  <si>
    <t>CRC-00371-00-01</t>
  </si>
  <si>
    <t>CRC-00183-00-01</t>
  </si>
  <si>
    <t>CRC-00372-00-01</t>
  </si>
  <si>
    <t>CRC-00373-00-01</t>
  </si>
  <si>
    <t>CRC-00374-03-01</t>
  </si>
  <si>
    <t>CRC-00187-00-01</t>
  </si>
  <si>
    <t>CRC-00188-00-01</t>
  </si>
  <si>
    <t>CRC-00189-00-01</t>
  </si>
  <si>
    <t>CRC-00377-03-01</t>
  </si>
  <si>
    <t>CRC-00378-03-01</t>
  </si>
  <si>
    <t>CRC-00379-03-01</t>
  </si>
  <si>
    <t>CRC-00380-00-01</t>
  </si>
  <si>
    <t>CRC-00383-00-01</t>
  </si>
  <si>
    <t>CRC-00384-00-01</t>
  </si>
  <si>
    <t>CRC-00385-00-01</t>
  </si>
  <si>
    <t>CRC-00571-00-01</t>
  </si>
  <si>
    <t>CRC-00387-00-01</t>
  </si>
  <si>
    <t>CRC-00388-00-01</t>
  </si>
  <si>
    <t>CRC-00389-00-01</t>
  </si>
  <si>
    <t>CRC-00390-00-01</t>
  </si>
  <si>
    <t>CRC-00391-00-01</t>
  </si>
  <si>
    <t>CRC-00203-00-01</t>
  </si>
  <si>
    <t>CRC-00026-00-01</t>
  </si>
  <si>
    <t>CRC-00027-00-01</t>
  </si>
  <si>
    <t>CRC-00028-01-01</t>
  </si>
  <si>
    <t>CRC-00029-00-01</t>
  </si>
  <si>
    <t>CRC-00030-00-01</t>
  </si>
  <si>
    <t>-</t>
    <phoneticPr fontId="8" type="noConversion"/>
  </si>
  <si>
    <t>E09</t>
  </si>
  <si>
    <t>~1300ng/µl</t>
    <phoneticPr fontId="8" type="noConversion"/>
  </si>
  <si>
    <t>~450ng/µl</t>
    <phoneticPr fontId="8" type="noConversion"/>
  </si>
  <si>
    <t>-</t>
    <phoneticPr fontId="8" type="noConversion"/>
  </si>
  <si>
    <t>-</t>
    <phoneticPr fontId="8" type="noConversion"/>
  </si>
  <si>
    <t>M</t>
    <phoneticPr fontId="8" type="noConversion"/>
  </si>
  <si>
    <t>M</t>
    <phoneticPr fontId="8" type="noConversion"/>
  </si>
  <si>
    <t>U</t>
    <phoneticPr fontId="8" type="noConversion"/>
  </si>
  <si>
    <t>2290 small amount</t>
  </si>
  <si>
    <t>tubes 894 and 1895 small amount,3207 missing</t>
  </si>
  <si>
    <t>tube 1956 small amount</t>
  </si>
  <si>
    <t>O</t>
  </si>
  <si>
    <t>N</t>
  </si>
  <si>
    <t>CRC-00222-00-01</t>
  </si>
  <si>
    <t>CRC-00223-00-01</t>
  </si>
  <si>
    <t>CRC-00414-00-01</t>
  </si>
  <si>
    <t>CRC-00415-03-01</t>
  </si>
  <si>
    <t>CRC-00416-00-01</t>
  </si>
  <si>
    <t>CRC-00417-00-01</t>
  </si>
  <si>
    <t>CRC-00418-00-01</t>
  </si>
  <si>
    <t>CRC-00419-01-01</t>
  </si>
  <si>
    <t>CRC-00420-00-01</t>
  </si>
  <si>
    <t>CRC-00424-00-01</t>
  </si>
  <si>
    <t>CRC-00425-00-01</t>
  </si>
  <si>
    <t>CRC-00611-00-01</t>
  </si>
  <si>
    <t>CRC-00612-00-01</t>
  </si>
  <si>
    <t>CRC-00613-00-01</t>
  </si>
  <si>
    <t>CRC-00614-00-01</t>
  </si>
  <si>
    <t>CRC-00430-01-01</t>
  </si>
  <si>
    <t>CRC-00799-00-01</t>
  </si>
  <si>
    <t>CRC-00615-00-01</t>
  </si>
  <si>
    <t>CRC-00982-00-01</t>
  </si>
  <si>
    <t>CRC-00983-00-01</t>
  </si>
  <si>
    <t>CRC-00800-00-01</t>
  </si>
  <si>
    <t>CRC-00801-00-01</t>
  </si>
  <si>
    <t>CRC-00802-00-01</t>
  </si>
  <si>
    <t>CRC-00803-00-01</t>
  </si>
  <si>
    <t>CRC-00621-00-01</t>
  </si>
  <si>
    <t>CRC-00437-00-01</t>
  </si>
  <si>
    <t>CRC-00438-00-01</t>
  </si>
  <si>
    <t>CRC-00439-00-01</t>
  </si>
  <si>
    <t>CRC-00440-00-01</t>
  </si>
  <si>
    <t>CRC-00441-00-01</t>
  </si>
  <si>
    <t>CRC-00442-00-01</t>
  </si>
  <si>
    <t>CRC-00443-00-01</t>
  </si>
  <si>
    <t>CRC-00445-00-01</t>
  </si>
  <si>
    <t>CRC-00446-00-01</t>
  </si>
  <si>
    <t>CRC-00447-00-01</t>
  </si>
  <si>
    <t>CRC-00256-01-01</t>
  </si>
  <si>
    <t>CRC-00257-01-01</t>
  </si>
  <si>
    <t>CRC-00258-01-01</t>
  </si>
  <si>
    <t>CRC-00259-01-01</t>
  </si>
  <si>
    <t>CRC-00260-01-01</t>
  </si>
  <si>
    <t>CRC-00261-01-01</t>
  </si>
  <si>
    <t>L</t>
    <phoneticPr fontId="8" type="noConversion"/>
  </si>
  <si>
    <t>BRAF</t>
  </si>
  <si>
    <t>WP</t>
  </si>
  <si>
    <t>-/M</t>
  </si>
  <si>
    <t>M?</t>
  </si>
  <si>
    <t>-/MP</t>
  </si>
  <si>
    <t>d/p</t>
  </si>
  <si>
    <t>805 ng/ul</t>
    <phoneticPr fontId="8" type="noConversion"/>
  </si>
  <si>
    <t>882 ng/ul</t>
    <phoneticPr fontId="8" type="noConversion"/>
  </si>
  <si>
    <t>514 ng/ul</t>
    <phoneticPr fontId="8" type="noConversion"/>
  </si>
  <si>
    <t>1055 ng/ul</t>
    <phoneticPr fontId="8" type="noConversion"/>
  </si>
  <si>
    <t>CRC-00086-00-01</t>
  </si>
  <si>
    <t>CRC-00087-00-01</t>
  </si>
  <si>
    <t>CRC-00274-00-01</t>
  </si>
  <si>
    <t>CRC-00275-00-01</t>
  </si>
  <si>
    <t>E07</t>
  </si>
  <si>
    <t>E08</t>
  </si>
  <si>
    <t>CRC-00088-00-01</t>
  </si>
  <si>
    <t>CRC-00089-00-01</t>
  </si>
  <si>
    <t>CRC-00090-00-01</t>
  </si>
  <si>
    <t>CRC-00091-00-01</t>
  </si>
  <si>
    <t>CRC-00276-00-01</t>
  </si>
  <si>
    <t>CRC-00277-00-01</t>
  </si>
  <si>
    <t>CRC-00281-00-01</t>
  </si>
  <si>
    <t>CRC-00282-00-01</t>
  </si>
  <si>
    <t>CRC-00283-00-01</t>
  </si>
  <si>
    <t>CRC-00284-00-01</t>
  </si>
  <si>
    <t>CRC-00285-00-01</t>
  </si>
  <si>
    <t>CRC-00286-00-01</t>
  </si>
  <si>
    <t>CRC-00287-00-01</t>
  </si>
  <si>
    <t>CRC-00478-00-01</t>
  </si>
  <si>
    <t>CRC-00289-00-01</t>
  </si>
  <si>
    <t>CRC-00290-00-01</t>
  </si>
  <si>
    <t>CRC-00291-00-01</t>
  </si>
  <si>
    <t>CRC-00292-00-01</t>
  </si>
  <si>
    <t>CRC-00293-00-01</t>
  </si>
  <si>
    <t>CRC-00294-00-01</t>
  </si>
  <si>
    <t>CRC-00111-01-01</t>
  </si>
  <si>
    <t xml:space="preserve">tube 606 missing. </t>
    <phoneticPr fontId="8" type="noConversion"/>
  </si>
  <si>
    <t>MSAFLP</t>
    <phoneticPr fontId="8" type="noConversion"/>
  </si>
  <si>
    <t>CGH</t>
    <phoneticPr fontId="8" type="noConversion"/>
  </si>
  <si>
    <t>Normal in database?</t>
    <phoneticPr fontId="8" type="noConversion"/>
  </si>
  <si>
    <t>2595 ng/ul</t>
    <phoneticPr fontId="8" type="noConversion"/>
  </si>
  <si>
    <t>806 ng/ul</t>
    <phoneticPr fontId="8" type="noConversion"/>
  </si>
  <si>
    <t>1166 ng/ul</t>
    <phoneticPr fontId="8" type="noConversion"/>
  </si>
  <si>
    <t>-</t>
    <phoneticPr fontId="8" type="noConversion"/>
  </si>
  <si>
    <t>-</t>
    <phoneticPr fontId="8" type="noConversion"/>
  </si>
  <si>
    <t>2454 empty</t>
  </si>
  <si>
    <t>U</t>
    <phoneticPr fontId="8" type="noConversion"/>
  </si>
  <si>
    <t>L</t>
    <phoneticPr fontId="8" type="noConversion"/>
  </si>
  <si>
    <t>2278 empty. Extra aliq T4927, N4926</t>
  </si>
  <si>
    <t>missing 2500. Extra aliq. T4923, N4922</t>
  </si>
  <si>
    <t>2260 empty</t>
  </si>
  <si>
    <t>CRC-00132-00-01</t>
  </si>
  <si>
    <t>CRC-00129-00-01</t>
  </si>
  <si>
    <t>CRC-00130-01-01</t>
  </si>
  <si>
    <t>CRC-00131-00-01</t>
  </si>
  <si>
    <t>CRC-00318-00-01</t>
  </si>
  <si>
    <t>CRC-00319-00-01</t>
  </si>
  <si>
    <t>CRC-00320-00-01</t>
  </si>
  <si>
    <t>CRC-00321-00-01</t>
  </si>
  <si>
    <t>CRC-00322-00-01</t>
  </si>
  <si>
    <t>CRC-00323-00-01</t>
  </si>
  <si>
    <t>CRC-00519-00-01</t>
  </si>
  <si>
    <t>CRC-00520-00-01</t>
  </si>
  <si>
    <t>CRC-00521-00-01</t>
  </si>
  <si>
    <t>CRC-00522-00-01</t>
  </si>
  <si>
    <t>CRC-00334-00-01</t>
  </si>
  <si>
    <t>CRC-00335-00-01</t>
  </si>
  <si>
    <t>CRC-00336-00-01</t>
  </si>
  <si>
    <t>CRC-00705-00-01</t>
  </si>
  <si>
    <t>CRC-00706-00-01</t>
  </si>
  <si>
    <t>CRC-00891-00-01</t>
  </si>
  <si>
    <t>CRC-00708-03-01</t>
  </si>
  <si>
    <t>CRC-00709-00-01</t>
  </si>
  <si>
    <t>CRC-00710-00-01</t>
  </si>
  <si>
    <t>CRC-00711-00-01</t>
  </si>
  <si>
    <t>CRC-00712-00-01</t>
  </si>
  <si>
    <t>CRC-00527-00-01</t>
  </si>
  <si>
    <t>CRC-00528-00-01</t>
  </si>
  <si>
    <t>CRC-00529-00-01</t>
  </si>
  <si>
    <t>CRC-00342-03-01</t>
  </si>
  <si>
    <t>CRC-00343-00-01</t>
  </si>
  <si>
    <t>CRC-00344-00-01</t>
  </si>
  <si>
    <t>CRC-00345-00-01</t>
  </si>
  <si>
    <t>CRC-00346-00-01</t>
  </si>
  <si>
    <t>CRC-00347-00-01</t>
  </si>
  <si>
    <t>CRC-00349-03-01</t>
  </si>
  <si>
    <t>CRC-00350-01-01</t>
  </si>
  <si>
    <t>CRC-00351-00-01</t>
  </si>
  <si>
    <t>CRC-00352-00-01</t>
  </si>
  <si>
    <t>CRC-00163-01-01</t>
  </si>
  <si>
    <t>CRC-00164-01-01</t>
  </si>
  <si>
    <t>CRC-00165-01-01</t>
  </si>
  <si>
    <t>CRC-00166-01-01</t>
  </si>
  <si>
    <t>CRC-00167-01-01</t>
  </si>
  <si>
    <t>CRC-00168-01-01</t>
  </si>
  <si>
    <t>U</t>
    <phoneticPr fontId="8" type="noConversion"/>
  </si>
  <si>
    <t>tube 1518 missing and tube 1585 small amount</t>
  </si>
  <si>
    <t>M</t>
    <phoneticPr fontId="8" type="noConversion"/>
  </si>
  <si>
    <t>+</t>
    <phoneticPr fontId="8" type="noConversion"/>
  </si>
  <si>
    <t>127.33 ± 1.33 ng/ul, 130 ng/ul</t>
    <phoneticPr fontId="8" type="noConversion"/>
  </si>
  <si>
    <t>70.29 ± 0.92 ng/ul, 108 ng/ul</t>
    <phoneticPr fontId="8" type="noConversion"/>
  </si>
  <si>
    <t>CRC-00001-00-01</t>
  </si>
  <si>
    <t>CRC-00182-03-01</t>
  </si>
  <si>
    <t>CRC-00002-00-01</t>
  </si>
  <si>
    <t>CRC-00003-00-01</t>
  </si>
  <si>
    <t>CRC-00004-00-01</t>
  </si>
  <si>
    <t>CRC-00005-00-01</t>
  </si>
  <si>
    <t>CRC-00006-00-01</t>
  </si>
  <si>
    <t>CRC-00007-00-01</t>
  </si>
  <si>
    <t>CRC-00008-00-01</t>
  </si>
  <si>
    <t>CRC-00190-00-01</t>
  </si>
  <si>
    <t>CRC-00191-00-01</t>
  </si>
  <si>
    <t>CRC-00192-00-01</t>
  </si>
  <si>
    <t>CRC-00193-00-01</t>
  </si>
  <si>
    <t>CRC-00194-00-01</t>
  </si>
  <si>
    <t>CRC-00195-00-01</t>
  </si>
  <si>
    <t>CRC-00386-00-01</t>
  </si>
  <si>
    <t>CRC-00197-00-01</t>
  </si>
  <si>
    <t>CRC-00198-00-01</t>
  </si>
  <si>
    <t>CRC-00199-00-01</t>
  </si>
  <si>
    <t>CRC-00200-00-01</t>
  </si>
  <si>
    <t>CRC-00201-00-01</t>
  </si>
  <si>
    <t>CRC-00202-00-01</t>
  </si>
  <si>
    <t>CRC-00025-00-01</t>
  </si>
  <si>
    <t>2222 missing extra aliq N4914, T4915</t>
  </si>
  <si>
    <t>d</t>
  </si>
  <si>
    <t>tube 804 missing</t>
  </si>
  <si>
    <t>T</t>
    <phoneticPr fontId="8" type="noConversion"/>
  </si>
  <si>
    <t>N</t>
    <phoneticPr fontId="8" type="noConversion"/>
  </si>
  <si>
    <t>H02</t>
  </si>
  <si>
    <t>H03</t>
  </si>
  <si>
    <t>H04</t>
  </si>
  <si>
    <t>H05</t>
  </si>
  <si>
    <t>H06</t>
  </si>
  <si>
    <t>H07</t>
  </si>
  <si>
    <t>submitted</t>
    <phoneticPr fontId="8" type="noConversion"/>
  </si>
  <si>
    <t>submitted</t>
    <phoneticPr fontId="8" type="noConversion"/>
  </si>
  <si>
    <t>H08</t>
  </si>
  <si>
    <t>-</t>
    <phoneticPr fontId="8" type="noConversion"/>
  </si>
  <si>
    <t>U</t>
    <phoneticPr fontId="8" type="noConversion"/>
  </si>
  <si>
    <t>U</t>
    <phoneticPr fontId="8" type="noConversion"/>
  </si>
  <si>
    <t>U</t>
    <phoneticPr fontId="8" type="noConversion"/>
  </si>
  <si>
    <t>U</t>
    <phoneticPr fontId="8" type="noConversion"/>
  </si>
  <si>
    <t>E05</t>
  </si>
  <si>
    <t>T</t>
    <phoneticPr fontId="8" type="noConversion"/>
  </si>
  <si>
    <t>A10</t>
  </si>
  <si>
    <t>ML</t>
    <phoneticPr fontId="8" type="noConversion"/>
  </si>
  <si>
    <t>tube 748 and 749 missing</t>
  </si>
  <si>
    <t>CRC-00224-00-01</t>
  </si>
  <si>
    <t>CRC-00225-00-01</t>
  </si>
  <si>
    <t>CRC-00226-00-01</t>
  </si>
  <si>
    <t>CRC-00227-00-01</t>
  </si>
  <si>
    <t>CRC-00228-00-01</t>
  </si>
  <si>
    <t>CRC-00229-00-01</t>
  </si>
  <si>
    <t>CRC-00230-00-01</t>
  </si>
  <si>
    <t>CRC-00231-00-01</t>
  </si>
  <si>
    <t>CRC-00423-00-01</t>
  </si>
  <si>
    <t>CRC-00426-00-01</t>
  </si>
  <si>
    <t>CRC-00427-00-01</t>
  </si>
  <si>
    <t>CRC-00428-00-01</t>
  </si>
  <si>
    <t>CRC-00429-00-01</t>
  </si>
  <si>
    <t>CRC-00056-00-01</t>
  </si>
  <si>
    <t>CRC-00235-00-01</t>
  </si>
  <si>
    <t>CRC-00236-00-01</t>
  </si>
  <si>
    <t>CRC-00431-01-01</t>
  </si>
  <si>
    <t>CRC-00432-00-01</t>
  </si>
  <si>
    <t>CRC-00616-00-01</t>
  </si>
  <si>
    <t>CRC-00617-00-01</t>
  </si>
  <si>
    <t>CRC-00618-00-01</t>
  </si>
  <si>
    <t>CRC-00619-00-01</t>
  </si>
  <si>
    <t>CRC-00620-00-01</t>
  </si>
  <si>
    <t>CRC-00248-01-01</t>
  </si>
  <si>
    <t>CRC-00249-01-01</t>
  </si>
  <si>
    <t>CRC-00250-01-01</t>
  </si>
  <si>
    <t>CRC-00251-01-01</t>
  </si>
  <si>
    <t>CRC-00252-01-01</t>
  </si>
  <si>
    <t>CRC-00253-01-01</t>
  </si>
  <si>
    <t>CRC-00444-00-01</t>
  </si>
  <si>
    <t>CRC-00069-00-01</t>
  </si>
  <si>
    <t>CRC-00070-00-01</t>
  </si>
  <si>
    <t>CRC-00071-01-01</t>
  </si>
  <si>
    <t>CRC-00072-01-01</t>
  </si>
  <si>
    <t>CRC-00073-00-01</t>
  </si>
  <si>
    <t>CRC-00074-00-01</t>
  </si>
  <si>
    <t>CRC-00075-00-01</t>
  </si>
  <si>
    <t>CRC-00254-01-01</t>
  </si>
  <si>
    <t>CRC-00255-01-01</t>
  </si>
  <si>
    <t>tube 1606 empty and tube 1350 small amount this case also has preparations 4891 and 4890</t>
  </si>
  <si>
    <t>Few</t>
  </si>
  <si>
    <t>I07</t>
  </si>
  <si>
    <t>I08</t>
  </si>
  <si>
    <t>I09</t>
  </si>
  <si>
    <t>J01</t>
  </si>
  <si>
    <t>J02</t>
  </si>
  <si>
    <t>J03</t>
  </si>
  <si>
    <t>J04</t>
  </si>
  <si>
    <t>J05</t>
  </si>
  <si>
    <t>J06</t>
  </si>
  <si>
    <t>J07</t>
  </si>
  <si>
    <t>tube 3000 small amount. Only TUMOR</t>
    <phoneticPr fontId="8" type="noConversion"/>
  </si>
  <si>
    <t>extra aliq T4919, N4918</t>
  </si>
  <si>
    <t>E06</t>
  </si>
  <si>
    <t>It was wrongly included in the MSAFLP database. This case was not analyzed. Case 201 was.</t>
    <phoneticPr fontId="8" type="noConversion"/>
  </si>
  <si>
    <t>CRC-00278-00-01</t>
  </si>
  <si>
    <t>CRC-00095-00-01</t>
  </si>
  <si>
    <t>CRC-00096-00-01</t>
  </si>
  <si>
    <t>CRC-00097-00-01</t>
  </si>
  <si>
    <t>CRC-00098-01-01</t>
  </si>
  <si>
    <t>CRC-00099-00-01</t>
  </si>
  <si>
    <t>CRC-00100-00-01</t>
  </si>
  <si>
    <t>CRC-00101-00-01</t>
  </si>
  <si>
    <t>CRC-00102-01-01</t>
  </si>
  <si>
    <t>CRC-00103-01-01</t>
  </si>
  <si>
    <t>CRC-00288-00-01</t>
  </si>
  <si>
    <t>CRC-00106-01-01</t>
  </si>
  <si>
    <t>CRC-00107-01-01</t>
  </si>
  <si>
    <t>CRC-00108-01-01</t>
  </si>
  <si>
    <t>CRC-00109-01-01</t>
  </si>
  <si>
    <t>CRC-00110-01-01</t>
  </si>
  <si>
    <t>Race</t>
    <phoneticPr fontId="8" type="noConversion"/>
  </si>
  <si>
    <t>Age</t>
    <phoneticPr fontId="8" type="noConversion"/>
  </si>
  <si>
    <t>2416 ng/ul</t>
    <phoneticPr fontId="8" type="noConversion"/>
  </si>
  <si>
    <t>122 ng/ul</t>
    <phoneticPr fontId="8" type="noConversion"/>
  </si>
  <si>
    <t>123 ng/ul</t>
    <phoneticPr fontId="8" type="noConversion"/>
  </si>
  <si>
    <t>1310 ng/ul</t>
    <phoneticPr fontId="8" type="noConversion"/>
  </si>
  <si>
    <t>tubes 743 and 783 missing</t>
  </si>
  <si>
    <t>M</t>
  </si>
  <si>
    <t>L</t>
  </si>
  <si>
    <t/>
  </si>
  <si>
    <t>534 ng/ul, 662 ng/ul</t>
    <phoneticPr fontId="8" type="noConversion"/>
  </si>
  <si>
    <t>461 ng/ul</t>
    <phoneticPr fontId="8" type="noConversion"/>
  </si>
  <si>
    <t>?SeeHE</t>
  </si>
  <si>
    <t>extra aliq T4925, N4924</t>
  </si>
  <si>
    <t>These samples have very low concentration, but they MIGHT be used for some PCR amplifications (BAT26, RFLP, etc)</t>
    <phoneticPr fontId="8" type="noConversion"/>
  </si>
  <si>
    <t>CRC-00133-00-01</t>
  </si>
  <si>
    <t>CRC-00134-00-01</t>
  </si>
  <si>
    <t>CRC-00135-00-01</t>
  </si>
  <si>
    <t>CRC-00136-00-01</t>
  </si>
  <si>
    <t>CRC-00137-00-01</t>
  </si>
  <si>
    <t>CRC-00138-00-01</t>
  </si>
  <si>
    <t>CRC-00328-00-01</t>
  </si>
  <si>
    <t>CRC-00329-00-01</t>
  </si>
  <si>
    <t>CRC-00330-00-01</t>
  </si>
  <si>
    <t>CRC-00143-00-01</t>
  </si>
  <si>
    <t>CRC-00144-00-01</t>
  </si>
  <si>
    <t>CRC-00145-00-01</t>
  </si>
  <si>
    <t>CRC-00146-03-01</t>
  </si>
  <si>
    <t>CRC-00147-03-01</t>
  </si>
  <si>
    <t>CRC-00148-03-01</t>
  </si>
  <si>
    <t>CRC-00149-00-01</t>
  </si>
  <si>
    <t>CRC-00337-00-01</t>
  </si>
  <si>
    <t>CRC-00338-03-01</t>
  </si>
  <si>
    <t>CRC-00707-00-01</t>
  </si>
  <si>
    <t>CRC-00523-00-01</t>
  </si>
  <si>
    <t>CRC-00524-00-01</t>
  </si>
  <si>
    <t>CRC-00525-00-01</t>
  </si>
  <si>
    <t>CRC-00526-00-01</t>
  </si>
  <si>
    <t>CRC-00157-03-01</t>
  </si>
  <si>
    <t>CRC-00158-03-01</t>
  </si>
  <si>
    <t>CRC-00159-01-01</t>
  </si>
  <si>
    <t>CRC-00160-01-01</t>
  </si>
  <si>
    <t>CRC-00161-01-01</t>
  </si>
  <si>
    <t xml:space="preserve">After transferring the DNA aliquots to the final screw-cap tubes, the remaining DNA was resuspended in 50µl of TE 0.1X </t>
    <phoneticPr fontId="8" type="noConversion"/>
  </si>
  <si>
    <t>Cancer DNA at IMPPC</t>
    <phoneticPr fontId="8" type="noConversion"/>
  </si>
  <si>
    <t>Adenome DNA at IMPPC</t>
    <phoneticPr fontId="8" type="noConversion"/>
  </si>
  <si>
    <t>CRC-00162-01-01</t>
  </si>
  <si>
    <t>109.15 ± 0.41 ng/ul, 104 ng/ul</t>
    <phoneticPr fontId="8" type="noConversion"/>
  </si>
  <si>
    <t>691.4 ± 41.28 ng/ul, 745 ng/ul</t>
    <phoneticPr fontId="8" type="noConversion"/>
  </si>
  <si>
    <t>completed</t>
    <phoneticPr fontId="8" type="noConversion"/>
  </si>
  <si>
    <t>Manual Selection</t>
    <phoneticPr fontId="8" type="noConversion"/>
  </si>
  <si>
    <t>Automatic Selection</t>
    <phoneticPr fontId="8" type="noConversion"/>
  </si>
  <si>
    <t>tubes 4236 and 4235 not correct match?</t>
  </si>
  <si>
    <t>tube 2903 empty</t>
  </si>
  <si>
    <t>MSI</t>
  </si>
  <si>
    <t>Dukes</t>
    <phoneticPr fontId="8" type="noConversion"/>
  </si>
  <si>
    <t>M</t>
    <phoneticPr fontId="8" type="noConversion"/>
  </si>
  <si>
    <t>M</t>
    <phoneticPr fontId="8" type="noConversion"/>
  </si>
  <si>
    <t>U</t>
    <phoneticPr fontId="8" type="noConversion"/>
  </si>
  <si>
    <t>U</t>
    <phoneticPr fontId="8" type="noConversion"/>
  </si>
  <si>
    <t>M</t>
    <phoneticPr fontId="8" type="noConversion"/>
  </si>
  <si>
    <t>CRC-00184-03-01</t>
  </si>
  <si>
    <t>CRC-00185-03-01</t>
  </si>
  <si>
    <t>CRC-00186-00-01</t>
  </si>
  <si>
    <t>CRC-00009-00-01</t>
  </si>
  <si>
    <t>CRC-00010-00-01</t>
  </si>
  <si>
    <t>CRC-00011-00-01</t>
  </si>
  <si>
    <t>CRC-00012-00-01</t>
  </si>
  <si>
    <t>CRC-00013-00-01</t>
  </si>
  <si>
    <t>CRC-00014-00-01</t>
  </si>
  <si>
    <t>CRC-00015-00-01</t>
  </si>
  <si>
    <t>CRC-00016-00-01</t>
  </si>
  <si>
    <t>CRC-00017-00-01</t>
  </si>
  <si>
    <t>CRC-00196-00-01</t>
  </si>
  <si>
    <t>CRC-00020-00-01</t>
  </si>
  <si>
    <t>CRC-00021-00-01</t>
  </si>
  <si>
    <t>CRC-00022-00-01</t>
  </si>
  <si>
    <t>CRC-00023-00-01</t>
  </si>
  <si>
    <t>CRC-00024-00-01</t>
  </si>
  <si>
    <t>tubes 786 and 787 missing</t>
  </si>
  <si>
    <t>MS</t>
    <phoneticPr fontId="8" type="noConversion"/>
  </si>
  <si>
    <t>NS</t>
    <phoneticPr fontId="8" type="noConversion"/>
  </si>
  <si>
    <t>J10</t>
  </si>
  <si>
    <t>G01</t>
  </si>
  <si>
    <t>G02</t>
  </si>
  <si>
    <t>G03</t>
  </si>
  <si>
    <t>U</t>
    <phoneticPr fontId="8" type="noConversion"/>
  </si>
  <si>
    <t>U</t>
    <phoneticPr fontId="8" type="noConversion"/>
  </si>
  <si>
    <t>U</t>
    <phoneticPr fontId="8" type="noConversion"/>
  </si>
  <si>
    <t>completed</t>
    <phoneticPr fontId="8" type="noConversion"/>
  </si>
  <si>
    <t>Exome Sequencing IMPPC</t>
    <phoneticPr fontId="8" type="noConversion"/>
  </si>
  <si>
    <t>completed</t>
    <phoneticPr fontId="8" type="noConversion"/>
  </si>
  <si>
    <t>tube 665 empty tube 1366 small amount</t>
  </si>
  <si>
    <t>tubes 4233 and 4234 not correct match?</t>
  </si>
  <si>
    <t>tubes 1607 and 1608 small amount</t>
  </si>
  <si>
    <t>CRC-00049-00-01</t>
  </si>
  <si>
    <t>CRC-00050-00-01</t>
  </si>
  <si>
    <t>CRC-00051-00-01</t>
  </si>
  <si>
    <t>CRC-00052-00-01</t>
  </si>
  <si>
    <t>CRC-00043-00-01</t>
  </si>
  <si>
    <t>CRC-00044-00-01</t>
  </si>
  <si>
    <t>CRC-00045-00-01</t>
  </si>
  <si>
    <t>CRC-00046-00-01</t>
  </si>
  <si>
    <t>CRC-00047-00-01</t>
  </si>
  <si>
    <t>CRC-00048-00-01</t>
  </si>
  <si>
    <t>CRC-00232-00-01</t>
  </si>
  <si>
    <t>CRC-00233-00-01</t>
  </si>
  <si>
    <t>CRC-00234-00-01</t>
  </si>
  <si>
    <t>CRC-00065-00-01</t>
  </si>
  <si>
    <t>CRC-00066-00-01</t>
  </si>
  <si>
    <t>CRC-00067-00-01</t>
  </si>
  <si>
    <t>tube 284 missing</t>
  </si>
  <si>
    <t>tube 1363 small amount</t>
  </si>
  <si>
    <t>tube 1446 missing</t>
  </si>
  <si>
    <t>L</t>
    <phoneticPr fontId="8" type="noConversion"/>
  </si>
  <si>
    <t>CRC-00237-00-01</t>
  </si>
  <si>
    <t>CRC-00238-00-01</t>
  </si>
  <si>
    <t>CRC-00433-00-01</t>
  </si>
  <si>
    <t>CRC-00434-00-01</t>
  </si>
  <si>
    <t>CRC-00435-01-01</t>
  </si>
  <si>
    <t>CRC-00436-00-01</t>
  </si>
  <si>
    <t>CRC-00247-01-01</t>
  </si>
  <si>
    <t>CRC-00244-01-01</t>
  </si>
  <si>
    <t>CRC-00245-01-01</t>
  </si>
  <si>
    <t>CRC-00246-01-01</t>
  </si>
  <si>
    <t>CRC-00068-00-01</t>
  </si>
  <si>
    <t>236 ng/ul</t>
    <phoneticPr fontId="8" type="noConversion"/>
  </si>
  <si>
    <t>CRC-00076-00-01</t>
  </si>
  <si>
    <t>CRC-00077-00-01</t>
  </si>
  <si>
    <t>I03</t>
  </si>
  <si>
    <t>I04</t>
  </si>
  <si>
    <t>I05</t>
  </si>
  <si>
    <t>I06</t>
  </si>
  <si>
    <t>L</t>
    <phoneticPr fontId="8" type="noConversion"/>
  </si>
  <si>
    <t>1250 ng/ul</t>
    <phoneticPr fontId="8" type="noConversion"/>
  </si>
  <si>
    <t>Code</t>
    <phoneticPr fontId="8" type="noConversion"/>
  </si>
  <si>
    <t>tube 1452 small amount. Only TUMOR</t>
    <phoneticPr fontId="8" type="noConversion"/>
  </si>
  <si>
    <t>1848 ng/ul</t>
    <phoneticPr fontId="8" type="noConversion"/>
  </si>
  <si>
    <t>ADE</t>
    <phoneticPr fontId="8" type="noConversion"/>
  </si>
  <si>
    <t>NO</t>
    <phoneticPr fontId="8" type="noConversion"/>
  </si>
  <si>
    <t>M</t>
    <phoneticPr fontId="8" type="noConversion"/>
  </si>
  <si>
    <t>M</t>
    <phoneticPr fontId="8" type="noConversion"/>
  </si>
  <si>
    <t>U</t>
    <phoneticPr fontId="8" type="noConversion"/>
  </si>
  <si>
    <t>1587 ng/ul</t>
    <phoneticPr fontId="8" type="noConversion"/>
  </si>
  <si>
    <t>N</t>
    <phoneticPr fontId="8" type="noConversion"/>
  </si>
  <si>
    <t>N</t>
    <phoneticPr fontId="8" type="noConversion"/>
  </si>
  <si>
    <t>tubes 391 and 1360 missing</t>
  </si>
  <si>
    <t xml:space="preserve">tubes 429 and 477 missing </t>
  </si>
  <si>
    <t>M</t>
    <phoneticPr fontId="8" type="noConversion"/>
  </si>
  <si>
    <t>U</t>
    <phoneticPr fontId="8" type="noConversion"/>
  </si>
  <si>
    <t>U</t>
    <phoneticPr fontId="8" type="noConversion"/>
  </si>
  <si>
    <t>L</t>
    <phoneticPr fontId="8" type="noConversion"/>
  </si>
  <si>
    <t>2014 empty</t>
  </si>
  <si>
    <t>Sergio</t>
    <phoneticPr fontId="8" type="noConversion"/>
  </si>
  <si>
    <t>Sergio</t>
    <phoneticPr fontId="8" type="noConversion"/>
  </si>
  <si>
    <t>Koichi</t>
  </si>
  <si>
    <t>Gender</t>
    <phoneticPr fontId="8" type="noConversion"/>
  </si>
  <si>
    <t>L</t>
    <phoneticPr fontId="8" type="noConversion"/>
  </si>
  <si>
    <t>CRC-00092-00-01</t>
  </si>
  <si>
    <t>CRC-00093-01-01</t>
  </si>
  <si>
    <t>CRC-00094-00-01</t>
  </si>
  <si>
    <t>only TUMOR</t>
    <phoneticPr fontId="8" type="noConversion"/>
  </si>
  <si>
    <t>Adenome in database?</t>
    <phoneticPr fontId="8" type="noConversion"/>
  </si>
  <si>
    <t>Distal/Proximal</t>
    <phoneticPr fontId="8" type="noConversion"/>
  </si>
  <si>
    <t>Hypomethylation</t>
    <phoneticPr fontId="8" type="noConversion"/>
  </si>
  <si>
    <t>T</t>
    <phoneticPr fontId="8" type="noConversion"/>
  </si>
  <si>
    <t>only TUMOR</t>
    <phoneticPr fontId="8" type="noConversion"/>
  </si>
  <si>
    <t>only NORMAL</t>
    <phoneticPr fontId="8" type="noConversion"/>
  </si>
  <si>
    <t>CRC-00104-01-01</t>
  </si>
  <si>
    <t>CRC-00105-01-01</t>
  </si>
  <si>
    <t>only TUMOR</t>
    <phoneticPr fontId="8" type="noConversion"/>
  </si>
  <si>
    <t>only TUMOR</t>
    <phoneticPr fontId="8" type="noConversion"/>
  </si>
  <si>
    <t>Metastasis in database?</t>
    <phoneticPr fontId="8" type="noConversion"/>
  </si>
  <si>
    <t>Case</t>
    <phoneticPr fontId="8" type="noConversion"/>
  </si>
  <si>
    <t>Type</t>
    <phoneticPr fontId="8" type="noConversion"/>
  </si>
  <si>
    <t>2009 ng/ul</t>
    <phoneticPr fontId="8" type="noConversion"/>
  </si>
  <si>
    <t>F09</t>
  </si>
  <si>
    <t>BOX</t>
  </si>
  <si>
    <t>246 ng/ul</t>
    <phoneticPr fontId="8" type="noConversion"/>
  </si>
  <si>
    <t>T</t>
  </si>
  <si>
    <t>CAR</t>
  </si>
  <si>
    <t>W</t>
  </si>
  <si>
    <t>B</t>
  </si>
  <si>
    <t>tube 1965 empty, 1966 missing</t>
  </si>
  <si>
    <t>1972 missing</t>
  </si>
  <si>
    <t>F10</t>
  </si>
  <si>
    <t>F</t>
  </si>
  <si>
    <t>C</t>
  </si>
  <si>
    <t>p</t>
  </si>
  <si>
    <t>tubes 744,1609,1945,768,1610,1932 missing. It was wrongly labeled as 202 in MSAFLP database. Corrected June20 2011</t>
    <phoneticPr fontId="8" type="noConversion"/>
  </si>
  <si>
    <t>F</t>
    <phoneticPr fontId="8" type="noConversion"/>
  </si>
  <si>
    <t>CRC-00139-00-01</t>
  </si>
  <si>
    <t>CRC-00140-00-01</t>
  </si>
  <si>
    <t>CRC-00141-00-01</t>
  </si>
  <si>
    <t>CRC-00142-00-01</t>
  </si>
  <si>
    <t>CRC-00331-01-01</t>
  </si>
  <si>
    <t>CRC-00332-03-01</t>
  </si>
  <si>
    <t>CRC-00333-00-01</t>
  </si>
  <si>
    <t>BOX3</t>
    <phoneticPr fontId="8" type="noConversion"/>
  </si>
  <si>
    <t>BOX 6</t>
  </si>
  <si>
    <t>BOX7</t>
  </si>
  <si>
    <t>M</t>
    <phoneticPr fontId="8" type="noConversion"/>
  </si>
  <si>
    <t>MO</t>
    <phoneticPr fontId="8" type="noConversion"/>
  </si>
  <si>
    <t>316 ng/ul</t>
    <phoneticPr fontId="8" type="noConversion"/>
  </si>
  <si>
    <t>310 ng/ul</t>
    <phoneticPr fontId="8" type="noConversion"/>
  </si>
  <si>
    <t>69 ng/ul</t>
    <phoneticPr fontId="8" type="noConversion"/>
  </si>
  <si>
    <t>537 ng/ul</t>
    <phoneticPr fontId="8" type="noConversion"/>
  </si>
  <si>
    <t>breast?</t>
    <phoneticPr fontId="8" type="noConversion"/>
  </si>
  <si>
    <t>MET</t>
    <phoneticPr fontId="8" type="noConversion"/>
  </si>
  <si>
    <t>CRC-00150-00-01</t>
  </si>
  <si>
    <t>CRC-00151-00-01</t>
  </si>
  <si>
    <t>CRC-00152-01-01</t>
  </si>
  <si>
    <t>CRC-00339-00-01</t>
  </si>
  <si>
    <t>CRC-00340-00-01</t>
  </si>
  <si>
    <t>CRC-00341-00-01</t>
  </si>
  <si>
    <t>CRC-00155-03-01</t>
  </si>
  <si>
    <t>CRC-00156-00-01</t>
  </si>
  <si>
    <t>U</t>
    <phoneticPr fontId="8" type="noConversion"/>
  </si>
  <si>
    <t>1752 ng/ul</t>
    <phoneticPr fontId="8" type="noConversion"/>
  </si>
  <si>
    <t>1662 ng/ul</t>
    <phoneticPr fontId="8" type="noConversion"/>
  </si>
  <si>
    <t>727 ng/ul</t>
    <phoneticPr fontId="8" type="noConversion"/>
  </si>
  <si>
    <t>577 ng/ul</t>
    <phoneticPr fontId="8" type="noConversion"/>
  </si>
  <si>
    <t>completed</t>
    <phoneticPr fontId="8" type="noConversion"/>
  </si>
  <si>
    <t>ADAMTS14.T from Akihiro's DB</t>
    <phoneticPr fontId="8" type="noConversion"/>
  </si>
  <si>
    <t>ADAMTS14.N from Akihiro's DB</t>
    <phoneticPr fontId="8" type="noConversion"/>
  </si>
  <si>
    <t>+/-</t>
  </si>
  <si>
    <t>M</t>
    <phoneticPr fontId="8" type="noConversion"/>
  </si>
  <si>
    <t>in queue</t>
    <phoneticPr fontId="8" type="noConversion"/>
  </si>
  <si>
    <t>P53</t>
  </si>
  <si>
    <t>KRAS</t>
  </si>
  <si>
    <t>tube 1953 empty; N sample QC rejected</t>
    <phoneticPr fontId="8" type="noConversion"/>
  </si>
  <si>
    <t>T sample 2.6 ng/ul</t>
    <phoneticPr fontId="8" type="noConversion"/>
  </si>
  <si>
    <t>+</t>
    <phoneticPr fontId="8" type="noConversion"/>
  </si>
  <si>
    <t>MET</t>
  </si>
  <si>
    <t>na</t>
  </si>
  <si>
    <t>W?</t>
  </si>
  <si>
    <t>tube 1454 small amount</t>
  </si>
  <si>
    <t>only NORMAL</t>
    <phoneticPr fontId="8" type="noConversion"/>
  </si>
  <si>
    <t>ADE?</t>
    <phoneticPr fontId="8" type="noConversion"/>
  </si>
  <si>
    <t>ADE</t>
    <phoneticPr fontId="8" type="noConversion"/>
  </si>
  <si>
    <t>N</t>
    <phoneticPr fontId="8" type="noConversion"/>
  </si>
  <si>
    <t>N?</t>
    <phoneticPr fontId="8" type="noConversion"/>
  </si>
  <si>
    <t>placed by Susana and Gemma</t>
  </si>
  <si>
    <t>178 ng/ul</t>
    <phoneticPr fontId="8" type="noConversion"/>
  </si>
  <si>
    <t>166 ng/ul</t>
    <phoneticPr fontId="8" type="noConversion"/>
  </si>
  <si>
    <t>A04</t>
  </si>
  <si>
    <t>A05</t>
  </si>
  <si>
    <t>A06</t>
  </si>
  <si>
    <t>BOX4</t>
    <phoneticPr fontId="8" type="noConversion"/>
  </si>
  <si>
    <t>324 ng/ul</t>
    <phoneticPr fontId="8" type="noConversion"/>
  </si>
  <si>
    <t>2648 ng/ul</t>
    <phoneticPr fontId="8" type="noConversion"/>
  </si>
  <si>
    <t>3759 ng/ul</t>
    <phoneticPr fontId="8" type="noConversion"/>
  </si>
  <si>
    <t>A03</t>
  </si>
  <si>
    <t>M</t>
    <phoneticPr fontId="8" type="noConversion"/>
  </si>
  <si>
    <t>M</t>
    <phoneticPr fontId="8" type="noConversion"/>
  </si>
  <si>
    <t>tube 1692 small amount</t>
  </si>
  <si>
    <t>tube 613 missing and 868 empty</t>
  </si>
  <si>
    <t>tube 910 missing</t>
  </si>
  <si>
    <t>Location</t>
    <phoneticPr fontId="8" type="noConversion"/>
  </si>
  <si>
    <t>A01</t>
  </si>
  <si>
    <t>A02</t>
  </si>
  <si>
    <t>CRC-00018-00-01</t>
  </si>
  <si>
    <t>CRC-00019-00-01</t>
  </si>
  <si>
    <t>tube 750, 751, 4578 and 4577 missing and 1519 and 1520 small amount</t>
  </si>
  <si>
    <t>tubes 745 and 765 missing</t>
  </si>
  <si>
    <t>OBSERVATIONS</t>
  </si>
  <si>
    <t>T</t>
    <phoneticPr fontId="8" type="noConversion"/>
  </si>
  <si>
    <t>M</t>
    <phoneticPr fontId="8" type="noConversion"/>
  </si>
  <si>
    <t>-</t>
    <phoneticPr fontId="8" type="noConversion"/>
  </si>
  <si>
    <t>M</t>
    <phoneticPr fontId="8" type="noConversion"/>
  </si>
  <si>
    <t>U</t>
    <phoneticPr fontId="8" type="noConversion"/>
  </si>
  <si>
    <t>I10</t>
  </si>
  <si>
    <t>234 ng/ul</t>
    <phoneticPr fontId="8" type="noConversion"/>
  </si>
  <si>
    <t>B10</t>
  </si>
  <si>
    <t>NL</t>
    <phoneticPr fontId="8" type="noConversion"/>
  </si>
  <si>
    <t>B</t>
    <phoneticPr fontId="8" type="noConversion"/>
  </si>
  <si>
    <t>569 ng/ul</t>
    <phoneticPr fontId="8" type="noConversion"/>
  </si>
  <si>
    <t>500 ng/ul</t>
    <phoneticPr fontId="8" type="noConversion"/>
  </si>
  <si>
    <t>465 ng/ul</t>
    <phoneticPr fontId="8" type="noConversion"/>
  </si>
  <si>
    <t>271 ng/ul</t>
    <phoneticPr fontId="8" type="noConversion"/>
  </si>
  <si>
    <t>225 ng/ul (10-3-2011), 310 ng/ul</t>
    <phoneticPr fontId="8" type="noConversion"/>
  </si>
  <si>
    <t>M</t>
    <phoneticPr fontId="8" type="noConversion"/>
  </si>
  <si>
    <t>+</t>
    <phoneticPr fontId="8" type="noConversion"/>
  </si>
  <si>
    <t>+</t>
  </si>
  <si>
    <t>-</t>
  </si>
  <si>
    <t>U</t>
  </si>
  <si>
    <t>P</t>
  </si>
  <si>
    <t>CRC-00053-00-01</t>
  </si>
  <si>
    <t>CRC-00054-00-01</t>
  </si>
  <si>
    <t>CRC-00055-00-01</t>
  </si>
  <si>
    <t>CRC-00058-00-01</t>
  </si>
  <si>
    <t>CRC-00059-00-01</t>
  </si>
  <si>
    <t>CRC-00060-00-01</t>
  </si>
  <si>
    <t>CRC-00061-00-01</t>
  </si>
  <si>
    <t>CRC-00062-00-01</t>
  </si>
  <si>
    <t>CRC-00063-00-01</t>
  </si>
  <si>
    <t>CRC-00064-00-01</t>
  </si>
  <si>
    <t>502 ng/ul</t>
    <phoneticPr fontId="8" type="noConversion"/>
  </si>
  <si>
    <t>283 ng/ul</t>
    <phoneticPr fontId="8" type="noConversion"/>
  </si>
  <si>
    <t>313 ng/ul</t>
    <phoneticPr fontId="8" type="noConversion"/>
  </si>
  <si>
    <t>371 ng/ul</t>
    <phoneticPr fontId="8" type="noConversion"/>
  </si>
  <si>
    <t>434 ng/ul</t>
    <phoneticPr fontId="8" type="noConversion"/>
  </si>
  <si>
    <t>477 ng/ul</t>
    <phoneticPr fontId="8" type="noConversion"/>
  </si>
  <si>
    <t>L</t>
    <phoneticPr fontId="8" type="noConversion"/>
  </si>
  <si>
    <t>I01</t>
  </si>
  <si>
    <t>I02</t>
  </si>
  <si>
    <t>G04</t>
  </si>
  <si>
    <t>G05</t>
  </si>
  <si>
    <t>G06</t>
  </si>
  <si>
    <t>G07</t>
  </si>
  <si>
    <t>CRC-00239-00-01</t>
  </si>
  <si>
    <t>CRC-00240-01-01</t>
  </si>
  <si>
    <t>CRC-00241-01-01</t>
  </si>
  <si>
    <t>CRC-00242-01-01</t>
  </si>
  <si>
    <t>CRC-00243-01-01</t>
  </si>
  <si>
    <t>C07</t>
  </si>
  <si>
    <t>D07</t>
  </si>
  <si>
    <t>D08</t>
  </si>
  <si>
    <t>D09</t>
  </si>
  <si>
    <t>E01</t>
  </si>
  <si>
    <t>646 ng/ul, 1612 ng/ul                     CHECK</t>
    <phoneticPr fontId="8" type="noConversion"/>
  </si>
  <si>
    <t>795 ng/ul</t>
    <phoneticPr fontId="8" type="noConversion"/>
  </si>
  <si>
    <t>1287 ng/ul</t>
    <phoneticPr fontId="8" type="noConversion"/>
  </si>
  <si>
    <t>988 ng/ul</t>
    <phoneticPr fontId="8" type="noConversion"/>
  </si>
  <si>
    <t>tube 3054 small amount. Only TUMOR</t>
    <phoneticPr fontId="8" type="noConversion"/>
  </si>
  <si>
    <t>J08</t>
  </si>
  <si>
    <t>J09</t>
  </si>
  <si>
    <t>U</t>
    <phoneticPr fontId="8" type="noConversion"/>
  </si>
  <si>
    <t>U</t>
    <phoneticPr fontId="8" type="noConversion"/>
  </si>
  <si>
    <t>yes</t>
    <phoneticPr fontId="8" type="noConversion"/>
  </si>
  <si>
    <t>in queue</t>
    <phoneticPr fontId="8" type="noConversion"/>
  </si>
  <si>
    <t>In selection</t>
    <phoneticPr fontId="8" type="noConversion"/>
  </si>
  <si>
    <t>+</t>
    <phoneticPr fontId="8" type="noConversion"/>
  </si>
  <si>
    <t>+</t>
    <phoneticPr fontId="8" type="noConversion"/>
  </si>
  <si>
    <t>+/-</t>
    <phoneticPr fontId="8" type="noConversion"/>
  </si>
  <si>
    <t>-</t>
    <phoneticPr fontId="8" type="noConversion"/>
  </si>
  <si>
    <t>158 ng/ul</t>
    <phoneticPr fontId="8" type="noConversion"/>
  </si>
  <si>
    <t>487 ng/ul</t>
    <phoneticPr fontId="8" type="noConversion"/>
  </si>
  <si>
    <t>215 ng/ul</t>
    <phoneticPr fontId="8" type="noConversion"/>
  </si>
  <si>
    <t>321 ng/ul</t>
    <phoneticPr fontId="8" type="noConversion"/>
  </si>
  <si>
    <t>462 ng/ul</t>
    <phoneticPr fontId="8" type="noConversion"/>
  </si>
  <si>
    <t>811 ng/ul</t>
    <phoneticPr fontId="8" type="noConversion"/>
  </si>
  <si>
    <t>308 ng/ul</t>
    <phoneticPr fontId="8" type="noConversion"/>
  </si>
  <si>
    <t>submitted</t>
    <phoneticPr fontId="8" type="noConversion"/>
  </si>
  <si>
    <t>submitted</t>
    <phoneticPr fontId="8" type="noConversion"/>
  </si>
  <si>
    <t>2039 and 2040 empty</t>
  </si>
  <si>
    <t>218 ng/ul</t>
    <phoneticPr fontId="8" type="noConversion"/>
  </si>
  <si>
    <t>only TUMOR</t>
    <phoneticPr fontId="8" type="noConversion"/>
  </si>
  <si>
    <t>5419 ng/ul</t>
    <phoneticPr fontId="8" type="noConversion"/>
  </si>
  <si>
    <t>62 ng/ul                                        CHECK</t>
    <phoneticPr fontId="8" type="noConversion"/>
  </si>
  <si>
    <t>68 ng/ul</t>
    <phoneticPr fontId="8" type="noConversion"/>
  </si>
  <si>
    <t>423 ng/ul</t>
    <phoneticPr fontId="8" type="noConversion"/>
  </si>
  <si>
    <t>734 ng/ul</t>
    <phoneticPr fontId="8" type="noConversion"/>
  </si>
  <si>
    <t>160 ng/ul</t>
    <phoneticPr fontId="8" type="noConversion"/>
  </si>
  <si>
    <t>U</t>
    <phoneticPr fontId="8" type="noConversion"/>
  </si>
  <si>
    <t>M</t>
    <phoneticPr fontId="8" type="noConversion"/>
  </si>
  <si>
    <t>-</t>
    <phoneticPr fontId="8" type="noConversion"/>
  </si>
  <si>
    <t>yes</t>
  </si>
  <si>
    <t>U</t>
    <phoneticPr fontId="8" type="noConversion"/>
  </si>
  <si>
    <t>970 ng/ul</t>
    <phoneticPr fontId="8" type="noConversion"/>
  </si>
  <si>
    <t>ADAMTS19</t>
    <phoneticPr fontId="8" type="noConversion"/>
  </si>
  <si>
    <t>+</t>
    <phoneticPr fontId="8" type="noConversion"/>
  </si>
  <si>
    <t>H09</t>
  </si>
  <si>
    <t>F08</t>
  </si>
  <si>
    <t>U</t>
    <phoneticPr fontId="8" type="noConversion"/>
  </si>
  <si>
    <t>6360 ng/ul</t>
    <phoneticPr fontId="8" type="noConversion"/>
  </si>
  <si>
    <t>tube 618 empty and 1704 missing</t>
  </si>
  <si>
    <t>tube 955 missing</t>
  </si>
  <si>
    <t>Differenciation</t>
    <phoneticPr fontId="8" type="noConversion"/>
  </si>
  <si>
    <t>Patient</t>
    <phoneticPr fontId="8" type="noConversion"/>
  </si>
  <si>
    <t>U</t>
    <phoneticPr fontId="8" type="noConversion"/>
  </si>
  <si>
    <t>According to Lauro's analysis, highly degraded</t>
    <phoneticPr fontId="8" type="noConversion"/>
  </si>
  <si>
    <t>D10</t>
  </si>
  <si>
    <t>U</t>
    <phoneticPr fontId="8" type="noConversion"/>
  </si>
  <si>
    <t>786 ng/ul</t>
    <phoneticPr fontId="8" type="noConversion"/>
  </si>
  <si>
    <t>M</t>
    <phoneticPr fontId="8" type="noConversion"/>
  </si>
  <si>
    <t>318 ng/ul</t>
    <phoneticPr fontId="8" type="noConversion"/>
  </si>
  <si>
    <t>synchronous polyp in the proximal colon</t>
    <phoneticPr fontId="8" type="noConversion"/>
  </si>
  <si>
    <t>BLADDER, UTERUS, OVARY</t>
    <phoneticPr fontId="8" type="noConversion"/>
  </si>
  <si>
    <t>only TUMOR</t>
    <phoneticPr fontId="8" type="noConversion"/>
  </si>
  <si>
    <t>T</t>
    <phoneticPr fontId="8" type="noConversion"/>
  </si>
  <si>
    <t>BOX3</t>
    <phoneticPr fontId="8" type="noConversion"/>
  </si>
  <si>
    <t>BOX4</t>
    <phoneticPr fontId="8" type="noConversion"/>
  </si>
  <si>
    <t>BOX5</t>
    <phoneticPr fontId="8" type="noConversion"/>
  </si>
  <si>
    <t>BOX6</t>
    <phoneticPr fontId="8" type="noConversion"/>
  </si>
  <si>
    <t>BOX7</t>
    <phoneticPr fontId="8" type="noConversion"/>
  </si>
  <si>
    <t>only NORMAL</t>
    <phoneticPr fontId="8" type="noConversion"/>
  </si>
  <si>
    <t>Extraction</t>
    <phoneticPr fontId="8" type="noConversion"/>
  </si>
  <si>
    <t>Case</t>
    <phoneticPr fontId="8" type="noConversion"/>
  </si>
  <si>
    <t>M</t>
    <phoneticPr fontId="8" type="noConversion"/>
  </si>
  <si>
    <t>-</t>
    <phoneticPr fontId="8" type="noConversion"/>
  </si>
  <si>
    <t>U</t>
    <phoneticPr fontId="8" type="noConversion"/>
  </si>
  <si>
    <t>only TUMOR</t>
    <phoneticPr fontId="8" type="noConversion"/>
  </si>
  <si>
    <t>only TUMOR</t>
    <phoneticPr fontId="8" type="noConversion"/>
  </si>
  <si>
    <t>BOX5</t>
  </si>
  <si>
    <t>BOX1</t>
    <phoneticPr fontId="8" type="noConversion"/>
  </si>
  <si>
    <t>BOX1</t>
    <phoneticPr fontId="8" type="noConversion"/>
  </si>
  <si>
    <t>BOX2</t>
    <phoneticPr fontId="8" type="noConversion"/>
  </si>
  <si>
    <t>-</t>
    <phoneticPr fontId="8" type="noConversion"/>
  </si>
  <si>
    <t>L</t>
    <phoneticPr fontId="8" type="noConversion"/>
  </si>
  <si>
    <t>Metastasis DNA at IMPPC</t>
    <phoneticPr fontId="8" type="noConversion"/>
  </si>
  <si>
    <t>CRC-00153-00-01</t>
  </si>
  <si>
    <t>CRC-00154-03-01</t>
  </si>
  <si>
    <t>240 ng/ul</t>
    <phoneticPr fontId="8" type="noConversion"/>
  </si>
  <si>
    <t>-</t>
    <phoneticPr fontId="8" type="noConversion"/>
  </si>
  <si>
    <t>676 ng/ul</t>
    <phoneticPr fontId="8" type="noConversion"/>
  </si>
  <si>
    <t>MET</t>
    <phoneticPr fontId="8" type="noConversion"/>
  </si>
  <si>
    <t>A07</t>
  </si>
  <si>
    <t>A08</t>
  </si>
  <si>
    <t>A09</t>
  </si>
  <si>
    <t>B01</t>
  </si>
  <si>
    <t>B02</t>
  </si>
  <si>
    <t>BOX2</t>
  </si>
  <si>
    <t>586?</t>
  </si>
  <si>
    <t>Sample</t>
    <phoneticPr fontId="8" type="noConversion"/>
  </si>
  <si>
    <t>D05</t>
  </si>
  <si>
    <t>D06</t>
  </si>
  <si>
    <t>U</t>
    <phoneticPr fontId="8" type="noConversion"/>
  </si>
  <si>
    <t>MGMT.T from Akihiro's DB</t>
    <phoneticPr fontId="8" type="noConversion"/>
  </si>
  <si>
    <t>170 ng/ul</t>
    <phoneticPr fontId="8" type="noConversion"/>
  </si>
  <si>
    <t>MGMT.N from Akihiro's DB</t>
    <phoneticPr fontId="8" type="noConversion"/>
  </si>
  <si>
    <t>322 ng/ul</t>
    <phoneticPr fontId="8" type="noConversion"/>
  </si>
  <si>
    <t>492 ng/ul</t>
    <phoneticPr fontId="8" type="noConversion"/>
  </si>
  <si>
    <t>T sample QC rejected</t>
    <phoneticPr fontId="8" type="noConversion"/>
  </si>
  <si>
    <t>No patient info in PR</t>
    <phoneticPr fontId="8" type="noConversion"/>
  </si>
  <si>
    <t>SMALL INTESTINE, OMENTUM</t>
    <phoneticPr fontId="8" type="noConversion"/>
  </si>
  <si>
    <t>OMENTUM</t>
    <phoneticPr fontId="8" type="noConversion"/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</si>
  <si>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</si>
  <si>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</si>
  <si>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</si>
  <si>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</si>
  <si>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</si>
  <si>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</si>
  <si>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</si>
  <si>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</si>
  <si>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</si>
  <si>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</si>
  <si>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C09</t>
  </si>
  <si>
    <t>D01</t>
  </si>
  <si>
    <t>D02</t>
  </si>
  <si>
    <t>D03</t>
  </si>
  <si>
    <t>D04</t>
  </si>
  <si>
    <t>+</t>
    <phoneticPr fontId="8" type="noConversion"/>
  </si>
  <si>
    <t>M</t>
    <phoneticPr fontId="8" type="noConversion"/>
  </si>
  <si>
    <t>-</t>
    <phoneticPr fontId="8" type="noConversion"/>
  </si>
  <si>
    <t>tubes 769 and 770 missing and 1598 and 1599 empty, this case also has preparations 4895 and 4894</t>
  </si>
  <si>
    <t>POSITION</t>
  </si>
  <si>
    <t>ADAMTS14 BY B.GONZALEZ</t>
    <phoneticPr fontId="8" type="noConversion"/>
  </si>
  <si>
    <t>U</t>
    <phoneticPr fontId="8" type="noConversion"/>
  </si>
  <si>
    <t>U</t>
    <phoneticPr fontId="8" type="noConversion"/>
  </si>
  <si>
    <t>Sergio added ADAMTS14+ in Tumor based on result in Normal</t>
    <phoneticPr fontId="8" type="noConversion"/>
  </si>
  <si>
    <t>M</t>
    <phoneticPr fontId="8" type="noConversion"/>
  </si>
  <si>
    <t>F01</t>
  </si>
  <si>
    <t>F02</t>
  </si>
  <si>
    <t>F03</t>
  </si>
  <si>
    <t>F04</t>
  </si>
  <si>
    <t>F05</t>
  </si>
  <si>
    <t>F06</t>
  </si>
  <si>
    <t>F07</t>
  </si>
  <si>
    <t>G10</t>
  </si>
  <si>
    <t>H10</t>
  </si>
  <si>
    <t>Exome Sequencing SBRI</t>
    <phoneticPr fontId="8" type="noConversion"/>
  </si>
  <si>
    <t>completed</t>
    <phoneticPr fontId="8" type="noConversion"/>
  </si>
  <si>
    <t>155 ng/ul</t>
    <phoneticPr fontId="8" type="noConversion"/>
  </si>
  <si>
    <t>639 ng/ul</t>
    <phoneticPr fontId="8" type="noConversion"/>
  </si>
  <si>
    <t>1018 ng/ul</t>
    <phoneticPr fontId="8" type="noConversion"/>
  </si>
  <si>
    <t>510 ng/ul</t>
    <phoneticPr fontId="8" type="noConversion"/>
  </si>
  <si>
    <t>179 ng/ul</t>
    <phoneticPr fontId="8" type="noConversion"/>
  </si>
  <si>
    <t>422 ng/ul</t>
    <phoneticPr fontId="8" type="noConversion"/>
  </si>
  <si>
    <t>WM</t>
    <phoneticPr fontId="8" type="noConversion"/>
  </si>
  <si>
    <t>No patient information in shipment slip</t>
    <phoneticPr fontId="8" type="noConversion"/>
  </si>
  <si>
    <t>Not CRC. Proximal duodenum</t>
    <phoneticPr fontId="8" type="noConversion"/>
  </si>
  <si>
    <t>Not CRC. Duodenum.</t>
    <phoneticPr fontId="8" type="noConversion"/>
  </si>
  <si>
    <t>Duodenum</t>
    <phoneticPr fontId="8" type="noConversion"/>
  </si>
  <si>
    <t>Duodenum</t>
    <phoneticPr fontId="8" type="noConversion"/>
  </si>
  <si>
    <t>Jejunum</t>
    <phoneticPr fontId="8" type="noConversion"/>
  </si>
  <si>
    <t>Colorectal?</t>
    <phoneticPr fontId="8" type="noConversion"/>
  </si>
  <si>
    <t>OVARIES PARAMETRIUM PARACERVIX</t>
    <phoneticPr fontId="8" type="noConversion"/>
  </si>
  <si>
    <t>-</t>
    <phoneticPr fontId="8" type="noConversion"/>
  </si>
  <si>
    <t>MP</t>
  </si>
  <si>
    <t>2386 missing and 2387 empty</t>
  </si>
  <si>
    <t>M</t>
    <phoneticPr fontId="8" type="noConversion"/>
  </si>
  <si>
    <t>CRC-00057-00-01</t>
  </si>
  <si>
    <t>tube 740 missing</t>
  </si>
  <si>
    <t>M</t>
    <phoneticPr fontId="8" type="noConversion"/>
  </si>
  <si>
    <t>M</t>
    <phoneticPr fontId="8" type="noConversion"/>
  </si>
  <si>
    <t>WM</t>
  </si>
  <si>
    <t>tubes 1619 and 1620 missing</t>
  </si>
  <si>
    <t>D</t>
  </si>
  <si>
    <t>301 ng/ul</t>
    <phoneticPr fontId="8" type="noConversion"/>
  </si>
  <si>
    <t>LIVER</t>
    <phoneticPr fontId="8" type="noConversion"/>
  </si>
  <si>
    <t>UTERUS, OVARY</t>
    <phoneticPr fontId="8" type="noConversion"/>
  </si>
  <si>
    <t>Synchronous: Multiple separate TA are present</t>
    <phoneticPr fontId="8" type="noConversion"/>
  </si>
  <si>
    <t>OMENTUM</t>
    <phoneticPr fontId="8" type="noConversion"/>
  </si>
  <si>
    <t>LUNG</t>
    <phoneticPr fontId="8" type="noConversion"/>
  </si>
  <si>
    <t>D</t>
    <phoneticPr fontId="8" type="noConversion"/>
  </si>
  <si>
    <t>D</t>
    <phoneticPr fontId="8" type="noConversion"/>
  </si>
  <si>
    <t>M</t>
    <phoneticPr fontId="8" type="noConversion"/>
  </si>
  <si>
    <t>OMENTUM</t>
    <phoneticPr fontId="8" type="noConversion"/>
  </si>
  <si>
    <t>IS</t>
    <phoneticPr fontId="8" type="noConversion"/>
  </si>
  <si>
    <t>NOT CRC</t>
    <phoneticPr fontId="8" type="noConversion"/>
  </si>
  <si>
    <t>MET</t>
    <phoneticPr fontId="8" type="noConversion"/>
  </si>
  <si>
    <t>O</t>
    <phoneticPr fontId="8" type="noConversion"/>
  </si>
  <si>
    <t>D</t>
    <phoneticPr fontId="8" type="noConversion"/>
  </si>
  <si>
    <t>605 ng/ul</t>
    <phoneticPr fontId="8" type="noConversion"/>
  </si>
  <si>
    <t>G08</t>
  </si>
  <si>
    <t>G09</t>
  </si>
  <si>
    <t>H01</t>
  </si>
  <si>
    <t>774 ng/ul</t>
    <phoneticPr fontId="8" type="noConversion"/>
  </si>
  <si>
    <t>230 ng/ul</t>
    <phoneticPr fontId="8" type="noConversion"/>
  </si>
  <si>
    <t>C06</t>
  </si>
  <si>
    <t>C08</t>
  </si>
  <si>
    <t>C10</t>
  </si>
  <si>
    <t>Few</t>
    <phoneticPr fontId="8" type="noConversion"/>
  </si>
  <si>
    <t>U</t>
    <phoneticPr fontId="8" type="noConversion"/>
  </si>
  <si>
    <t>M</t>
    <phoneticPr fontId="8" type="noConversion"/>
  </si>
  <si>
    <t>M</t>
    <phoneticPr fontId="8" type="noConversion"/>
  </si>
  <si>
    <t>-</t>
    <phoneticPr fontId="8" type="noConversion"/>
  </si>
  <si>
    <t>ADAMTS14.N from Bea's analysis</t>
    <phoneticPr fontId="8" type="noConversion"/>
  </si>
  <si>
    <t>M</t>
    <phoneticPr fontId="8" type="noConversion"/>
  </si>
  <si>
    <t>U</t>
    <phoneticPr fontId="8" type="noConversion"/>
  </si>
  <si>
    <t>M</t>
    <phoneticPr fontId="8" type="noConversion"/>
  </si>
  <si>
    <t>extra aliq T4917, N4916. ADAMTS14 appears methylated in N but not in T. Tubes switched?</t>
    <phoneticPr fontId="8" type="noConversion"/>
  </si>
  <si>
    <t>ADAMTS14 BY B.GONZALEZ</t>
    <phoneticPr fontId="8" type="noConversion"/>
  </si>
  <si>
    <t>Met LIVER also ADAMTS19 U, ADAMT14+</t>
    <phoneticPr fontId="8" type="noConversion"/>
  </si>
  <si>
    <t>M</t>
    <phoneticPr fontId="8" type="noConversion"/>
  </si>
  <si>
    <t>U</t>
    <phoneticPr fontId="8" type="noConversion"/>
  </si>
  <si>
    <t>2282 empty. Extra aliq T4929, N4928. ADAMTS14 BY B.GONZALEZ</t>
    <phoneticPr fontId="8" type="noConversion"/>
  </si>
  <si>
    <t>OVARY</t>
    <phoneticPr fontId="8" type="noConversion"/>
  </si>
  <si>
    <t xml:space="preserve">transverse </t>
    <phoneticPr fontId="8" type="noConversion"/>
  </si>
  <si>
    <t>OMENTUM, OVARY</t>
    <phoneticPr fontId="8" type="noConversion"/>
  </si>
  <si>
    <t>synchronous polyps</t>
    <phoneticPr fontId="8" type="noConversion"/>
  </si>
  <si>
    <t>OMENTUM, LIVER</t>
    <phoneticPr fontId="8" type="noConversion"/>
  </si>
  <si>
    <t>OMENTUM, OVARY</t>
    <phoneticPr fontId="8" type="noConversion"/>
  </si>
  <si>
    <t>submitted</t>
    <phoneticPr fontId="8" type="noConversion"/>
  </si>
  <si>
    <t>806 ng/ul, 1157 ng/ul</t>
    <phoneticPr fontId="8" type="noConversion"/>
  </si>
  <si>
    <t>878 ng/ul</t>
    <phoneticPr fontId="8" type="noConversion"/>
  </si>
  <si>
    <t>849 ng/ul, 1048 ng/ul</t>
    <phoneticPr fontId="8" type="noConversion"/>
  </si>
  <si>
    <t>1411 ng/ul, 1951 ng/ul</t>
    <phoneticPr fontId="8" type="noConversion"/>
  </si>
  <si>
    <t>243 ng/ul</t>
    <phoneticPr fontId="8" type="noConversion"/>
  </si>
  <si>
    <t>187 ng/ul</t>
    <phoneticPr fontId="8" type="noConversion"/>
  </si>
  <si>
    <t>588 ng/ul</t>
    <phoneticPr fontId="8" type="noConversion"/>
  </si>
  <si>
    <t>162 ng/ul, 1606 ng/ul                     CHECK</t>
    <phoneticPr fontId="8" type="noConversion"/>
  </si>
  <si>
    <t>yes</t>
    <phoneticPr fontId="8" type="noConversion"/>
  </si>
  <si>
    <t>Followup</t>
    <phoneticPr fontId="8" type="noConversion"/>
  </si>
  <si>
    <t>completed</t>
    <phoneticPr fontId="8" type="noConversion"/>
  </si>
  <si>
    <t>U</t>
    <phoneticPr fontId="8" type="noConversion"/>
  </si>
  <si>
    <t>M</t>
    <phoneticPr fontId="8" type="noConversion"/>
  </si>
  <si>
    <t>U</t>
    <phoneticPr fontId="8" type="noConversion"/>
  </si>
  <si>
    <t>U</t>
    <phoneticPr fontId="8" type="noConversion"/>
  </si>
  <si>
    <t>370 ng/ul</t>
    <phoneticPr fontId="8" type="noConversion"/>
  </si>
  <si>
    <t>LUNG</t>
    <phoneticPr fontId="8" type="noConversion"/>
  </si>
  <si>
    <t>LIVER, OMENTUM, SMALL INTESTINE</t>
    <phoneticPr fontId="8" type="noConversion"/>
  </si>
  <si>
    <t>LUNG</t>
    <phoneticPr fontId="8" type="noConversion"/>
  </si>
  <si>
    <t>d</t>
    <phoneticPr fontId="8" type="noConversion"/>
  </si>
  <si>
    <t>p</t>
    <phoneticPr fontId="8" type="noConversion"/>
  </si>
  <si>
    <t>UTERUS, OVARY</t>
    <phoneticPr fontId="8" type="noConversion"/>
  </si>
  <si>
    <t>PERIRECTAL, OMENTUM</t>
    <phoneticPr fontId="8" type="noConversion"/>
  </si>
  <si>
    <t>LIVER</t>
    <phoneticPr fontId="8" type="noConversion"/>
  </si>
  <si>
    <t>Synchronous adenomas (ascending)</t>
    <phoneticPr fontId="8" type="noConversion"/>
  </si>
  <si>
    <t>JEJUNUM, SPLEEN</t>
    <phoneticPr fontId="8" type="noConversion"/>
  </si>
  <si>
    <t>possible teratoma in ovary</t>
    <phoneticPr fontId="8" type="noConversion"/>
  </si>
  <si>
    <t>TUMOR and MET. No NORMAL.</t>
    <phoneticPr fontId="8" type="noConversion"/>
  </si>
  <si>
    <t>LIVER</t>
    <phoneticPr fontId="8" type="noConversion"/>
  </si>
  <si>
    <t>ILEUM, OVARY, OMENTUM</t>
    <phoneticPr fontId="8" type="noConversion"/>
  </si>
  <si>
    <t>U</t>
    <phoneticPr fontId="8" type="noConversion"/>
  </si>
  <si>
    <t>M</t>
    <phoneticPr fontId="8" type="noConversion"/>
  </si>
  <si>
    <t>-</t>
    <phoneticPr fontId="8" type="noConversion"/>
  </si>
  <si>
    <t>-</t>
    <phoneticPr fontId="8" type="noConversion"/>
  </si>
  <si>
    <t>U</t>
    <phoneticPr fontId="8" type="noConversion"/>
  </si>
  <si>
    <t>815 ng/ul</t>
    <phoneticPr fontId="8" type="noConversion"/>
  </si>
  <si>
    <t>B03</t>
  </si>
  <si>
    <t>B04</t>
  </si>
  <si>
    <t>E10</t>
  </si>
  <si>
    <t>L</t>
    <phoneticPr fontId="8" type="noConversion"/>
  </si>
  <si>
    <t>APC_CGH</t>
    <phoneticPr fontId="8" type="noConversion"/>
  </si>
  <si>
    <t>G</t>
    <phoneticPr fontId="8" type="noConversion"/>
  </si>
  <si>
    <t>VWA2</t>
    <phoneticPr fontId="8" type="noConversion"/>
  </si>
  <si>
    <t>U</t>
    <phoneticPr fontId="8" type="noConversion"/>
  </si>
  <si>
    <t>U</t>
    <phoneticPr fontId="8" type="noConversion"/>
  </si>
  <si>
    <t>U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</si>
  <si>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</si>
  <si>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</si>
  <si>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</si>
  <si>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</si>
  <si>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</si>
  <si>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</si>
  <si>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</si>
  <si>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</si>
  <si>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</si>
  <si>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</si>
  <si>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ADAMTS14.T</t>
    <phoneticPr fontId="8" type="noConversion"/>
  </si>
  <si>
    <t>only NORMAL</t>
    <phoneticPr fontId="8" type="noConversion"/>
  </si>
  <si>
    <t>507 ng/ul</t>
    <phoneticPr fontId="8" type="noConversion"/>
  </si>
  <si>
    <t>792 ng/ul</t>
    <phoneticPr fontId="8" type="noConversion"/>
  </si>
  <si>
    <t>753 ng/ul</t>
    <phoneticPr fontId="8" type="noConversion"/>
  </si>
  <si>
    <t>414 ng/ul</t>
    <phoneticPr fontId="8" type="noConversion"/>
  </si>
  <si>
    <t>651 ng/ul, 871 ng/ul</t>
    <phoneticPr fontId="8" type="noConversion"/>
  </si>
  <si>
    <t>329 ng/ul</t>
    <phoneticPr fontId="8" type="noConversion"/>
  </si>
  <si>
    <t>497 ng/ul</t>
    <phoneticPr fontId="8" type="noConversion"/>
  </si>
  <si>
    <t>ADIPOSE TISSUE</t>
    <phoneticPr fontId="8" type="noConversion"/>
  </si>
  <si>
    <t>LIVER</t>
    <phoneticPr fontId="8" type="noConversion"/>
  </si>
  <si>
    <t>synchronous polyps</t>
    <phoneticPr fontId="8" type="noConversion"/>
  </si>
  <si>
    <t>LIVER</t>
    <phoneticPr fontId="8" type="noConversion"/>
  </si>
  <si>
    <t>LIVER, OMENTUM, OVARY</t>
    <phoneticPr fontId="8" type="noConversion"/>
  </si>
  <si>
    <t>LIVER</t>
    <phoneticPr fontId="8" type="noConversion"/>
  </si>
  <si>
    <t>LIVER</t>
    <phoneticPr fontId="8" type="noConversion"/>
  </si>
  <si>
    <t>SMALL INTESTINE, LIVER</t>
    <phoneticPr fontId="8" type="noConversion"/>
  </si>
  <si>
    <t xml:space="preserve">extra aliq T4937, N4936. Synchronous polyps. </t>
    <phoneticPr fontId="8" type="noConversion"/>
  </si>
  <si>
    <t>LIVER</t>
    <phoneticPr fontId="8" type="noConversion"/>
  </si>
  <si>
    <t>STOMACH</t>
    <phoneticPr fontId="8" type="noConversion"/>
  </si>
  <si>
    <t>LIVER</t>
    <phoneticPr fontId="8" type="noConversion"/>
  </si>
  <si>
    <t>F</t>
    <phoneticPr fontId="8" type="noConversion"/>
  </si>
  <si>
    <t>SMALL INTESTINE, OVARY, PERIANAL</t>
    <phoneticPr fontId="8" type="noConversion"/>
  </si>
  <si>
    <t>SMALL INTESTINE</t>
    <phoneticPr fontId="8" type="noConversion"/>
  </si>
  <si>
    <t>LIVER</t>
    <phoneticPr fontId="8" type="noConversion"/>
  </si>
  <si>
    <t>LIVER</t>
    <phoneticPr fontId="8" type="noConversion"/>
  </si>
  <si>
    <t>LIVER</t>
    <phoneticPr fontId="8" type="noConversion"/>
  </si>
  <si>
    <t>LIVER</t>
    <phoneticPr fontId="8" type="noConversion"/>
  </si>
  <si>
    <t>ILEON</t>
    <phoneticPr fontId="8" type="noConversion"/>
  </si>
  <si>
    <t>LIVER</t>
    <phoneticPr fontId="8" type="noConversion"/>
  </si>
  <si>
    <t>LIVER</t>
    <phoneticPr fontId="8" type="noConversion"/>
  </si>
  <si>
    <t>metastasis in liver. Normal is from liver. No primary. Previous metastasis in lung.</t>
    <phoneticPr fontId="8" type="noConversion"/>
  </si>
  <si>
    <t>446 ng/ul</t>
    <phoneticPr fontId="8" type="noConversion"/>
  </si>
  <si>
    <t>It's small intestine: jejunum!!</t>
    <phoneticPr fontId="8" type="noConversion"/>
  </si>
  <si>
    <t>Multiple Adenomatous polyps and diverticulosis</t>
    <phoneticPr fontId="8" type="noConversion"/>
  </si>
  <si>
    <t>O</t>
    <phoneticPr fontId="8" type="noConversion"/>
  </si>
  <si>
    <t>ADE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</si>
  <si>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</si>
  <si>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</si>
  <si>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</si>
  <si>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W</t>
    <phoneticPr fontId="8" type="noConversion"/>
  </si>
  <si>
    <t>M</t>
    <phoneticPr fontId="8" type="noConversion"/>
  </si>
  <si>
    <t>p</t>
    <phoneticPr fontId="8" type="noConversion"/>
  </si>
  <si>
    <t>CRC-00392-01-01</t>
    <phoneticPr fontId="8" type="noConversion"/>
  </si>
  <si>
    <t>M</t>
    <phoneticPr fontId="8" type="noConversion"/>
  </si>
  <si>
    <t>race is indicated by "N"</t>
    <phoneticPr fontId="8" type="noConversion"/>
  </si>
  <si>
    <t>LIVER, OVARY, UTERUS</t>
    <phoneticPr fontId="8" type="noConversion"/>
  </si>
  <si>
    <t>LIVER</t>
    <phoneticPr fontId="8" type="noConversion"/>
  </si>
  <si>
    <t>ADAMTS19_CGH</t>
    <phoneticPr fontId="8" type="noConversion"/>
  </si>
  <si>
    <t>L</t>
    <phoneticPr fontId="8" type="noConversion"/>
  </si>
  <si>
    <t>NC</t>
    <phoneticPr fontId="8" type="noConversion"/>
  </si>
  <si>
    <t>NC</t>
    <phoneticPr fontId="8" type="noConversion"/>
  </si>
  <si>
    <t>L</t>
    <phoneticPr fontId="8" type="noConversion"/>
  </si>
  <si>
    <t>NC</t>
    <phoneticPr fontId="8" type="noConversion"/>
  </si>
  <si>
    <t>G</t>
    <phoneticPr fontId="8" type="noConversion"/>
  </si>
  <si>
    <t>NC</t>
    <phoneticPr fontId="8" type="noConversion"/>
  </si>
  <si>
    <t>NC</t>
    <phoneticPr fontId="8" type="noConversion"/>
  </si>
  <si>
    <t>NC</t>
    <phoneticPr fontId="8" type="noConversion"/>
  </si>
  <si>
    <t>SST1 Somatic Demethylation</t>
    <phoneticPr fontId="8" type="noConversion"/>
  </si>
  <si>
    <t xml:space="preserve"> </t>
    <phoneticPr fontId="8" type="noConversion"/>
  </si>
  <si>
    <t>In pathology report it is suggested a pancreatic origin, but a posterior annotation (QC diagnosis) indicates CRC</t>
    <phoneticPr fontId="8" type="noConversion"/>
  </si>
  <si>
    <t>Race is annotated as "N" in path report</t>
    <phoneticPr fontId="8" type="noConversion"/>
  </si>
  <si>
    <t>OMENTUM, SMALL INTESTINE</t>
    <phoneticPr fontId="8" type="noConversion"/>
  </si>
  <si>
    <t>LIVER, (prev LUNG)</t>
    <phoneticPr fontId="8" type="noConversion"/>
  </si>
  <si>
    <t>E02</t>
  </si>
  <si>
    <t>E03</t>
  </si>
  <si>
    <t>E04</t>
  </si>
  <si>
    <t>A</t>
  </si>
  <si>
    <t>ADE</t>
  </si>
  <si>
    <t>?</t>
  </si>
  <si>
    <t>B?</t>
  </si>
  <si>
    <t>H</t>
  </si>
  <si>
    <t>1392 ng/ul</t>
    <phoneticPr fontId="8" type="noConversion"/>
  </si>
  <si>
    <t>M</t>
    <phoneticPr fontId="8" type="noConversion"/>
  </si>
  <si>
    <t>it was originally marked as ADAMTS19 methylated. COBRA at the IMPPC shows no methylation. Illumina arrays confirmed M</t>
    <phoneticPr fontId="8" type="noConversion"/>
  </si>
  <si>
    <t>Originally ADAMTS19 M. Illumina arrays confirmed U</t>
    <phoneticPr fontId="8" type="noConversion"/>
  </si>
  <si>
    <t>U</t>
    <phoneticPr fontId="8" type="noConversion"/>
  </si>
  <si>
    <t>403 ng/ul</t>
    <phoneticPr fontId="8" type="noConversion"/>
  </si>
  <si>
    <t>382 ng/ul</t>
    <phoneticPr fontId="8" type="noConversion"/>
  </si>
  <si>
    <t>631 ng/ul</t>
    <phoneticPr fontId="8" type="noConversion"/>
  </si>
  <si>
    <t>extra aliq T4933, N4932</t>
  </si>
  <si>
    <t>Normal might be M in LIV</t>
    <phoneticPr fontId="8" type="noConversion"/>
  </si>
  <si>
    <t>LIVER</t>
    <phoneticPr fontId="8" type="noConversion"/>
  </si>
  <si>
    <t>O</t>
    <phoneticPr fontId="8" type="noConversion"/>
  </si>
  <si>
    <t>missing PR</t>
    <phoneticPr fontId="8" type="noConversion"/>
  </si>
  <si>
    <t>LIVER</t>
    <phoneticPr fontId="8" type="noConversion"/>
  </si>
  <si>
    <t>Patient with previous colon resection. The specimen is a segment of right and left colon joined at the anastomotic site.</t>
    <phoneticPr fontId="8" type="noConversion"/>
  </si>
  <si>
    <t>d</t>
    <phoneticPr fontId="8" type="noConversion"/>
  </si>
  <si>
    <t>d</t>
    <phoneticPr fontId="8" type="noConversion"/>
  </si>
  <si>
    <t>Patient previously operated (left hemicolectomy). No primary.</t>
    <phoneticPr fontId="8" type="noConversion"/>
  </si>
  <si>
    <t>Metastatic site</t>
    <phoneticPr fontId="8" type="noConversion"/>
  </si>
  <si>
    <t>700 ng/ul (10-3-2011), 588 ng/ul</t>
    <phoneticPr fontId="8" type="noConversion"/>
  </si>
  <si>
    <t>4839 ng/ul</t>
    <phoneticPr fontId="8" type="noConversion"/>
  </si>
  <si>
    <t>495 ng/ul</t>
    <phoneticPr fontId="8" type="noConversion"/>
  </si>
  <si>
    <t>337 ng/ul</t>
    <phoneticPr fontId="8" type="noConversion"/>
  </si>
  <si>
    <t>566 ng/ul</t>
    <phoneticPr fontId="8" type="noConversion"/>
  </si>
  <si>
    <t>1719 ng/ul</t>
    <phoneticPr fontId="8" type="noConversion"/>
  </si>
  <si>
    <t>475 ng/ul</t>
    <phoneticPr fontId="8" type="noConversion"/>
  </si>
  <si>
    <t>-</t>
    <phoneticPr fontId="8" type="noConversion"/>
  </si>
  <si>
    <t>+</t>
    <phoneticPr fontId="8" type="noConversion"/>
  </si>
  <si>
    <t>411 ng/ul</t>
    <phoneticPr fontId="8" type="noConversion"/>
  </si>
  <si>
    <t>199 ng/ul</t>
    <phoneticPr fontId="8" type="noConversion"/>
  </si>
  <si>
    <t>Analyzed Parameters</t>
    <phoneticPr fontId="8" type="noConversion"/>
  </si>
  <si>
    <t>missing 2243 and 2244. Extra aliq. T4921, N4920</t>
  </si>
  <si>
    <t>NOT CRC</t>
    <phoneticPr fontId="8" type="noConversion"/>
  </si>
  <si>
    <t>F</t>
    <phoneticPr fontId="8" type="noConversion"/>
  </si>
  <si>
    <t>PERITONEUM</t>
    <phoneticPr fontId="8" type="noConversion"/>
  </si>
  <si>
    <t>+?</t>
    <phoneticPr fontId="8" type="noConversion"/>
  </si>
  <si>
    <t>-</t>
    <phoneticPr fontId="8" type="noConversion"/>
  </si>
  <si>
    <t>-</t>
    <phoneticPr fontId="8" type="noConversion"/>
  </si>
  <si>
    <t xml:space="preserve">PR refers to the primary, but manual annotation indicates that our specimen is the metastasis to omentum </t>
    <phoneticPr fontId="8" type="noConversion"/>
  </si>
  <si>
    <t>PANCREAS</t>
    <phoneticPr fontId="8" type="noConversion"/>
  </si>
</sst>
</file>

<file path=xl/styles.xml><?xml version="1.0" encoding="utf-8"?>
<styleSheet xmlns="http://schemas.openxmlformats.org/spreadsheetml/2006/main">
  <numFmts count="2">
    <numFmt numFmtId="166" formatCode="00"/>
    <numFmt numFmtId="167" formatCode="0.0%"/>
  </numFmts>
  <fonts count="14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  <font>
      <b/>
      <sz val="12"/>
      <name val="Verdana"/>
    </font>
    <font>
      <sz val="11"/>
      <name val="Verdana"/>
    </font>
    <font>
      <sz val="10"/>
      <name val="Verdana"/>
    </font>
    <font>
      <sz val="10"/>
      <color indexed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0">
    <xf numFmtId="0" fontId="0" fillId="0" borderId="0" xfId="0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quotePrefix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1" applyNumberFormat="1" applyFont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7" xfId="0" applyBorder="1"/>
    <xf numFmtId="0" fontId="7" fillId="0" borderId="0" xfId="0" applyFont="1" applyBorder="1" applyAlignment="1">
      <alignment horizontal="center"/>
    </xf>
    <xf numFmtId="0" fontId="9" fillId="0" borderId="0" xfId="0" applyFont="1"/>
    <xf numFmtId="0" fontId="10" fillId="0" borderId="0" xfId="0" applyFont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center" vertical="center" textRotation="90"/>
    </xf>
    <xf numFmtId="0" fontId="10" fillId="0" borderId="0" xfId="1" applyNumberFormat="1" applyFont="1" applyAlignment="1">
      <alignment horizontal="center" vertical="center" textRotation="90"/>
    </xf>
    <xf numFmtId="0" fontId="10" fillId="0" borderId="2" xfId="0" applyFont="1" applyFill="1" applyBorder="1" applyAlignment="1">
      <alignment horizontal="center" vertical="center" textRotation="90"/>
    </xf>
    <xf numFmtId="0" fontId="9" fillId="0" borderId="2" xfId="0" applyFont="1" applyBorder="1"/>
    <xf numFmtId="0" fontId="9" fillId="0" borderId="0" xfId="0" applyFont="1" applyBorder="1"/>
    <xf numFmtId="0" fontId="10" fillId="0" borderId="3" xfId="0" applyFont="1" applyFill="1" applyBorder="1" applyAlignment="1">
      <alignment horizontal="center" vertical="center" textRotation="90"/>
    </xf>
    <xf numFmtId="0" fontId="9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0" xfId="0" applyNumberFormat="1"/>
    <xf numFmtId="0" fontId="0" fillId="0" borderId="3" xfId="0" applyFill="1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1" xfId="0" applyNumberFormat="1" applyBorder="1"/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 vertical="center"/>
    </xf>
    <xf numFmtId="0" fontId="0" fillId="0" borderId="6" xfId="0" applyFill="1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Fill="1" applyBorder="1"/>
    <xf numFmtId="0" fontId="4" fillId="0" borderId="0" xfId="0" applyFont="1"/>
    <xf numFmtId="0" fontId="11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16" fontId="0" fillId="0" borderId="1" xfId="0" applyNumberFormat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7" fillId="7" borderId="2" xfId="0" applyFont="1" applyFill="1" applyBorder="1" applyAlignment="1">
      <alignment horizontal="center"/>
    </xf>
    <xf numFmtId="0" fontId="7" fillId="7" borderId="2" xfId="0" quotePrefix="1" applyFont="1" applyFill="1" applyBorder="1" applyAlignment="1">
      <alignment horizontal="center"/>
    </xf>
    <xf numFmtId="0" fontId="7" fillId="0" borderId="2" xfId="0" quotePrefix="1" applyFont="1" applyFill="1" applyBorder="1" applyAlignment="1">
      <alignment horizontal="center"/>
    </xf>
    <xf numFmtId="0" fontId="0" fillId="0" borderId="0" xfId="0" applyNumberFormat="1" applyBorder="1"/>
    <xf numFmtId="0" fontId="1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7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/>
    <xf numFmtId="0" fontId="3" fillId="0" borderId="5" xfId="0" applyFont="1" applyBorder="1" applyAlignment="1">
      <alignment horizontal="center"/>
    </xf>
    <xf numFmtId="167" fontId="7" fillId="2" borderId="2" xfId="1" applyNumberFormat="1" applyFont="1" applyFill="1" applyBorder="1" applyAlignment="1">
      <alignment horizontal="center"/>
    </xf>
    <xf numFmtId="167" fontId="7" fillId="8" borderId="2" xfId="1" applyNumberFormat="1" applyFont="1" applyFill="1" applyBorder="1" applyAlignment="1">
      <alignment horizontal="center"/>
    </xf>
    <xf numFmtId="167" fontId="7" fillId="9" borderId="2" xfId="1" applyNumberFormat="1" applyFont="1" applyFill="1" applyBorder="1" applyAlignment="1">
      <alignment horizontal="center"/>
    </xf>
    <xf numFmtId="0" fontId="10" fillId="0" borderId="0" xfId="0" applyFont="1" applyAlignment="1">
      <alignment horizontal="right" vertical="center" textRotation="90"/>
    </xf>
    <xf numFmtId="0" fontId="13" fillId="0" borderId="0" xfId="0" applyFont="1" applyAlignment="1">
      <alignment horizontal="right"/>
    </xf>
    <xf numFmtId="0" fontId="0" fillId="4" borderId="3" xfId="0" applyFill="1" applyBorder="1"/>
  </cellXfs>
  <cellStyles count="2">
    <cellStyle name="Normal" xfId="0" builtinId="0"/>
    <cellStyle name="Percent" xfId="1" builtinId="5"/>
  </cellStyles>
  <dxfs count="32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4"/>
        </patternFill>
      </fill>
    </dxf>
    <dxf>
      <fill>
        <patternFill>
          <bgColor indexed="48"/>
        </patternFill>
      </fill>
    </dxf>
    <dxf>
      <fill>
        <patternFill>
          <bgColor indexed="47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/Desktop/Analyzed%20DNA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  <sheetName val="CASES ANALYZED"/>
      <sheetName val="COLON MASTERDATABASE"/>
      <sheetName val="MSAFLP Colon"/>
      <sheetName val="Cases at IMPPC"/>
      <sheetName val="NANODROP"/>
      <sheetName val="Diluted Samples "/>
      <sheetName val="Exome Sequencing"/>
    </sheetNames>
    <sheetDataSet>
      <sheetData sheetId="0" refreshError="1"/>
      <sheetData sheetId="1" refreshError="1"/>
      <sheetData sheetId="2">
        <row r="5">
          <cell r="A5" t="str">
            <v>CASE</v>
          </cell>
          <cell r="B5" t="str">
            <v>CHTN No.</v>
          </cell>
          <cell r="C5" t="str">
            <v>TYPE</v>
          </cell>
          <cell r="D5" t="str">
            <v>MMP</v>
          </cell>
          <cell r="E5" t="str">
            <v>NECROSIS CHTN</v>
          </cell>
          <cell r="F5" t="str">
            <v>MUCIN/FIBRO CHTN</v>
          </cell>
          <cell r="G5" t="str">
            <v>%TUMOR CHTN</v>
          </cell>
          <cell r="H5" t="str">
            <v>%TUMOR BAT26</v>
          </cell>
          <cell r="I5" t="str">
            <v>DNA</v>
          </cell>
          <cell r="J5" t="str">
            <v>CONCENTRATION</v>
          </cell>
          <cell r="K5" t="str">
            <v>ADDITIONAL PREPS</v>
          </cell>
          <cell r="L5" t="str">
            <v>RNA</v>
          </cell>
          <cell r="M5" t="str">
            <v>CONC ng/uL</v>
          </cell>
          <cell r="N5" t="str">
            <v>BOX</v>
          </cell>
          <cell r="O5" t="str">
            <v>TISSUE</v>
          </cell>
          <cell r="P5" t="str">
            <v>pdf FILE</v>
          </cell>
          <cell r="Q5" t="str">
            <v>AGE</v>
          </cell>
          <cell r="R5" t="str">
            <v>RACE</v>
          </cell>
          <cell r="S5" t="str">
            <v>GENDER</v>
          </cell>
          <cell r="T5" t="str">
            <v>LOCALIZATION</v>
          </cell>
          <cell r="U5" t="str">
            <v>SIDE LOCALIZATION</v>
          </cell>
          <cell r="V5" t="str">
            <v>DIFFERENTIATION</v>
          </cell>
          <cell r="W5" t="str">
            <v>TNM CLASSIFICATION</v>
          </cell>
          <cell r="X5" t="str">
            <v>INVASIVENESS</v>
          </cell>
          <cell r="Y5" t="str">
            <v>LNMETS</v>
          </cell>
          <cell r="Z5" t="str">
            <v>SIZE (cm)</v>
          </cell>
          <cell r="AA5" t="str">
            <v>G DIMENSION (cm)</v>
          </cell>
          <cell r="AB5" t="str">
            <v>VOLUME/AREA (cm)</v>
          </cell>
          <cell r="AC5" t="str">
            <v>SOURCE</v>
          </cell>
          <cell r="AD5" t="str">
            <v>YEAR</v>
          </cell>
          <cell r="AE5" t="str">
            <v>DATE</v>
          </cell>
          <cell r="AF5" t="str">
            <v>BIOPSY DATE</v>
          </cell>
          <cell r="AG5" t="str">
            <v>FOLLOWUP</v>
          </cell>
          <cell r="AH5" t="str">
            <v>RECURRENCE</v>
          </cell>
          <cell r="AI5" t="str">
            <v>DEAD</v>
          </cell>
          <cell r="AJ5" t="str">
            <v>FLLWDATE</v>
          </cell>
          <cell r="AK5" t="str">
            <v>HEREDITY</v>
          </cell>
          <cell r="AL5" t="str">
            <v>FAMILY</v>
          </cell>
          <cell r="AM5" t="str">
            <v>HISTORY</v>
          </cell>
          <cell r="AN5" t="str">
            <v>COMMENTS</v>
          </cell>
          <cell r="AO5" t="str">
            <v>ADD. FINDINGS</v>
          </cell>
          <cell r="AP5" t="str">
            <v>REMARKS</v>
          </cell>
          <cell r="AQ5" t="str">
            <v>CLIN DC</v>
          </cell>
          <cell r="AR5" t="str">
            <v>CDC DATE</v>
          </cell>
          <cell r="AS5" t="str">
            <v>PACKING SLIP</v>
          </cell>
          <cell r="AT5" t="str">
            <v>PATH REPORT</v>
          </cell>
          <cell r="AU5" t="str">
            <v>PB</v>
          </cell>
          <cell r="AV5" t="str">
            <v>PB INF</v>
          </cell>
          <cell r="AW5" t="str">
            <v>HE</v>
          </cell>
          <cell r="AX5" t="str">
            <v>BAT26</v>
          </cell>
          <cell r="AY5" t="str">
            <v>APΔ3</v>
          </cell>
          <cell r="AZ5" t="str">
            <v>D1S158</v>
          </cell>
          <cell r="BA5" t="str">
            <v>D8S</v>
          </cell>
          <cell r="BB5" t="str">
            <v>TD FILM #</v>
          </cell>
          <cell r="BC5" t="str">
            <v>DXS</v>
          </cell>
          <cell r="BD5" t="str">
            <v>B40</v>
          </cell>
          <cell r="BE5" t="str">
            <v>PB5</v>
          </cell>
          <cell r="BF5" t="str">
            <v>SIT</v>
          </cell>
          <cell r="BG5" t="str">
            <v>RAS (exon)</v>
          </cell>
          <cell r="BH5" t="str">
            <v>NUCLEOTIDE SUBST</v>
          </cell>
          <cell r="BI5" t="str">
            <v>AMINO ACID SUBST</v>
          </cell>
          <cell r="BJ5" t="str">
            <v>BRAF Mutation</v>
          </cell>
          <cell r="BK5" t="str">
            <v>BRAF(exon)</v>
          </cell>
          <cell r="BL5" t="str">
            <v>Codon</v>
          </cell>
          <cell r="BM5" t="str">
            <v>NUCLEOTIDE SUBST</v>
          </cell>
          <cell r="BN5" t="str">
            <v>AMINO ACID SUBST</v>
          </cell>
          <cell r="BO5" t="str">
            <v>P53 Mutations (updated from Yuichi's)</v>
          </cell>
          <cell r="BP5" t="str">
            <v>p53 (exon)</v>
          </cell>
          <cell r="BQ5" t="str">
            <v>p53 POSITION</v>
          </cell>
          <cell r="BR5" t="str">
            <v>NUCLEOTIDE SUBST</v>
          </cell>
          <cell r="BS5" t="str">
            <v>AMINO ACID SUBST</v>
          </cell>
          <cell r="BT5" t="str">
            <v>p53 Mutation</v>
          </cell>
          <cell r="BU5" t="str">
            <v>p53 (exon)</v>
          </cell>
          <cell r="BV5" t="str">
            <v>p53 POSITION</v>
          </cell>
          <cell r="BW5" t="str">
            <v>NUCLEOTIDE SUBST</v>
          </cell>
          <cell r="BX5" t="str">
            <v>AMINO ACID SUBST</v>
          </cell>
        </row>
        <row r="6">
          <cell r="A6">
            <v>1</v>
          </cell>
          <cell r="B6" t="str">
            <v>31-18870</v>
          </cell>
          <cell r="C6" t="str">
            <v>CAR</v>
          </cell>
          <cell r="I6" t="str">
            <v>AMP</v>
          </cell>
          <cell r="L6">
            <v>161</v>
          </cell>
          <cell r="N6">
            <v>4</v>
          </cell>
          <cell r="P6" t="str">
            <v>PR</v>
          </cell>
          <cell r="Q6">
            <v>61</v>
          </cell>
          <cell r="R6" t="str">
            <v>W</v>
          </cell>
          <cell r="S6" t="str">
            <v>F</v>
          </cell>
          <cell r="T6" t="str">
            <v>C</v>
          </cell>
          <cell r="U6" t="str">
            <v>p</v>
          </cell>
          <cell r="V6" t="str">
            <v>M</v>
          </cell>
          <cell r="X6" t="str">
            <v>B</v>
          </cell>
          <cell r="Y6" t="str">
            <v>0/25</v>
          </cell>
          <cell r="BG6" t="str">
            <v>+12</v>
          </cell>
          <cell r="BH6" t="str">
            <v>GAT</v>
          </cell>
          <cell r="BI6" t="str">
            <v>Asp</v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O6" t="str">
            <v>-</v>
          </cell>
          <cell r="BT6" t="str">
            <v>-</v>
          </cell>
        </row>
        <row r="7">
          <cell r="A7">
            <v>2</v>
          </cell>
          <cell r="B7" t="str">
            <v>71-4A</v>
          </cell>
          <cell r="C7" t="str">
            <v>CAR</v>
          </cell>
          <cell r="D7" t="str">
            <v>-</v>
          </cell>
          <cell r="I7">
            <v>191</v>
          </cell>
          <cell r="J7">
            <v>0.37</v>
          </cell>
          <cell r="L7">
            <v>163</v>
          </cell>
          <cell r="N7">
            <v>4</v>
          </cell>
          <cell r="P7" t="str">
            <v>PR</v>
          </cell>
          <cell r="Q7">
            <v>77</v>
          </cell>
          <cell r="R7" t="str">
            <v>W</v>
          </cell>
          <cell r="S7" t="str">
            <v>M</v>
          </cell>
          <cell r="T7" t="str">
            <v>S</v>
          </cell>
          <cell r="U7" t="str">
            <v>d</v>
          </cell>
          <cell r="V7" t="str">
            <v>M</v>
          </cell>
          <cell r="X7" t="str">
            <v>B</v>
          </cell>
          <cell r="Y7" t="str">
            <v>0/16</v>
          </cell>
          <cell r="Z7" t="str">
            <v>5.0 x 2.8 x 1.5</v>
          </cell>
          <cell r="AA7">
            <v>5</v>
          </cell>
          <cell r="AB7">
            <v>21</v>
          </cell>
          <cell r="AC7" t="str">
            <v>AL</v>
          </cell>
          <cell r="AD7">
            <v>1985</v>
          </cell>
          <cell r="AG7" t="str">
            <v>38</v>
          </cell>
          <cell r="AI7" t="str">
            <v>YES</v>
          </cell>
          <cell r="BF7" t="str">
            <v>-</v>
          </cell>
          <cell r="BG7" t="str">
            <v>-</v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O7" t="str">
            <v>-</v>
          </cell>
          <cell r="BT7" t="str">
            <v>-</v>
          </cell>
        </row>
        <row r="8">
          <cell r="A8">
            <v>3</v>
          </cell>
          <cell r="B8" t="str">
            <v>74-98A</v>
          </cell>
          <cell r="C8" t="str">
            <v>CAR</v>
          </cell>
          <cell r="D8" t="str">
            <v>-</v>
          </cell>
          <cell r="I8">
            <v>265</v>
          </cell>
          <cell r="J8">
            <v>0.7</v>
          </cell>
          <cell r="L8">
            <v>165</v>
          </cell>
          <cell r="N8">
            <v>4</v>
          </cell>
          <cell r="P8" t="str">
            <v>PR</v>
          </cell>
          <cell r="Q8">
            <v>68</v>
          </cell>
          <cell r="R8" t="str">
            <v>W</v>
          </cell>
          <cell r="S8" t="str">
            <v>F</v>
          </cell>
          <cell r="T8" t="str">
            <v>S</v>
          </cell>
          <cell r="U8" t="str">
            <v>d</v>
          </cell>
          <cell r="V8" t="str">
            <v>M</v>
          </cell>
          <cell r="X8" t="str">
            <v>B</v>
          </cell>
          <cell r="Y8" t="str">
            <v>0/20</v>
          </cell>
          <cell r="Z8" t="str">
            <v>4.0 x 3.0 x 1.3</v>
          </cell>
          <cell r="AA8">
            <v>4</v>
          </cell>
          <cell r="AB8">
            <v>15.6</v>
          </cell>
          <cell r="AC8" t="str">
            <v>AL</v>
          </cell>
          <cell r="AN8" t="str">
            <v>ACA, mucosal diverticuli</v>
          </cell>
          <cell r="AQ8" t="str">
            <v>TPN74-98 A-&gt;74-98A</v>
          </cell>
          <cell r="AR8" t="str">
            <v>5/10/2001</v>
          </cell>
          <cell r="AX8" t="str">
            <v>-</v>
          </cell>
          <cell r="AY8" t="str">
            <v>-</v>
          </cell>
          <cell r="AZ8" t="str">
            <v>-</v>
          </cell>
          <cell r="BB8" t="str">
            <v>#160,161</v>
          </cell>
          <cell r="BG8" t="str">
            <v>+12</v>
          </cell>
          <cell r="BH8" t="str">
            <v>TGT</v>
          </cell>
          <cell r="BI8" t="str">
            <v>Cys</v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O8" t="str">
            <v>+</v>
          </cell>
          <cell r="BP8">
            <v>5</v>
          </cell>
          <cell r="BQ8">
            <v>175</v>
          </cell>
          <cell r="BR8" t="str">
            <v>CGC&gt;CAC</v>
          </cell>
          <cell r="BS8" t="str">
            <v>ARG&gt;HIS</v>
          </cell>
          <cell r="BT8" t="str">
            <v xml:space="preserve"> +</v>
          </cell>
          <cell r="BU8">
            <v>5</v>
          </cell>
          <cell r="BV8">
            <v>175</v>
          </cell>
          <cell r="BW8" t="str">
            <v>CGC&gt;CAC</v>
          </cell>
          <cell r="BX8" t="str">
            <v>ARG&gt;HIS</v>
          </cell>
        </row>
        <row r="9">
          <cell r="A9">
            <v>3.5</v>
          </cell>
          <cell r="B9" t="str">
            <v>74-98B</v>
          </cell>
          <cell r="C9" t="str">
            <v>NORM</v>
          </cell>
          <cell r="I9">
            <v>263</v>
          </cell>
          <cell r="J9">
            <v>1.94</v>
          </cell>
          <cell r="P9" t="str">
            <v>PR</v>
          </cell>
          <cell r="AC9" t="str">
            <v>AL</v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P9" t="str">
            <v/>
          </cell>
          <cell r="BQ9" t="str">
            <v/>
          </cell>
          <cell r="BR9" t="str">
            <v/>
          </cell>
          <cell r="BS9" t="str">
            <v/>
          </cell>
        </row>
        <row r="10">
          <cell r="A10">
            <v>4</v>
          </cell>
          <cell r="B10" t="str">
            <v>73-66A</v>
          </cell>
          <cell r="C10" t="str">
            <v>CAR</v>
          </cell>
          <cell r="D10" t="str">
            <v>-</v>
          </cell>
          <cell r="I10">
            <v>208</v>
          </cell>
          <cell r="J10">
            <v>0.25</v>
          </cell>
          <cell r="L10">
            <v>171</v>
          </cell>
          <cell r="N10">
            <v>4</v>
          </cell>
          <cell r="P10" t="str">
            <v>PR</v>
          </cell>
          <cell r="Q10">
            <v>60</v>
          </cell>
          <cell r="R10" t="str">
            <v>W</v>
          </cell>
          <cell r="S10" t="str">
            <v>M</v>
          </cell>
          <cell r="T10" t="str">
            <v>S</v>
          </cell>
          <cell r="U10" t="str">
            <v>d</v>
          </cell>
          <cell r="V10" t="str">
            <v>M</v>
          </cell>
          <cell r="X10" t="str">
            <v>A</v>
          </cell>
          <cell r="Y10" t="str">
            <v>0/18</v>
          </cell>
          <cell r="Z10" t="str">
            <v>4.0 x 4.0</v>
          </cell>
          <cell r="AA10">
            <v>4</v>
          </cell>
          <cell r="AB10" t="str">
            <v>16.0A</v>
          </cell>
          <cell r="AC10" t="str">
            <v>AL</v>
          </cell>
          <cell r="AD10">
            <v>1985</v>
          </cell>
          <cell r="AF10" t="str">
            <v>2/85</v>
          </cell>
          <cell r="AG10">
            <v>115</v>
          </cell>
          <cell r="AH10" t="str">
            <v>NO</v>
          </cell>
          <cell r="AI10" t="str">
            <v>YES</v>
          </cell>
          <cell r="AJ10" t="str">
            <v>12/04</v>
          </cell>
          <cell r="AN10" t="str">
            <v>(AP) (MF), Dead due to cancer</v>
          </cell>
          <cell r="BF10" t="str">
            <v>-</v>
          </cell>
          <cell r="BG10" t="str">
            <v>-</v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P10" t="str">
            <v/>
          </cell>
          <cell r="BQ10" t="str">
            <v/>
          </cell>
          <cell r="BR10" t="str">
            <v/>
          </cell>
          <cell r="BS10" t="str">
            <v/>
          </cell>
        </row>
        <row r="11">
          <cell r="A11">
            <v>4.5</v>
          </cell>
          <cell r="B11" t="str">
            <v>73-66B</v>
          </cell>
          <cell r="C11" t="str">
            <v>NORM</v>
          </cell>
          <cell r="L11">
            <v>416</v>
          </cell>
          <cell r="N11">
            <v>10</v>
          </cell>
          <cell r="P11" t="str">
            <v>PR</v>
          </cell>
          <cell r="AC11" t="str">
            <v>AL</v>
          </cell>
          <cell r="AD11">
            <v>1985</v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P11" t="str">
            <v/>
          </cell>
          <cell r="BQ11" t="str">
            <v/>
          </cell>
          <cell r="BR11" t="str">
            <v/>
          </cell>
          <cell r="BS11" t="str">
            <v/>
          </cell>
        </row>
        <row r="12">
          <cell r="A12">
            <v>5</v>
          </cell>
          <cell r="B12" t="str">
            <v>72-16A</v>
          </cell>
          <cell r="C12" t="str">
            <v>CAR</v>
          </cell>
          <cell r="D12" t="str">
            <v>-</v>
          </cell>
          <cell r="I12">
            <v>264</v>
          </cell>
          <cell r="J12">
            <v>0.44</v>
          </cell>
          <cell r="L12">
            <v>172</v>
          </cell>
          <cell r="N12">
            <v>4</v>
          </cell>
          <cell r="P12" t="str">
            <v>PR</v>
          </cell>
          <cell r="Q12">
            <v>53</v>
          </cell>
          <cell r="R12" t="str">
            <v>B</v>
          </cell>
          <cell r="S12" t="str">
            <v>M</v>
          </cell>
          <cell r="V12" t="str">
            <v>W</v>
          </cell>
          <cell r="AC12" t="str">
            <v>AL</v>
          </cell>
          <cell r="AD12">
            <v>1985</v>
          </cell>
          <cell r="BF12" t="str">
            <v>-</v>
          </cell>
          <cell r="BG12" t="str">
            <v>+12</v>
          </cell>
          <cell r="BH12" t="str">
            <v>GTT</v>
          </cell>
          <cell r="BI12" t="str">
            <v>Val</v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P12" t="str">
            <v/>
          </cell>
          <cell r="BQ12" t="str">
            <v/>
          </cell>
          <cell r="BR12" t="str">
            <v/>
          </cell>
          <cell r="BS12" t="str">
            <v/>
          </cell>
        </row>
        <row r="13">
          <cell r="A13">
            <v>5.5</v>
          </cell>
          <cell r="B13" t="str">
            <v>72-16B</v>
          </cell>
          <cell r="C13" t="str">
            <v>NORM</v>
          </cell>
          <cell r="I13">
            <v>262</v>
          </cell>
          <cell r="J13">
            <v>0.62</v>
          </cell>
          <cell r="L13">
            <v>249</v>
          </cell>
          <cell r="N13">
            <v>6</v>
          </cell>
          <cell r="P13" t="str">
            <v>PR</v>
          </cell>
          <cell r="AC13" t="str">
            <v>AL</v>
          </cell>
          <cell r="AD13">
            <v>1985</v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P13" t="str">
            <v/>
          </cell>
          <cell r="BQ13" t="str">
            <v/>
          </cell>
          <cell r="BR13" t="str">
            <v/>
          </cell>
          <cell r="BS13" t="str">
            <v/>
          </cell>
        </row>
        <row r="14">
          <cell r="A14">
            <v>6</v>
          </cell>
          <cell r="B14" t="str">
            <v>75-36A</v>
          </cell>
          <cell r="C14" t="str">
            <v>CAR</v>
          </cell>
          <cell r="D14" t="str">
            <v>+/-</v>
          </cell>
          <cell r="I14">
            <v>211</v>
          </cell>
          <cell r="J14">
            <v>1.26</v>
          </cell>
          <cell r="L14">
            <v>173</v>
          </cell>
          <cell r="N14">
            <v>4</v>
          </cell>
          <cell r="P14" t="str">
            <v>PR</v>
          </cell>
          <cell r="Q14">
            <v>77</v>
          </cell>
          <cell r="R14" t="str">
            <v>B</v>
          </cell>
          <cell r="S14" t="str">
            <v>M</v>
          </cell>
          <cell r="T14" t="str">
            <v>A</v>
          </cell>
          <cell r="U14" t="str">
            <v>p</v>
          </cell>
          <cell r="V14" t="str">
            <v>WM</v>
          </cell>
          <cell r="X14" t="str">
            <v>A</v>
          </cell>
          <cell r="Y14" t="str">
            <v>0/23</v>
          </cell>
          <cell r="Z14" t="str">
            <v>5.0 x 4.0 x 1.5</v>
          </cell>
          <cell r="AA14">
            <v>5</v>
          </cell>
          <cell r="AB14">
            <v>30</v>
          </cell>
          <cell r="AC14" t="str">
            <v>AL</v>
          </cell>
          <cell r="AD14">
            <v>1985</v>
          </cell>
          <cell r="AF14" t="str">
            <v>3/85</v>
          </cell>
          <cell r="AG14" t="str">
            <v>62</v>
          </cell>
          <cell r="AH14" t="str">
            <v>YES</v>
          </cell>
          <cell r="AI14" t="str">
            <v>NO</v>
          </cell>
          <cell r="AJ14" t="str">
            <v>5/90</v>
          </cell>
          <cell r="AN14" t="str">
            <v>(MC)</v>
          </cell>
          <cell r="AS14" t="str">
            <v>+</v>
          </cell>
          <cell r="AT14" t="str">
            <v>+</v>
          </cell>
          <cell r="AX14" t="str">
            <v xml:space="preserve"> -</v>
          </cell>
          <cell r="AY14" t="str">
            <v xml:space="preserve"> -</v>
          </cell>
          <cell r="AZ14" t="str">
            <v xml:space="preserve"> +/-</v>
          </cell>
          <cell r="BA14" t="str">
            <v xml:space="preserve"> -</v>
          </cell>
          <cell r="BF14" t="str">
            <v>-</v>
          </cell>
          <cell r="BG14" t="str">
            <v>-</v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O14" t="str">
            <v>+</v>
          </cell>
          <cell r="BQ14" t="str">
            <v>(2)</v>
          </cell>
          <cell r="BT14" t="str">
            <v>+</v>
          </cell>
          <cell r="BV14" t="str">
            <v>(2)</v>
          </cell>
        </row>
        <row r="15">
          <cell r="A15">
            <v>6.5</v>
          </cell>
          <cell r="B15" t="str">
            <v>75-36B</v>
          </cell>
          <cell r="C15" t="str">
            <v>NORM</v>
          </cell>
          <cell r="I15">
            <v>317</v>
          </cell>
          <cell r="J15">
            <v>1.82</v>
          </cell>
          <cell r="L15">
            <v>403</v>
          </cell>
          <cell r="N15">
            <v>10</v>
          </cell>
          <cell r="O15" t="str">
            <v>YES</v>
          </cell>
          <cell r="P15" t="str">
            <v>PR</v>
          </cell>
          <cell r="AC15" t="str">
            <v>AL</v>
          </cell>
          <cell r="AD15">
            <v>1985</v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P15" t="str">
            <v/>
          </cell>
          <cell r="BQ15" t="str">
            <v/>
          </cell>
          <cell r="BR15" t="str">
            <v/>
          </cell>
          <cell r="BS15" t="str">
            <v/>
          </cell>
        </row>
        <row r="16">
          <cell r="A16">
            <v>7</v>
          </cell>
          <cell r="B16" t="str">
            <v>73-35A</v>
          </cell>
          <cell r="C16" t="str">
            <v>CAR</v>
          </cell>
          <cell r="I16" t="str">
            <v>AMP</v>
          </cell>
          <cell r="L16">
            <v>174</v>
          </cell>
          <cell r="N16">
            <v>4</v>
          </cell>
          <cell r="P16" t="str">
            <v>PR</v>
          </cell>
          <cell r="Q16">
            <v>64</v>
          </cell>
          <cell r="R16" t="str">
            <v>B</v>
          </cell>
          <cell r="S16" t="str">
            <v>F</v>
          </cell>
          <cell r="T16" t="str">
            <v>S</v>
          </cell>
          <cell r="U16" t="str">
            <v>d</v>
          </cell>
          <cell r="V16" t="str">
            <v>M</v>
          </cell>
          <cell r="X16" t="str">
            <v>C</v>
          </cell>
          <cell r="Y16" t="str">
            <v>1/1</v>
          </cell>
          <cell r="Z16" t="str">
            <v>9.0 x 9.0 x 7.0</v>
          </cell>
          <cell r="AA16">
            <v>9</v>
          </cell>
          <cell r="AB16">
            <v>567</v>
          </cell>
          <cell r="AC16" t="str">
            <v>AL</v>
          </cell>
          <cell r="AD16">
            <v>1985</v>
          </cell>
          <cell r="AF16" t="str">
            <v>1/85</v>
          </cell>
          <cell r="AG16" t="str">
            <v>6</v>
          </cell>
          <cell r="AH16" t="str">
            <v>YES</v>
          </cell>
          <cell r="AI16" t="str">
            <v>YES</v>
          </cell>
          <cell r="AJ16" t="str">
            <v>7/85</v>
          </cell>
          <cell r="BG16" t="str">
            <v>+12</v>
          </cell>
          <cell r="BH16" t="str">
            <v>TGT</v>
          </cell>
          <cell r="BI16" t="str">
            <v>Cys</v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O16" t="str">
            <v>+</v>
          </cell>
          <cell r="BT16" t="str">
            <v>+</v>
          </cell>
          <cell r="BV16" t="str">
            <v>(3)</v>
          </cell>
        </row>
        <row r="17">
          <cell r="A17">
            <v>7.5</v>
          </cell>
          <cell r="B17" t="str">
            <v>73-35B</v>
          </cell>
          <cell r="C17" t="str">
            <v>NORM</v>
          </cell>
          <cell r="L17">
            <v>247</v>
          </cell>
          <cell r="N17">
            <v>6</v>
          </cell>
          <cell r="P17" t="str">
            <v>PR</v>
          </cell>
          <cell r="AC17" t="str">
            <v>AL</v>
          </cell>
          <cell r="AD17">
            <v>1985</v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P17" t="str">
            <v/>
          </cell>
          <cell r="BQ17" t="str">
            <v/>
          </cell>
          <cell r="BR17" t="str">
            <v/>
          </cell>
          <cell r="BS17" t="str">
            <v/>
          </cell>
        </row>
        <row r="18">
          <cell r="A18">
            <v>8</v>
          </cell>
          <cell r="B18" t="str">
            <v>74-5A</v>
          </cell>
          <cell r="C18" t="str">
            <v>CAR</v>
          </cell>
          <cell r="D18" t="str">
            <v>-</v>
          </cell>
          <cell r="I18">
            <v>210</v>
          </cell>
          <cell r="J18">
            <v>0.56999999999999995</v>
          </cell>
          <cell r="L18">
            <v>176</v>
          </cell>
          <cell r="N18">
            <v>4</v>
          </cell>
          <cell r="O18" t="str">
            <v>NO</v>
          </cell>
          <cell r="P18" t="str">
            <v>PR</v>
          </cell>
          <cell r="Q18">
            <v>74</v>
          </cell>
          <cell r="R18" t="str">
            <v>W</v>
          </cell>
          <cell r="S18" t="str">
            <v>M</v>
          </cell>
          <cell r="T18" t="str">
            <v>T</v>
          </cell>
          <cell r="U18" t="str">
            <v>p</v>
          </cell>
          <cell r="V18" t="str">
            <v>M</v>
          </cell>
          <cell r="X18" t="str">
            <v>B</v>
          </cell>
          <cell r="Y18" t="str">
            <v>0/37</v>
          </cell>
          <cell r="AC18" t="str">
            <v>AL</v>
          </cell>
          <cell r="AD18">
            <v>1985</v>
          </cell>
          <cell r="AG18" t="str">
            <v>46</v>
          </cell>
          <cell r="AI18" t="str">
            <v>YES</v>
          </cell>
          <cell r="AN18" t="str">
            <v>(AP) DNA used up(02/06/03)</v>
          </cell>
          <cell r="AX18" t="str">
            <v>-</v>
          </cell>
          <cell r="AY18" t="str">
            <v>na</v>
          </cell>
          <cell r="AZ18" t="str">
            <v>-</v>
          </cell>
          <cell r="BB18" t="str">
            <v>#164,161</v>
          </cell>
          <cell r="BF18" t="str">
            <v>-</v>
          </cell>
          <cell r="BG18" t="str">
            <v>-</v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O18" t="str">
            <v>+</v>
          </cell>
          <cell r="BP18">
            <v>7</v>
          </cell>
          <cell r="BQ18" t="str">
            <v>248</v>
          </cell>
          <cell r="BT18" t="str">
            <v>+</v>
          </cell>
          <cell r="BU18">
            <v>7</v>
          </cell>
          <cell r="BV18" t="str">
            <v>248</v>
          </cell>
        </row>
        <row r="19">
          <cell r="A19">
            <v>8.5</v>
          </cell>
          <cell r="B19" t="str">
            <v>74-5B</v>
          </cell>
          <cell r="C19" t="str">
            <v>NORM</v>
          </cell>
          <cell r="I19">
            <v>592</v>
          </cell>
          <cell r="J19" t="str">
            <v>see add.</v>
          </cell>
          <cell r="K19">
            <v>1703</v>
          </cell>
          <cell r="L19">
            <v>413</v>
          </cell>
          <cell r="N19">
            <v>10</v>
          </cell>
          <cell r="O19" t="str">
            <v>YES</v>
          </cell>
          <cell r="P19" t="str">
            <v>PR</v>
          </cell>
          <cell r="AC19" t="str">
            <v>AL</v>
          </cell>
          <cell r="AD19">
            <v>1985</v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</row>
        <row r="20">
          <cell r="A20">
            <v>9</v>
          </cell>
          <cell r="B20" t="str">
            <v>31-19383</v>
          </cell>
          <cell r="C20" t="str">
            <v>CAR</v>
          </cell>
          <cell r="D20" t="str">
            <v>-</v>
          </cell>
          <cell r="I20">
            <v>215</v>
          </cell>
          <cell r="J20">
            <v>0.48</v>
          </cell>
          <cell r="L20">
            <v>181</v>
          </cell>
          <cell r="N20">
            <v>5</v>
          </cell>
          <cell r="P20" t="str">
            <v>PR</v>
          </cell>
          <cell r="Q20">
            <v>76</v>
          </cell>
          <cell r="R20" t="str">
            <v>W</v>
          </cell>
          <cell r="S20" t="str">
            <v>M</v>
          </cell>
          <cell r="T20" t="str">
            <v>A</v>
          </cell>
          <cell r="U20" t="str">
            <v>p</v>
          </cell>
          <cell r="V20" t="str">
            <v>M</v>
          </cell>
          <cell r="X20" t="str">
            <v>C</v>
          </cell>
          <cell r="Y20" t="str">
            <v>2/31</v>
          </cell>
          <cell r="AF20" t="str">
            <v>9/80</v>
          </cell>
          <cell r="AN20" t="str">
            <v>(META)</v>
          </cell>
          <cell r="BF20" t="str">
            <v>-</v>
          </cell>
          <cell r="BG20" t="str">
            <v>-</v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O20" t="str">
            <v>-</v>
          </cell>
          <cell r="BT20" t="str">
            <v>-</v>
          </cell>
        </row>
        <row r="21">
          <cell r="A21">
            <v>10</v>
          </cell>
          <cell r="B21" t="str">
            <v>31-24481</v>
          </cell>
          <cell r="C21" t="str">
            <v>CAR</v>
          </cell>
          <cell r="D21" t="str">
            <v>-</v>
          </cell>
          <cell r="I21">
            <v>216</v>
          </cell>
          <cell r="J21">
            <v>1.1299999999999999</v>
          </cell>
          <cell r="L21">
            <v>182</v>
          </cell>
          <cell r="N21">
            <v>5</v>
          </cell>
          <cell r="P21" t="str">
            <v>PR</v>
          </cell>
          <cell r="Q21">
            <v>73</v>
          </cell>
          <cell r="R21" t="str">
            <v>W</v>
          </cell>
          <cell r="S21" t="str">
            <v>F</v>
          </cell>
          <cell r="T21" t="str">
            <v>D</v>
          </cell>
          <cell r="U21" t="str">
            <v>d</v>
          </cell>
          <cell r="X21" t="str">
            <v>C</v>
          </cell>
          <cell r="Y21" t="str">
            <v>1/22</v>
          </cell>
          <cell r="AF21" t="str">
            <v>1/82</v>
          </cell>
          <cell r="AN21" t="str">
            <v>(AP)</v>
          </cell>
          <cell r="BF21" t="str">
            <v>-</v>
          </cell>
          <cell r="BG21" t="str">
            <v>+12</v>
          </cell>
          <cell r="BH21" t="str">
            <v>AGT</v>
          </cell>
          <cell r="BI21" t="str">
            <v>Ser</v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O21" t="str">
            <v>+</v>
          </cell>
          <cell r="BP21">
            <v>5</v>
          </cell>
          <cell r="BQ21" t="str">
            <v>175</v>
          </cell>
          <cell r="BR21" t="str">
            <v>CGC&gt;CAC</v>
          </cell>
          <cell r="BS21" t="str">
            <v>ARG&gt;HIS</v>
          </cell>
          <cell r="BT21" t="str">
            <v>+</v>
          </cell>
          <cell r="BU21">
            <v>5</v>
          </cell>
          <cell r="BV21" t="str">
            <v>175</v>
          </cell>
          <cell r="BW21" t="str">
            <v>CGC&gt;CAC</v>
          </cell>
          <cell r="BX21" t="str">
            <v>ARG&gt;HIS</v>
          </cell>
        </row>
        <row r="22">
          <cell r="A22">
            <v>11</v>
          </cell>
          <cell r="B22" t="str">
            <v>31-24338</v>
          </cell>
          <cell r="C22" t="str">
            <v>CAR</v>
          </cell>
          <cell r="D22" t="str">
            <v>NA</v>
          </cell>
          <cell r="I22">
            <v>213</v>
          </cell>
          <cell r="J22">
            <v>0.33</v>
          </cell>
          <cell r="L22">
            <v>185</v>
          </cell>
          <cell r="N22">
            <v>5</v>
          </cell>
          <cell r="P22" t="str">
            <v>PR</v>
          </cell>
          <cell r="Q22">
            <v>64</v>
          </cell>
          <cell r="R22" t="str">
            <v>W</v>
          </cell>
          <cell r="S22" t="str">
            <v>F</v>
          </cell>
          <cell r="T22" t="str">
            <v>D</v>
          </cell>
          <cell r="U22" t="str">
            <v>d</v>
          </cell>
          <cell r="X22" t="str">
            <v>C</v>
          </cell>
          <cell r="Y22" t="str">
            <v>1/18</v>
          </cell>
          <cell r="AF22" t="str">
            <v>12/81</v>
          </cell>
          <cell r="AN22" t="str">
            <v>(MC) [OV]</v>
          </cell>
          <cell r="BG22" t="str">
            <v>+12</v>
          </cell>
          <cell r="BH22" t="str">
            <v>AGT</v>
          </cell>
          <cell r="BI22" t="str">
            <v>Ser</v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O22" t="str">
            <v>+</v>
          </cell>
          <cell r="BQ22" t="str">
            <v>MUL</v>
          </cell>
          <cell r="BR22" t="str">
            <v>MULTIPLE</v>
          </cell>
          <cell r="BT22" t="str">
            <v>+</v>
          </cell>
          <cell r="BV22" t="str">
            <v>MUL</v>
          </cell>
          <cell r="BW22" t="str">
            <v>MULTIPLE</v>
          </cell>
        </row>
        <row r="23">
          <cell r="A23">
            <v>12</v>
          </cell>
          <cell r="B23" t="str">
            <v>31-19365</v>
          </cell>
          <cell r="C23" t="str">
            <v>CAR</v>
          </cell>
          <cell r="D23" t="str">
            <v>-</v>
          </cell>
          <cell r="I23">
            <v>212</v>
          </cell>
          <cell r="J23">
            <v>0.54</v>
          </cell>
          <cell r="L23">
            <v>188</v>
          </cell>
          <cell r="N23">
            <v>5</v>
          </cell>
          <cell r="P23" t="str">
            <v>PR</v>
          </cell>
          <cell r="Q23">
            <v>66</v>
          </cell>
          <cell r="R23" t="str">
            <v>W</v>
          </cell>
          <cell r="S23" t="str">
            <v>F</v>
          </cell>
          <cell r="T23" t="str">
            <v>A</v>
          </cell>
          <cell r="U23" t="str">
            <v>p</v>
          </cell>
          <cell r="X23" t="str">
            <v>B</v>
          </cell>
          <cell r="Y23" t="str">
            <v>0/26</v>
          </cell>
          <cell r="AF23" t="str">
            <v>9/80</v>
          </cell>
          <cell r="AN23" t="str">
            <v>(AP)</v>
          </cell>
          <cell r="BF23" t="str">
            <v>-</v>
          </cell>
          <cell r="BG23" t="str">
            <v>-</v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P23" t="str">
            <v/>
          </cell>
          <cell r="BQ23" t="str">
            <v/>
          </cell>
          <cell r="BR23" t="str">
            <v/>
          </cell>
          <cell r="BS23" t="str">
            <v/>
          </cell>
        </row>
        <row r="24">
          <cell r="A24">
            <v>13</v>
          </cell>
          <cell r="B24" t="str">
            <v>31-017346</v>
          </cell>
          <cell r="C24" t="str">
            <v>CAR</v>
          </cell>
          <cell r="D24" t="str">
            <v>-</v>
          </cell>
          <cell r="I24">
            <v>232</v>
          </cell>
          <cell r="J24">
            <v>0.94</v>
          </cell>
          <cell r="L24">
            <v>189</v>
          </cell>
          <cell r="N24">
            <v>5</v>
          </cell>
          <cell r="P24" t="str">
            <v>PR</v>
          </cell>
          <cell r="Q24">
            <v>62</v>
          </cell>
          <cell r="R24" t="str">
            <v>W</v>
          </cell>
          <cell r="S24" t="str">
            <v>M</v>
          </cell>
          <cell r="X24" t="str">
            <v>A</v>
          </cell>
          <cell r="BF24" t="str">
            <v>-</v>
          </cell>
          <cell r="BG24" t="str">
            <v>-</v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O24" t="str">
            <v>-</v>
          </cell>
          <cell r="BT24" t="str">
            <v>-</v>
          </cell>
        </row>
        <row r="25">
          <cell r="A25">
            <v>14</v>
          </cell>
          <cell r="B25" t="str">
            <v>31-18401</v>
          </cell>
          <cell r="C25" t="str">
            <v>CAR</v>
          </cell>
          <cell r="I25">
            <v>222</v>
          </cell>
          <cell r="J25">
            <v>0.75</v>
          </cell>
          <cell r="L25">
            <v>190</v>
          </cell>
          <cell r="N25">
            <v>5</v>
          </cell>
          <cell r="P25" t="str">
            <v>PR</v>
          </cell>
          <cell r="Q25">
            <v>52</v>
          </cell>
          <cell r="R25" t="str">
            <v>W</v>
          </cell>
          <cell r="S25" t="str">
            <v>M</v>
          </cell>
          <cell r="T25" t="str">
            <v>S</v>
          </cell>
          <cell r="U25" t="str">
            <v>d</v>
          </cell>
          <cell r="X25" t="str">
            <v>B</v>
          </cell>
          <cell r="Y25" t="str">
            <v>0/1</v>
          </cell>
          <cell r="AF25" t="str">
            <v>6/80</v>
          </cell>
          <cell r="BG25" t="str">
            <v>-</v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O25" t="str">
            <v>+</v>
          </cell>
          <cell r="BQ25" t="str">
            <v>(3)</v>
          </cell>
          <cell r="BT25" t="str">
            <v>+</v>
          </cell>
          <cell r="BV25" t="str">
            <v>(3)</v>
          </cell>
        </row>
        <row r="26">
          <cell r="A26">
            <v>15</v>
          </cell>
          <cell r="B26" t="str">
            <v>17-802212</v>
          </cell>
          <cell r="C26" t="str">
            <v>CAR</v>
          </cell>
          <cell r="D26" t="str">
            <v>-</v>
          </cell>
          <cell r="I26">
            <v>228</v>
          </cell>
          <cell r="J26">
            <v>1.2</v>
          </cell>
          <cell r="L26">
            <v>194</v>
          </cell>
          <cell r="N26">
            <v>5</v>
          </cell>
          <cell r="P26" t="str">
            <v>PR</v>
          </cell>
          <cell r="Q26">
            <v>51</v>
          </cell>
          <cell r="R26" t="str">
            <v>B</v>
          </cell>
          <cell r="S26" t="str">
            <v>F</v>
          </cell>
          <cell r="BF26" t="str">
            <v>-</v>
          </cell>
          <cell r="BG26" t="str">
            <v>-</v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O26" t="str">
            <v>+</v>
          </cell>
          <cell r="BQ26" t="str">
            <v>(2)</v>
          </cell>
          <cell r="BT26" t="str">
            <v>+</v>
          </cell>
          <cell r="BV26" t="str">
            <v>(2)</v>
          </cell>
        </row>
        <row r="27">
          <cell r="A27">
            <v>16</v>
          </cell>
          <cell r="B27" t="str">
            <v>17-802299</v>
          </cell>
          <cell r="C27" t="str">
            <v>CAR</v>
          </cell>
          <cell r="D27" t="str">
            <v>+</v>
          </cell>
          <cell r="I27">
            <v>224</v>
          </cell>
          <cell r="J27">
            <v>1.21</v>
          </cell>
          <cell r="L27">
            <v>195</v>
          </cell>
          <cell r="N27">
            <v>5</v>
          </cell>
          <cell r="P27" t="str">
            <v>PR</v>
          </cell>
          <cell r="Q27">
            <v>79</v>
          </cell>
          <cell r="S27" t="str">
            <v>F</v>
          </cell>
          <cell r="AZ27" t="str">
            <v>+</v>
          </cell>
          <cell r="BA27" t="str">
            <v>+</v>
          </cell>
          <cell r="BC27" t="str">
            <v>+</v>
          </cell>
          <cell r="BF27" t="str">
            <v>DEL(+ on MMP+ sheet)</v>
          </cell>
          <cell r="BG27" t="str">
            <v>-</v>
          </cell>
          <cell r="BJ27" t="str">
            <v>+</v>
          </cell>
          <cell r="BK27">
            <v>15</v>
          </cell>
          <cell r="BL27">
            <v>600</v>
          </cell>
          <cell r="BM27" t="str">
            <v>GTG&gt;GAG</v>
          </cell>
          <cell r="BN27" t="str">
            <v>Val&gt;Glu</v>
          </cell>
          <cell r="BO27" t="str">
            <v>-</v>
          </cell>
          <cell r="BT27" t="str">
            <v>-</v>
          </cell>
        </row>
        <row r="28">
          <cell r="A28">
            <v>17</v>
          </cell>
          <cell r="B28" t="str">
            <v>17-802480</v>
          </cell>
          <cell r="C28" t="str">
            <v>CAR</v>
          </cell>
          <cell r="D28" t="str">
            <v>-</v>
          </cell>
          <cell r="I28">
            <v>233</v>
          </cell>
          <cell r="J28">
            <v>2.02</v>
          </cell>
          <cell r="L28">
            <v>196</v>
          </cell>
          <cell r="N28">
            <v>5</v>
          </cell>
          <cell r="P28" t="str">
            <v>PR</v>
          </cell>
          <cell r="Q28">
            <v>50</v>
          </cell>
          <cell r="R28" t="str">
            <v>W</v>
          </cell>
          <cell r="S28" t="str">
            <v>M</v>
          </cell>
          <cell r="BF28" t="str">
            <v>-</v>
          </cell>
          <cell r="BG28" t="str">
            <v>-</v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O28" t="str">
            <v>-</v>
          </cell>
          <cell r="BT28" t="str">
            <v>-</v>
          </cell>
        </row>
        <row r="29">
          <cell r="A29">
            <v>18</v>
          </cell>
          <cell r="B29" t="str">
            <v>17-802393</v>
          </cell>
          <cell r="C29" t="str">
            <v>CAR</v>
          </cell>
          <cell r="D29" t="str">
            <v>-</v>
          </cell>
          <cell r="I29">
            <v>220</v>
          </cell>
          <cell r="J29">
            <v>1.29</v>
          </cell>
          <cell r="L29">
            <v>197</v>
          </cell>
          <cell r="N29">
            <v>5</v>
          </cell>
          <cell r="P29" t="str">
            <v>PR</v>
          </cell>
          <cell r="Q29">
            <v>62</v>
          </cell>
          <cell r="R29" t="str">
            <v>B</v>
          </cell>
          <cell r="S29" t="str">
            <v>F</v>
          </cell>
          <cell r="T29" t="str">
            <v>A</v>
          </cell>
          <cell r="U29" t="str">
            <v>p</v>
          </cell>
          <cell r="V29" t="str">
            <v>W</v>
          </cell>
          <cell r="X29" t="str">
            <v>C</v>
          </cell>
          <cell r="Y29" t="str">
            <v>+</v>
          </cell>
          <cell r="AF29" t="str">
            <v>6/80</v>
          </cell>
          <cell r="BF29" t="str">
            <v>-</v>
          </cell>
          <cell r="BG29" t="str">
            <v>+12</v>
          </cell>
          <cell r="BH29" t="str">
            <v>GAT</v>
          </cell>
          <cell r="BI29" t="str">
            <v>Asp</v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O29" t="str">
            <v>+</v>
          </cell>
          <cell r="BP29">
            <v>8</v>
          </cell>
          <cell r="BQ29" t="str">
            <v>275</v>
          </cell>
          <cell r="BR29" t="str">
            <v>TGT&gt;TAT</v>
          </cell>
          <cell r="BS29" t="str">
            <v>CYS&gt;TYR</v>
          </cell>
          <cell r="BT29" t="str">
            <v>+</v>
          </cell>
          <cell r="BU29">
            <v>8</v>
          </cell>
          <cell r="BV29" t="str">
            <v>275</v>
          </cell>
          <cell r="BW29" t="str">
            <v>TGT&gt;TAT</v>
          </cell>
          <cell r="BX29" t="str">
            <v>CYS&gt;TYR</v>
          </cell>
        </row>
        <row r="30">
          <cell r="A30">
            <v>19</v>
          </cell>
          <cell r="B30" t="str">
            <v>31-15028</v>
          </cell>
          <cell r="C30" t="str">
            <v>CAR</v>
          </cell>
          <cell r="D30" t="str">
            <v>-</v>
          </cell>
          <cell r="I30">
            <v>231</v>
          </cell>
          <cell r="J30">
            <v>2.3199999999999998</v>
          </cell>
          <cell r="L30">
            <v>200</v>
          </cell>
          <cell r="N30">
            <v>5</v>
          </cell>
          <cell r="P30" t="str">
            <v>PR</v>
          </cell>
          <cell r="Q30">
            <v>62</v>
          </cell>
          <cell r="R30" t="str">
            <v>W</v>
          </cell>
          <cell r="S30" t="str">
            <v>M</v>
          </cell>
          <cell r="T30" t="str">
            <v>S</v>
          </cell>
          <cell r="U30" t="str">
            <v>d</v>
          </cell>
          <cell r="V30" t="str">
            <v>M</v>
          </cell>
          <cell r="X30" t="str">
            <v>D</v>
          </cell>
          <cell r="Y30" t="str">
            <v>2/15</v>
          </cell>
          <cell r="AF30" t="str">
            <v>5/79</v>
          </cell>
          <cell r="BF30" t="str">
            <v>-</v>
          </cell>
          <cell r="BG30" t="str">
            <v>-</v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O30" t="str">
            <v>+</v>
          </cell>
          <cell r="BP30">
            <v>5</v>
          </cell>
          <cell r="BQ30" t="str">
            <v>175</v>
          </cell>
          <cell r="BR30" t="str">
            <v>CGC&gt;CAC</v>
          </cell>
          <cell r="BS30" t="str">
            <v>ARG&gt;HIS</v>
          </cell>
          <cell r="BT30" t="str">
            <v>+</v>
          </cell>
          <cell r="BU30">
            <v>5</v>
          </cell>
          <cell r="BV30" t="str">
            <v>175</v>
          </cell>
          <cell r="BW30" t="str">
            <v>CGC&gt;CAC</v>
          </cell>
          <cell r="BX30" t="str">
            <v>ARG&gt;HIS</v>
          </cell>
        </row>
        <row r="31">
          <cell r="A31">
            <v>20</v>
          </cell>
          <cell r="B31" t="str">
            <v>31-16710</v>
          </cell>
          <cell r="C31" t="str">
            <v>CAR</v>
          </cell>
          <cell r="I31" t="str">
            <v>AMP</v>
          </cell>
          <cell r="L31">
            <v>203</v>
          </cell>
          <cell r="N31">
            <v>5</v>
          </cell>
          <cell r="P31" t="str">
            <v>PR</v>
          </cell>
          <cell r="Q31">
            <v>66</v>
          </cell>
          <cell r="R31" t="str">
            <v>W</v>
          </cell>
          <cell r="S31" t="str">
            <v>F</v>
          </cell>
          <cell r="T31" t="str">
            <v>C</v>
          </cell>
          <cell r="U31" t="str">
            <v>p</v>
          </cell>
          <cell r="X31" t="str">
            <v>B</v>
          </cell>
          <cell r="Y31" t="str">
            <v>-</v>
          </cell>
          <cell r="AF31" t="str">
            <v>12/79</v>
          </cell>
          <cell r="BG31" t="str">
            <v>+12</v>
          </cell>
          <cell r="BH31" t="str">
            <v>GTT</v>
          </cell>
          <cell r="BI31" t="str">
            <v>Val</v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O31" t="str">
            <v>+</v>
          </cell>
          <cell r="BT31" t="str">
            <v>+</v>
          </cell>
          <cell r="BU31">
            <v>5</v>
          </cell>
          <cell r="BV31" t="str">
            <v>166</v>
          </cell>
          <cell r="BW31" t="str">
            <v>TCA&gt;GCA</v>
          </cell>
          <cell r="BX31" t="str">
            <v>SER&gt;ALA</v>
          </cell>
        </row>
        <row r="32">
          <cell r="A32">
            <v>21</v>
          </cell>
          <cell r="B32" t="str">
            <v>17-791977</v>
          </cell>
          <cell r="C32" t="str">
            <v>CAR</v>
          </cell>
          <cell r="D32" t="str">
            <v>-</v>
          </cell>
          <cell r="I32">
            <v>234</v>
          </cell>
          <cell r="J32">
            <v>2.5299999999999998</v>
          </cell>
          <cell r="L32">
            <v>204</v>
          </cell>
          <cell r="N32">
            <v>5</v>
          </cell>
          <cell r="P32" t="str">
            <v>PR</v>
          </cell>
          <cell r="Q32">
            <v>52</v>
          </cell>
          <cell r="R32" t="str">
            <v>B</v>
          </cell>
          <cell r="S32" t="str">
            <v>M</v>
          </cell>
          <cell r="T32" t="str">
            <v>D</v>
          </cell>
          <cell r="U32" t="str">
            <v>d</v>
          </cell>
          <cell r="V32" t="str">
            <v>W</v>
          </cell>
          <cell r="X32" t="str">
            <v>C</v>
          </cell>
          <cell r="Y32" t="str">
            <v>1/1</v>
          </cell>
          <cell r="AF32" t="str">
            <v>9/79</v>
          </cell>
          <cell r="BF32" t="str">
            <v>-</v>
          </cell>
          <cell r="BG32" t="str">
            <v>+12</v>
          </cell>
          <cell r="BH32" t="str">
            <v>GTT</v>
          </cell>
          <cell r="BI32" t="str">
            <v>Val</v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O32" t="str">
            <v>+</v>
          </cell>
          <cell r="BP32">
            <v>5</v>
          </cell>
          <cell r="BQ32" t="str">
            <v>157</v>
          </cell>
          <cell r="BR32" t="str">
            <v>GTC&gt;TTC</v>
          </cell>
          <cell r="BS32" t="str">
            <v>VAL&gt;PHE</v>
          </cell>
          <cell r="BT32" t="str">
            <v>+</v>
          </cell>
          <cell r="BU32">
            <v>5</v>
          </cell>
          <cell r="BV32" t="str">
            <v>157</v>
          </cell>
          <cell r="BW32" t="str">
            <v>GTC&gt;TTC</v>
          </cell>
          <cell r="BX32" t="str">
            <v>VAL&gt;PHE</v>
          </cell>
        </row>
        <row r="33">
          <cell r="A33">
            <v>22</v>
          </cell>
          <cell r="B33" t="str">
            <v>17-791941</v>
          </cell>
          <cell r="C33" t="str">
            <v>CAR</v>
          </cell>
          <cell r="D33" t="str">
            <v>-</v>
          </cell>
          <cell r="I33">
            <v>225</v>
          </cell>
          <cell r="J33">
            <v>1.52</v>
          </cell>
          <cell r="L33">
            <v>205</v>
          </cell>
          <cell r="N33">
            <v>5</v>
          </cell>
          <cell r="P33" t="str">
            <v>PR</v>
          </cell>
          <cell r="Q33">
            <v>59</v>
          </cell>
          <cell r="R33" t="str">
            <v>B</v>
          </cell>
          <cell r="S33" t="str">
            <v>M</v>
          </cell>
          <cell r="T33" t="str">
            <v>S</v>
          </cell>
          <cell r="U33" t="str">
            <v>d</v>
          </cell>
          <cell r="X33" t="str">
            <v>C</v>
          </cell>
          <cell r="Y33" t="str">
            <v>2/2</v>
          </cell>
          <cell r="AF33" t="str">
            <v>8/79</v>
          </cell>
          <cell r="BF33" t="str">
            <v>-</v>
          </cell>
          <cell r="BG33" t="str">
            <v>+12</v>
          </cell>
          <cell r="BH33" t="str">
            <v>TGT</v>
          </cell>
          <cell r="BI33" t="str">
            <v>Cys</v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O33" t="str">
            <v>+ (- on Sum. 1st sheet)</v>
          </cell>
          <cell r="BP33">
            <v>5</v>
          </cell>
          <cell r="BQ33" t="str">
            <v>160, 161,(blank on Sum. 1st sheet)</v>
          </cell>
          <cell r="BR33" t="str">
            <v>ATG&gt;ATA, GCC</v>
          </cell>
          <cell r="BT33" t="str">
            <v>+ (- on Sum. 1st sheet)</v>
          </cell>
          <cell r="BU33">
            <v>5</v>
          </cell>
          <cell r="BV33" t="str">
            <v>160, 161,(blank on Sum. 1st sheet)</v>
          </cell>
          <cell r="BW33" t="str">
            <v>ATG&gt;ATA, GCC</v>
          </cell>
        </row>
        <row r="34">
          <cell r="A34">
            <v>23</v>
          </cell>
          <cell r="B34" t="str">
            <v>31-16697</v>
          </cell>
          <cell r="C34" t="str">
            <v>CAR</v>
          </cell>
          <cell r="I34" t="str">
            <v>AMP</v>
          </cell>
          <cell r="L34">
            <v>206</v>
          </cell>
          <cell r="N34">
            <v>5</v>
          </cell>
          <cell r="P34" t="str">
            <v>PR</v>
          </cell>
          <cell r="Q34">
            <v>53</v>
          </cell>
          <cell r="R34" t="str">
            <v>W</v>
          </cell>
          <cell r="S34" t="str">
            <v>M</v>
          </cell>
          <cell r="T34" t="str">
            <v>A</v>
          </cell>
          <cell r="U34" t="str">
            <v>p</v>
          </cell>
          <cell r="V34" t="str">
            <v>M</v>
          </cell>
          <cell r="X34" t="str">
            <v>C</v>
          </cell>
          <cell r="Y34" t="str">
            <v>5/30</v>
          </cell>
          <cell r="AF34" t="str">
            <v>12/79</v>
          </cell>
          <cell r="AN34" t="str">
            <v>(AP)</v>
          </cell>
          <cell r="BG34" t="str">
            <v>+12</v>
          </cell>
          <cell r="BH34" t="str">
            <v>GAT</v>
          </cell>
          <cell r="BI34" t="str">
            <v>Asp</v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O34" t="str">
            <v>+</v>
          </cell>
          <cell r="BT34" t="str">
            <v>+</v>
          </cell>
          <cell r="BV34" t="str">
            <v>(2)</v>
          </cell>
        </row>
        <row r="35">
          <cell r="A35">
            <v>24</v>
          </cell>
          <cell r="B35" t="str">
            <v>17-791981</v>
          </cell>
          <cell r="C35" t="str">
            <v>CAR</v>
          </cell>
          <cell r="D35" t="str">
            <v>-</v>
          </cell>
          <cell r="I35">
            <v>221</v>
          </cell>
          <cell r="J35">
            <v>0.77</v>
          </cell>
          <cell r="L35">
            <v>207</v>
          </cell>
          <cell r="N35">
            <v>5</v>
          </cell>
          <cell r="P35" t="str">
            <v>PR</v>
          </cell>
          <cell r="Q35">
            <v>52</v>
          </cell>
          <cell r="R35" t="str">
            <v>B</v>
          </cell>
          <cell r="S35" t="str">
            <v>F</v>
          </cell>
          <cell r="T35" t="str">
            <v>D</v>
          </cell>
          <cell r="U35" t="str">
            <v>d</v>
          </cell>
          <cell r="V35" t="str">
            <v>W</v>
          </cell>
          <cell r="X35" t="str">
            <v>C</v>
          </cell>
          <cell r="Y35" t="str">
            <v>1/1</v>
          </cell>
          <cell r="AF35" t="str">
            <v>9/79</v>
          </cell>
          <cell r="AN35" t="str">
            <v>(MCO)</v>
          </cell>
          <cell r="BF35" t="str">
            <v>-</v>
          </cell>
          <cell r="BG35" t="str">
            <v>+12</v>
          </cell>
          <cell r="BH35" t="str">
            <v>GAT</v>
          </cell>
          <cell r="BI35" t="str">
            <v>Asp</v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O35" t="str">
            <v>-</v>
          </cell>
          <cell r="BT35" t="str">
            <v>-</v>
          </cell>
        </row>
        <row r="36">
          <cell r="A36">
            <v>25</v>
          </cell>
          <cell r="B36" t="str">
            <v>31-15636</v>
          </cell>
          <cell r="C36" t="str">
            <v>CAR</v>
          </cell>
          <cell r="D36" t="str">
            <v>-</v>
          </cell>
          <cell r="I36">
            <v>235</v>
          </cell>
          <cell r="J36">
            <v>2.48</v>
          </cell>
          <cell r="L36">
            <v>208</v>
          </cell>
          <cell r="N36">
            <v>5</v>
          </cell>
          <cell r="P36" t="str">
            <v>PR</v>
          </cell>
          <cell r="Q36">
            <v>65</v>
          </cell>
          <cell r="R36" t="str">
            <v>W</v>
          </cell>
          <cell r="S36" t="str">
            <v>M</v>
          </cell>
          <cell r="T36" t="str">
            <v>A</v>
          </cell>
          <cell r="U36" t="str">
            <v>p</v>
          </cell>
          <cell r="V36" t="str">
            <v>M</v>
          </cell>
          <cell r="X36" t="str">
            <v>D</v>
          </cell>
          <cell r="Y36" t="str">
            <v>11/29</v>
          </cell>
          <cell r="AF36" t="str">
            <v>8/79</v>
          </cell>
          <cell r="AN36" t="str">
            <v>VACA (AP)</v>
          </cell>
          <cell r="BF36" t="str">
            <v>-</v>
          </cell>
          <cell r="BG36" t="str">
            <v>+12</v>
          </cell>
          <cell r="BH36" t="str">
            <v>GCT</v>
          </cell>
          <cell r="BI36" t="str">
            <v>Ala</v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>+</v>
          </cell>
          <cell r="BP36" t="str">
            <v>5, 7</v>
          </cell>
          <cell r="BQ36" t="str">
            <v>154, 247</v>
          </cell>
          <cell r="BR36" t="str">
            <v>DELETION</v>
          </cell>
          <cell r="BT36" t="str">
            <v>+</v>
          </cell>
          <cell r="BU36" t="str">
            <v>5, 7</v>
          </cell>
          <cell r="BV36" t="str">
            <v>154, 247</v>
          </cell>
          <cell r="BW36" t="str">
            <v>DELETION</v>
          </cell>
        </row>
        <row r="37">
          <cell r="A37">
            <v>26</v>
          </cell>
          <cell r="B37" t="str">
            <v>78-73/75A</v>
          </cell>
          <cell r="C37" t="str">
            <v>CAR</v>
          </cell>
          <cell r="D37" t="str">
            <v>-</v>
          </cell>
          <cell r="I37">
            <v>278</v>
          </cell>
          <cell r="J37">
            <v>1.3</v>
          </cell>
          <cell r="L37">
            <v>264</v>
          </cell>
          <cell r="N37">
            <v>7</v>
          </cell>
          <cell r="P37" t="str">
            <v>PR</v>
          </cell>
          <cell r="Q37">
            <v>63</v>
          </cell>
          <cell r="R37" t="str">
            <v>W</v>
          </cell>
          <cell r="S37" t="str">
            <v>M</v>
          </cell>
          <cell r="T37" t="str">
            <v>C</v>
          </cell>
          <cell r="U37" t="str">
            <v>p</v>
          </cell>
          <cell r="V37" t="str">
            <v>W</v>
          </cell>
          <cell r="X37" t="str">
            <v>A</v>
          </cell>
          <cell r="Y37" t="str">
            <v>0/27</v>
          </cell>
          <cell r="Z37" t="str">
            <v>5.0 x 3.0 x 1.5</v>
          </cell>
          <cell r="AA37">
            <v>5</v>
          </cell>
          <cell r="AB37">
            <v>22.5</v>
          </cell>
          <cell r="AC37" t="str">
            <v>AL</v>
          </cell>
          <cell r="AD37">
            <v>1985</v>
          </cell>
          <cell r="AF37" t="str">
            <v>6/85</v>
          </cell>
          <cell r="AG37" t="str">
            <v>69</v>
          </cell>
          <cell r="AH37" t="str">
            <v>NO</v>
          </cell>
          <cell r="AI37" t="str">
            <v>NO</v>
          </cell>
          <cell r="AN37" t="str">
            <v>(AP)</v>
          </cell>
          <cell r="AQ37" t="str">
            <v>78-75/73A-&gt;78-73/75A</v>
          </cell>
          <cell r="AR37" t="str">
            <v>5/10/2001</v>
          </cell>
          <cell r="AX37" t="str">
            <v>-</v>
          </cell>
          <cell r="AY37" t="str">
            <v>-</v>
          </cell>
          <cell r="AZ37" t="str">
            <v>-</v>
          </cell>
          <cell r="BB37" t="str">
            <v>#160,161</v>
          </cell>
          <cell r="BF37" t="str">
            <v>-</v>
          </cell>
          <cell r="BG37" t="str">
            <v>+12</v>
          </cell>
          <cell r="BH37" t="str">
            <v>GAT</v>
          </cell>
          <cell r="BI37" t="str">
            <v>Asp</v>
          </cell>
          <cell r="BJ37" t="str">
            <v>-</v>
          </cell>
          <cell r="BO37" t="str">
            <v>-</v>
          </cell>
          <cell r="BT37" t="str">
            <v>-</v>
          </cell>
        </row>
        <row r="38">
          <cell r="A38">
            <v>26.5</v>
          </cell>
          <cell r="B38" t="str">
            <v>78-75/73B</v>
          </cell>
          <cell r="C38" t="str">
            <v>NORM</v>
          </cell>
          <cell r="I38">
            <v>320</v>
          </cell>
          <cell r="J38" t="str">
            <v>see add.</v>
          </cell>
          <cell r="K38">
            <v>1710</v>
          </cell>
          <cell r="L38">
            <v>417</v>
          </cell>
          <cell r="N38">
            <v>10</v>
          </cell>
          <cell r="O38" t="str">
            <v>YES</v>
          </cell>
          <cell r="P38" t="str">
            <v>PR</v>
          </cell>
          <cell r="AC38" t="str">
            <v>AL</v>
          </cell>
          <cell r="AD38">
            <v>1985</v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P38" t="str">
            <v/>
          </cell>
          <cell r="BQ38" t="str">
            <v/>
          </cell>
          <cell r="BR38" t="str">
            <v/>
          </cell>
          <cell r="BS38" t="str">
            <v/>
          </cell>
        </row>
        <row r="39">
          <cell r="A39">
            <v>27</v>
          </cell>
          <cell r="B39" t="str">
            <v>78-5A/3A</v>
          </cell>
          <cell r="C39" t="str">
            <v>CAR</v>
          </cell>
          <cell r="D39" t="str">
            <v>-</v>
          </cell>
          <cell r="I39">
            <v>273</v>
          </cell>
          <cell r="J39">
            <v>2</v>
          </cell>
          <cell r="L39">
            <v>267</v>
          </cell>
          <cell r="N39">
            <v>7</v>
          </cell>
          <cell r="O39" t="str">
            <v>YES</v>
          </cell>
          <cell r="P39" t="str">
            <v>PR</v>
          </cell>
          <cell r="Q39">
            <v>63</v>
          </cell>
          <cell r="R39" t="str">
            <v>B</v>
          </cell>
          <cell r="S39" t="str">
            <v>M</v>
          </cell>
          <cell r="T39" t="str">
            <v>D</v>
          </cell>
          <cell r="U39" t="str">
            <v>d</v>
          </cell>
          <cell r="V39" t="str">
            <v>WM</v>
          </cell>
          <cell r="X39" t="str">
            <v>C</v>
          </cell>
          <cell r="Y39" t="str">
            <v>+</v>
          </cell>
          <cell r="Z39" t="str">
            <v>7.0 x 6.0 x 4.0/10.0 x 3.5 x 3.0</v>
          </cell>
          <cell r="AA39" t="str">
            <v>7.0/10.0</v>
          </cell>
          <cell r="AB39" t="str">
            <v>168.0/105.0</v>
          </cell>
          <cell r="AC39" t="str">
            <v>AL</v>
          </cell>
          <cell r="AD39">
            <v>1985</v>
          </cell>
          <cell r="AF39">
            <v>29737</v>
          </cell>
          <cell r="AG39" t="str">
            <v>5</v>
          </cell>
          <cell r="AH39" t="str">
            <v>YES</v>
          </cell>
          <cell r="AI39" t="str">
            <v>YES</v>
          </cell>
          <cell r="AJ39" t="str">
            <v>11/85</v>
          </cell>
          <cell r="AX39" t="str">
            <v>+</v>
          </cell>
          <cell r="AZ39" t="str">
            <v xml:space="preserve"> -</v>
          </cell>
          <cell r="BA39" t="str">
            <v xml:space="preserve"> -</v>
          </cell>
          <cell r="BF39" t="str">
            <v>-</v>
          </cell>
          <cell r="BG39" t="str">
            <v>-</v>
          </cell>
          <cell r="BJ39" t="str">
            <v>-</v>
          </cell>
          <cell r="BO39" t="str">
            <v>-</v>
          </cell>
          <cell r="BT39" t="str">
            <v>+</v>
          </cell>
          <cell r="BV39" t="str">
            <v>(2)</v>
          </cell>
        </row>
        <row r="40">
          <cell r="A40">
            <v>27.5</v>
          </cell>
          <cell r="B40" t="str">
            <v>78-5B/3A</v>
          </cell>
          <cell r="C40" t="str">
            <v>NORM</v>
          </cell>
          <cell r="I40">
            <v>319</v>
          </cell>
          <cell r="J40">
            <v>1.55</v>
          </cell>
          <cell r="P40" t="str">
            <v>PR</v>
          </cell>
          <cell r="AC40" t="str">
            <v>AL</v>
          </cell>
          <cell r="AD40">
            <v>1985</v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</row>
        <row r="41">
          <cell r="A41">
            <v>28.1</v>
          </cell>
          <cell r="B41" t="str">
            <v>79-27A</v>
          </cell>
          <cell r="C41" t="str">
            <v>ADE</v>
          </cell>
          <cell r="D41" t="str">
            <v>-</v>
          </cell>
          <cell r="I41">
            <v>275</v>
          </cell>
          <cell r="J41">
            <v>1.98</v>
          </cell>
          <cell r="L41">
            <v>269</v>
          </cell>
          <cell r="N41">
            <v>7</v>
          </cell>
          <cell r="O41" t="str">
            <v>YES as 79-28A</v>
          </cell>
          <cell r="P41" t="str">
            <v>PR</v>
          </cell>
          <cell r="Q41">
            <v>68</v>
          </cell>
          <cell r="R41" t="str">
            <v>B</v>
          </cell>
          <cell r="S41" t="str">
            <v>M</v>
          </cell>
          <cell r="T41" t="str">
            <v>S</v>
          </cell>
          <cell r="U41" t="str">
            <v>d</v>
          </cell>
          <cell r="X41" t="str">
            <v>O</v>
          </cell>
          <cell r="Y41" t="str">
            <v>-</v>
          </cell>
          <cell r="Z41" t="str">
            <v>3.5 x 2.5 x 3.0</v>
          </cell>
          <cell r="AA41">
            <v>3.5</v>
          </cell>
          <cell r="AB41">
            <v>26.3</v>
          </cell>
          <cell r="AC41" t="str">
            <v>AL</v>
          </cell>
          <cell r="AD41">
            <v>1985</v>
          </cell>
          <cell r="AF41" t="str">
            <v>7/85</v>
          </cell>
          <cell r="AG41" t="str">
            <v>4</v>
          </cell>
          <cell r="AH41" t="str">
            <v>NO</v>
          </cell>
          <cell r="AI41" t="str">
            <v>YES</v>
          </cell>
          <cell r="AJ41" t="str">
            <v>LUNG</v>
          </cell>
          <cell r="AN41" t="str">
            <v>VA,(CIS) 3,5CMS</v>
          </cell>
          <cell r="BF41" t="str">
            <v>-</v>
          </cell>
          <cell r="BG41" t="str">
            <v>+12,N</v>
          </cell>
          <cell r="BH41" t="str">
            <v>AGT</v>
          </cell>
          <cell r="BI41" t="str">
            <v>Ser</v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O41" t="str">
            <v>-</v>
          </cell>
          <cell r="BT41" t="str">
            <v>-</v>
          </cell>
        </row>
        <row r="42">
          <cell r="A42">
            <v>28.5</v>
          </cell>
          <cell r="B42" t="str">
            <v>79-27B (=79-28b</v>
          </cell>
          <cell r="C42" t="str">
            <v>NORM</v>
          </cell>
          <cell r="I42">
            <v>307</v>
          </cell>
          <cell r="J42" t="str">
            <v>see add.</v>
          </cell>
          <cell r="K42">
            <v>1948</v>
          </cell>
          <cell r="L42">
            <v>314</v>
          </cell>
          <cell r="N42">
            <v>8</v>
          </cell>
          <cell r="P42" t="str">
            <v>PR</v>
          </cell>
          <cell r="AC42" t="str">
            <v>AL</v>
          </cell>
          <cell r="AD42">
            <v>1985</v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P42" t="str">
            <v/>
          </cell>
          <cell r="BQ42" t="str">
            <v/>
          </cell>
          <cell r="BR42" t="str">
            <v/>
          </cell>
          <cell r="BS42" t="str">
            <v/>
          </cell>
        </row>
        <row r="43">
          <cell r="A43">
            <v>29</v>
          </cell>
          <cell r="B43" t="str">
            <v>76-69A</v>
          </cell>
          <cell r="C43" t="str">
            <v>CAR</v>
          </cell>
          <cell r="I43" t="str">
            <v>AMP</v>
          </cell>
          <cell r="L43">
            <v>270</v>
          </cell>
          <cell r="N43">
            <v>7</v>
          </cell>
          <cell r="P43" t="str">
            <v>PR</v>
          </cell>
          <cell r="Q43">
            <v>78</v>
          </cell>
          <cell r="R43" t="str">
            <v>B</v>
          </cell>
          <cell r="S43" t="str">
            <v>F</v>
          </cell>
          <cell r="T43" t="str">
            <v>T</v>
          </cell>
          <cell r="U43" t="str">
            <v>p</v>
          </cell>
          <cell r="V43" t="str">
            <v>M</v>
          </cell>
          <cell r="X43" t="str">
            <v>A</v>
          </cell>
          <cell r="Y43" t="str">
            <v>0/23</v>
          </cell>
          <cell r="Z43" t="str">
            <v>4.5 x 4.0 x 1.5</v>
          </cell>
          <cell r="AA43">
            <v>4.5</v>
          </cell>
          <cell r="AB43">
            <v>27</v>
          </cell>
          <cell r="AC43" t="str">
            <v>AL</v>
          </cell>
          <cell r="AD43">
            <v>1985</v>
          </cell>
          <cell r="AF43" t="str">
            <v>4/85</v>
          </cell>
          <cell r="AG43" t="str">
            <v>66</v>
          </cell>
          <cell r="AH43" t="str">
            <v>NO</v>
          </cell>
          <cell r="AI43" t="str">
            <v>NO</v>
          </cell>
          <cell r="AN43" t="str">
            <v>(MCO)</v>
          </cell>
          <cell r="BG43" t="str">
            <v>-</v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O43" t="str">
            <v>-</v>
          </cell>
          <cell r="BT43" t="str">
            <v>-</v>
          </cell>
        </row>
        <row r="44">
          <cell r="A44">
            <v>29.5</v>
          </cell>
          <cell r="B44" t="str">
            <v>76-69B</v>
          </cell>
          <cell r="C44" t="str">
            <v>NORM</v>
          </cell>
          <cell r="I44">
            <v>1345</v>
          </cell>
          <cell r="J44">
            <v>0.36</v>
          </cell>
          <cell r="O44" t="str">
            <v>YES 2 (76-71)</v>
          </cell>
          <cell r="P44" t="str">
            <v>PR</v>
          </cell>
          <cell r="AC44" t="str">
            <v>AL</v>
          </cell>
          <cell r="AD44">
            <v>1985</v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P44" t="str">
            <v/>
          </cell>
          <cell r="BQ44" t="str">
            <v/>
          </cell>
          <cell r="BR44" t="str">
            <v/>
          </cell>
          <cell r="BS44" t="str">
            <v/>
          </cell>
        </row>
        <row r="45">
          <cell r="A45">
            <v>30</v>
          </cell>
          <cell r="B45" t="str">
            <v>76-132</v>
          </cell>
          <cell r="C45" t="str">
            <v>CAR</v>
          </cell>
          <cell r="I45" t="str">
            <v>AMP</v>
          </cell>
          <cell r="L45">
            <v>271</v>
          </cell>
          <cell r="N45">
            <v>7</v>
          </cell>
          <cell r="P45" t="str">
            <v>PR</v>
          </cell>
          <cell r="Q45">
            <v>77</v>
          </cell>
          <cell r="R45" t="str">
            <v>W</v>
          </cell>
          <cell r="S45" t="str">
            <v>F</v>
          </cell>
          <cell r="T45" t="str">
            <v>S</v>
          </cell>
          <cell r="U45" t="str">
            <v>d</v>
          </cell>
          <cell r="V45" t="str">
            <v>W</v>
          </cell>
          <cell r="X45" t="str">
            <v>A</v>
          </cell>
          <cell r="Y45" t="str">
            <v>0/34</v>
          </cell>
          <cell r="Z45" t="str">
            <v>5.0 x 4.4 x 1.8</v>
          </cell>
          <cell r="AA45">
            <v>5</v>
          </cell>
          <cell r="AB45">
            <v>39.6</v>
          </cell>
          <cell r="AC45" t="str">
            <v>AL</v>
          </cell>
          <cell r="AD45">
            <v>1985</v>
          </cell>
          <cell r="AF45" t="str">
            <v>5/85</v>
          </cell>
          <cell r="AG45" t="str">
            <v>69</v>
          </cell>
          <cell r="AH45" t="str">
            <v>NO</v>
          </cell>
          <cell r="AI45" t="str">
            <v>NO</v>
          </cell>
          <cell r="AJ45" t="str">
            <v>2/91</v>
          </cell>
          <cell r="BG45" t="str">
            <v>+13</v>
          </cell>
          <cell r="BH45" t="str">
            <v>GAC</v>
          </cell>
          <cell r="BI45" t="str">
            <v>Asp</v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O45" t="str">
            <v>-</v>
          </cell>
          <cell r="BT45" t="str">
            <v>-</v>
          </cell>
        </row>
        <row r="46">
          <cell r="A46">
            <v>30.5</v>
          </cell>
          <cell r="B46" t="str">
            <v>76-132</v>
          </cell>
          <cell r="C46" t="str">
            <v>NORM</v>
          </cell>
          <cell r="I46">
            <v>1343</v>
          </cell>
          <cell r="J46">
            <v>0.85</v>
          </cell>
          <cell r="O46" t="str">
            <v>YES</v>
          </cell>
          <cell r="P46" t="str">
            <v>PR</v>
          </cell>
          <cell r="AC46" t="str">
            <v>AL</v>
          </cell>
          <cell r="AD46">
            <v>1985</v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P46" t="str">
            <v/>
          </cell>
          <cell r="BQ46" t="str">
            <v/>
          </cell>
          <cell r="BR46" t="str">
            <v/>
          </cell>
          <cell r="BS46" t="str">
            <v/>
          </cell>
        </row>
        <row r="47">
          <cell r="A47">
            <v>31</v>
          </cell>
          <cell r="B47" t="str">
            <v>79-50A</v>
          </cell>
          <cell r="C47" t="str">
            <v>CAR</v>
          </cell>
          <cell r="D47" t="str">
            <v>-</v>
          </cell>
          <cell r="I47">
            <v>282</v>
          </cell>
          <cell r="J47">
            <v>1.33</v>
          </cell>
          <cell r="L47">
            <v>272</v>
          </cell>
          <cell r="N47">
            <v>7</v>
          </cell>
          <cell r="P47" t="str">
            <v>PR</v>
          </cell>
          <cell r="Q47">
            <v>70</v>
          </cell>
          <cell r="R47" t="str">
            <v>B</v>
          </cell>
          <cell r="S47" t="str">
            <v>F</v>
          </cell>
          <cell r="T47" t="str">
            <v>C</v>
          </cell>
          <cell r="U47" t="str">
            <v>p</v>
          </cell>
          <cell r="V47" t="str">
            <v>M</v>
          </cell>
          <cell r="X47" t="str">
            <v>C</v>
          </cell>
          <cell r="Y47" t="str">
            <v>4/15</v>
          </cell>
          <cell r="Z47" t="str">
            <v>6.0 x 5.0 x 2.3</v>
          </cell>
          <cell r="AA47">
            <v>6</v>
          </cell>
          <cell r="AB47">
            <v>69</v>
          </cell>
          <cell r="AC47" t="str">
            <v>AL</v>
          </cell>
          <cell r="AD47">
            <v>1985</v>
          </cell>
          <cell r="AF47" t="str">
            <v>7/85</v>
          </cell>
          <cell r="AG47" t="str">
            <v>49</v>
          </cell>
          <cell r="AI47" t="str">
            <v>YES</v>
          </cell>
          <cell r="AJ47" t="str">
            <v>OTHER</v>
          </cell>
          <cell r="AN47" t="str">
            <v>ACA (AP) (MCO)</v>
          </cell>
          <cell r="BF47" t="str">
            <v>-</v>
          </cell>
          <cell r="BG47" t="str">
            <v>-</v>
          </cell>
          <cell r="BJ47" t="str">
            <v>-</v>
          </cell>
          <cell r="BO47" t="str">
            <v>-</v>
          </cell>
          <cell r="BT47" t="str">
            <v>-</v>
          </cell>
        </row>
        <row r="48">
          <cell r="A48">
            <v>31.5</v>
          </cell>
          <cell r="B48" t="str">
            <v>79-50B</v>
          </cell>
          <cell r="C48" t="str">
            <v>NORM</v>
          </cell>
          <cell r="I48">
            <v>977</v>
          </cell>
          <cell r="J48">
            <v>0.99</v>
          </cell>
          <cell r="L48">
            <v>405</v>
          </cell>
          <cell r="N48">
            <v>10</v>
          </cell>
          <cell r="P48" t="str">
            <v>PR</v>
          </cell>
          <cell r="AC48" t="str">
            <v>AL</v>
          </cell>
          <cell r="AD48">
            <v>1985</v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/>
          </cell>
          <cell r="BP48" t="str">
            <v/>
          </cell>
          <cell r="BQ48" t="str">
            <v/>
          </cell>
          <cell r="BR48" t="str">
            <v/>
          </cell>
          <cell r="BS48" t="str">
            <v/>
          </cell>
        </row>
        <row r="49">
          <cell r="A49">
            <v>32</v>
          </cell>
          <cell r="B49" t="str">
            <v>79-46A</v>
          </cell>
          <cell r="C49" t="str">
            <v>CAR</v>
          </cell>
          <cell r="D49" t="str">
            <v>-</v>
          </cell>
          <cell r="I49">
            <v>274</v>
          </cell>
          <cell r="J49">
            <v>2.35</v>
          </cell>
          <cell r="L49">
            <v>279</v>
          </cell>
          <cell r="N49">
            <v>7</v>
          </cell>
          <cell r="P49" t="str">
            <v>PR</v>
          </cell>
          <cell r="Q49">
            <v>60</v>
          </cell>
          <cell r="R49" t="str">
            <v>W</v>
          </cell>
          <cell r="S49" t="str">
            <v>F</v>
          </cell>
          <cell r="T49" t="str">
            <v>C</v>
          </cell>
          <cell r="U49" t="str">
            <v>p</v>
          </cell>
          <cell r="V49" t="str">
            <v>P</v>
          </cell>
          <cell r="X49" t="str">
            <v>C</v>
          </cell>
          <cell r="Y49" t="str">
            <v>5/13</v>
          </cell>
          <cell r="Z49" t="str">
            <v>3.2 x 1.2 x 1.2</v>
          </cell>
          <cell r="AA49">
            <v>3.2</v>
          </cell>
          <cell r="AB49">
            <v>4.5999999999999996</v>
          </cell>
          <cell r="AC49" t="str">
            <v>AL</v>
          </cell>
          <cell r="AD49">
            <v>1985</v>
          </cell>
          <cell r="AF49" t="str">
            <v>7/85</v>
          </cell>
          <cell r="AG49" t="str">
            <v>2</v>
          </cell>
          <cell r="AH49" t="str">
            <v>YES</v>
          </cell>
          <cell r="AI49" t="str">
            <v>YES</v>
          </cell>
          <cell r="AJ49" t="str">
            <v>9/85</v>
          </cell>
          <cell r="AN49" t="str">
            <v>(SR)</v>
          </cell>
          <cell r="BF49" t="str">
            <v>-</v>
          </cell>
          <cell r="BG49" t="str">
            <v>-</v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/>
          </cell>
          <cell r="BO49" t="str">
            <v>-</v>
          </cell>
          <cell r="BT49" t="str">
            <v>-</v>
          </cell>
        </row>
        <row r="50">
          <cell r="A50">
            <v>33</v>
          </cell>
          <cell r="B50" t="str">
            <v>78-25A/78-B</v>
          </cell>
          <cell r="C50" t="str">
            <v>CAR</v>
          </cell>
          <cell r="D50" t="str">
            <v>-</v>
          </cell>
          <cell r="I50">
            <v>284</v>
          </cell>
          <cell r="J50" t="str">
            <v>see add.</v>
          </cell>
          <cell r="K50">
            <v>16351711</v>
          </cell>
          <cell r="L50">
            <v>280</v>
          </cell>
          <cell r="N50">
            <v>7</v>
          </cell>
          <cell r="O50" t="str">
            <v>YES 2 (78-26)</v>
          </cell>
          <cell r="P50" t="str">
            <v>PR</v>
          </cell>
          <cell r="Q50">
            <v>61</v>
          </cell>
          <cell r="R50" t="str">
            <v>W</v>
          </cell>
          <cell r="S50" t="str">
            <v>M</v>
          </cell>
          <cell r="T50" t="str">
            <v>R</v>
          </cell>
          <cell r="U50" t="str">
            <v>d</v>
          </cell>
          <cell r="V50" t="str">
            <v>MP</v>
          </cell>
          <cell r="X50" t="str">
            <v>B</v>
          </cell>
          <cell r="Y50" t="str">
            <v>0/6</v>
          </cell>
          <cell r="Z50" t="str">
            <v>11.0 x 6.0 x 2.0</v>
          </cell>
          <cell r="AA50">
            <v>11</v>
          </cell>
          <cell r="AB50">
            <v>132</v>
          </cell>
          <cell r="AC50" t="str">
            <v>AL</v>
          </cell>
          <cell r="AD50">
            <v>1985</v>
          </cell>
          <cell r="AF50" t="str">
            <v>6/85</v>
          </cell>
          <cell r="AG50" t="str">
            <v>29</v>
          </cell>
          <cell r="AH50" t="str">
            <v>YES</v>
          </cell>
          <cell r="AI50" t="str">
            <v>YES</v>
          </cell>
          <cell r="AJ50" t="str">
            <v>11/87</v>
          </cell>
          <cell r="AX50" t="str">
            <v>-</v>
          </cell>
          <cell r="AY50" t="str">
            <v>-</v>
          </cell>
          <cell r="AZ50" t="str">
            <v>-</v>
          </cell>
          <cell r="BB50" t="str">
            <v>#160,161</v>
          </cell>
          <cell r="BF50" t="str">
            <v>-</v>
          </cell>
          <cell r="BG50" t="str">
            <v>-</v>
          </cell>
          <cell r="BJ50" t="str">
            <v>-</v>
          </cell>
          <cell r="BO50" t="str">
            <v>+</v>
          </cell>
          <cell r="BP50">
            <v>7</v>
          </cell>
          <cell r="BQ50" t="str">
            <v>248</v>
          </cell>
          <cell r="BR50" t="str">
            <v>CGG&gt;TGG</v>
          </cell>
          <cell r="BS50" t="str">
            <v>ARG&gt;TRP</v>
          </cell>
          <cell r="BT50" t="str">
            <v>+</v>
          </cell>
          <cell r="BU50">
            <v>7</v>
          </cell>
          <cell r="BV50" t="str">
            <v>248</v>
          </cell>
          <cell r="BW50" t="str">
            <v>CGG&gt;TGG</v>
          </cell>
          <cell r="BX50" t="str">
            <v>ARG&gt;TRP</v>
          </cell>
        </row>
        <row r="51">
          <cell r="A51">
            <v>33.5</v>
          </cell>
          <cell r="B51" t="str">
            <v>78-25B/78-B</v>
          </cell>
          <cell r="C51" t="str">
            <v>NORM</v>
          </cell>
          <cell r="I51">
            <v>692</v>
          </cell>
          <cell r="J51" t="str">
            <v>see add.</v>
          </cell>
          <cell r="K51">
            <v>17121713</v>
          </cell>
          <cell r="O51" t="str">
            <v>YES 2 (78-26)</v>
          </cell>
          <cell r="P51" t="str">
            <v>PR</v>
          </cell>
          <cell r="AC51" t="str">
            <v>AL</v>
          </cell>
          <cell r="AD51">
            <v>1985</v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P51" t="str">
            <v/>
          </cell>
          <cell r="BQ51" t="str">
            <v/>
          </cell>
          <cell r="BR51" t="str">
            <v/>
          </cell>
          <cell r="BS51" t="str">
            <v/>
          </cell>
        </row>
        <row r="52">
          <cell r="A52">
            <v>34</v>
          </cell>
          <cell r="B52" t="str">
            <v>82-86A</v>
          </cell>
          <cell r="C52" t="str">
            <v>CAR</v>
          </cell>
          <cell r="D52" t="str">
            <v>-</v>
          </cell>
          <cell r="I52">
            <v>287</v>
          </cell>
          <cell r="J52">
            <v>1.28</v>
          </cell>
          <cell r="L52">
            <v>282</v>
          </cell>
          <cell r="N52">
            <v>7</v>
          </cell>
          <cell r="P52" t="str">
            <v>PR</v>
          </cell>
          <cell r="Q52">
            <v>67</v>
          </cell>
          <cell r="R52" t="str">
            <v>W</v>
          </cell>
          <cell r="S52" t="str">
            <v>M</v>
          </cell>
          <cell r="T52" t="str">
            <v>R</v>
          </cell>
          <cell r="U52" t="str">
            <v>d</v>
          </cell>
          <cell r="V52" t="str">
            <v>M</v>
          </cell>
          <cell r="X52" t="str">
            <v>C</v>
          </cell>
          <cell r="Y52" t="str">
            <v>4/12</v>
          </cell>
          <cell r="Z52" t="str">
            <v>5.5 x 3.5</v>
          </cell>
          <cell r="AA52">
            <v>5.5</v>
          </cell>
          <cell r="AB52" t="str">
            <v>19.3A</v>
          </cell>
          <cell r="AC52" t="str">
            <v>AL</v>
          </cell>
          <cell r="AD52">
            <v>1985</v>
          </cell>
          <cell r="AF52" t="str">
            <v>10/85</v>
          </cell>
          <cell r="AG52" t="str">
            <v>6</v>
          </cell>
          <cell r="AH52" t="str">
            <v>YES</v>
          </cell>
          <cell r="AI52" t="str">
            <v>YES</v>
          </cell>
          <cell r="AJ52" t="str">
            <v>4/86</v>
          </cell>
          <cell r="BF52" t="str">
            <v>-</v>
          </cell>
          <cell r="BG52" t="str">
            <v>+12</v>
          </cell>
          <cell r="BH52" t="str">
            <v>GAT</v>
          </cell>
          <cell r="BI52" t="str">
            <v>Asp</v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O52" t="str">
            <v>-</v>
          </cell>
          <cell r="BT52" t="str">
            <v>-</v>
          </cell>
        </row>
        <row r="53">
          <cell r="A53">
            <v>34.5</v>
          </cell>
          <cell r="B53" t="str">
            <v>82-86B</v>
          </cell>
          <cell r="C53" t="str">
            <v>NORM</v>
          </cell>
          <cell r="I53">
            <v>696</v>
          </cell>
          <cell r="J53">
            <v>0.43</v>
          </cell>
          <cell r="L53">
            <v>418</v>
          </cell>
          <cell r="N53">
            <v>10</v>
          </cell>
          <cell r="P53" t="str">
            <v>PR</v>
          </cell>
          <cell r="AC53" t="str">
            <v>AL</v>
          </cell>
          <cell r="AD53">
            <v>1985</v>
          </cell>
          <cell r="BJ53" t="str">
            <v/>
          </cell>
          <cell r="BK53" t="str">
            <v/>
          </cell>
          <cell r="BL53" t="str">
            <v/>
          </cell>
          <cell r="BM53" t="str">
            <v/>
          </cell>
          <cell r="BP53" t="str">
            <v/>
          </cell>
          <cell r="BQ53" t="str">
            <v/>
          </cell>
          <cell r="BR53" t="str">
            <v/>
          </cell>
          <cell r="BS53" t="str">
            <v/>
          </cell>
        </row>
        <row r="54">
          <cell r="A54">
            <v>35</v>
          </cell>
          <cell r="B54" t="str">
            <v>81-68A</v>
          </cell>
          <cell r="C54" t="str">
            <v>CAR</v>
          </cell>
          <cell r="D54" t="str">
            <v>-</v>
          </cell>
          <cell r="I54">
            <v>290</v>
          </cell>
          <cell r="J54">
            <v>0.97</v>
          </cell>
          <cell r="L54">
            <v>283</v>
          </cell>
          <cell r="N54">
            <v>7</v>
          </cell>
          <cell r="P54" t="str">
            <v>PR</v>
          </cell>
          <cell r="Q54">
            <v>67</v>
          </cell>
          <cell r="R54" t="str">
            <v>W</v>
          </cell>
          <cell r="S54" t="str">
            <v>M</v>
          </cell>
          <cell r="T54" t="str">
            <v>T</v>
          </cell>
          <cell r="U54" t="str">
            <v>p</v>
          </cell>
          <cell r="V54" t="str">
            <v>W</v>
          </cell>
          <cell r="X54" t="str">
            <v>D</v>
          </cell>
          <cell r="Y54" t="str">
            <v>3/22</v>
          </cell>
          <cell r="Z54" t="str">
            <v>7.5 x 11.5 x 4.5</v>
          </cell>
          <cell r="AA54">
            <v>11.5</v>
          </cell>
          <cell r="AB54">
            <v>388.1</v>
          </cell>
          <cell r="AC54" t="str">
            <v>AL</v>
          </cell>
          <cell r="AD54">
            <v>1985</v>
          </cell>
          <cell r="AF54" t="str">
            <v>9/85</v>
          </cell>
          <cell r="AG54" t="str">
            <v>10</v>
          </cell>
          <cell r="AH54" t="str">
            <v>YES</v>
          </cell>
          <cell r="AI54" t="str">
            <v>YES</v>
          </cell>
          <cell r="AJ54" t="str">
            <v>7/86</v>
          </cell>
          <cell r="AN54" t="str">
            <v>(MC) [LI]</v>
          </cell>
          <cell r="BF54" t="str">
            <v>-</v>
          </cell>
          <cell r="BG54" t="str">
            <v>+12</v>
          </cell>
          <cell r="BH54" t="str">
            <v>GTT</v>
          </cell>
          <cell r="BI54" t="str">
            <v>Val</v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O54" t="str">
            <v>-</v>
          </cell>
          <cell r="BT54" t="str">
            <v>-</v>
          </cell>
        </row>
        <row r="55">
          <cell r="A55">
            <v>35.5</v>
          </cell>
          <cell r="B55" t="str">
            <v>81-68B</v>
          </cell>
          <cell r="C55" t="str">
            <v>NORM</v>
          </cell>
          <cell r="I55">
            <v>459</v>
          </cell>
          <cell r="J55">
            <v>1.02</v>
          </cell>
          <cell r="L55">
            <v>409</v>
          </cell>
          <cell r="N55">
            <v>10</v>
          </cell>
          <cell r="P55" t="str">
            <v>PR</v>
          </cell>
          <cell r="AC55" t="str">
            <v>AL</v>
          </cell>
          <cell r="AD55">
            <v>1985</v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P55" t="str">
            <v/>
          </cell>
          <cell r="BQ55" t="str">
            <v/>
          </cell>
          <cell r="BR55" t="str">
            <v/>
          </cell>
          <cell r="BS55" t="str">
            <v/>
          </cell>
        </row>
        <row r="56">
          <cell r="A56">
            <v>36</v>
          </cell>
          <cell r="B56" t="str">
            <v>82-30A</v>
          </cell>
          <cell r="C56" t="str">
            <v>CAR</v>
          </cell>
          <cell r="D56" t="str">
            <v>-</v>
          </cell>
          <cell r="I56">
            <v>292</v>
          </cell>
          <cell r="J56" t="str">
            <v>?</v>
          </cell>
          <cell r="K56" t="str">
            <v>Missing</v>
          </cell>
          <cell r="L56">
            <v>284</v>
          </cell>
          <cell r="N56">
            <v>7</v>
          </cell>
          <cell r="P56" t="str">
            <v>PR</v>
          </cell>
          <cell r="Q56">
            <v>80</v>
          </cell>
          <cell r="R56" t="str">
            <v>B</v>
          </cell>
          <cell r="S56" t="str">
            <v>F</v>
          </cell>
          <cell r="T56" t="str">
            <v>A</v>
          </cell>
          <cell r="U56" t="str">
            <v>p</v>
          </cell>
          <cell r="V56" t="str">
            <v>M</v>
          </cell>
          <cell r="X56" t="str">
            <v>B</v>
          </cell>
          <cell r="Y56" t="str">
            <v>0/19</v>
          </cell>
          <cell r="Z56" t="str">
            <v>5.5 x 4.0 x 1.5</v>
          </cell>
          <cell r="AA56">
            <v>5.5</v>
          </cell>
          <cell r="AB56">
            <v>33</v>
          </cell>
          <cell r="AC56" t="str">
            <v>AL</v>
          </cell>
          <cell r="AD56">
            <v>1985</v>
          </cell>
          <cell r="AF56" t="str">
            <v>10/85</v>
          </cell>
          <cell r="AG56" t="str">
            <v>27</v>
          </cell>
          <cell r="AH56" t="str">
            <v>YES</v>
          </cell>
          <cell r="AI56" t="str">
            <v>YES</v>
          </cell>
          <cell r="AJ56" t="str">
            <v>1/88</v>
          </cell>
          <cell r="BF56" t="str">
            <v>-</v>
          </cell>
          <cell r="BG56" t="str">
            <v>-</v>
          </cell>
          <cell r="BJ56" t="str">
            <v>-</v>
          </cell>
          <cell r="BO56" t="str">
            <v>+</v>
          </cell>
          <cell r="BP56">
            <v>8</v>
          </cell>
          <cell r="BQ56" t="str">
            <v>273</v>
          </cell>
          <cell r="BR56" t="str">
            <v>CGT&gt;CAT</v>
          </cell>
          <cell r="BS56" t="str">
            <v>ARG&gt;HIS</v>
          </cell>
          <cell r="BT56" t="str">
            <v>+</v>
          </cell>
          <cell r="BU56">
            <v>8</v>
          </cell>
          <cell r="BV56" t="str">
            <v>273</v>
          </cell>
          <cell r="BW56" t="str">
            <v>CGT&gt;CAT</v>
          </cell>
          <cell r="BX56" t="str">
            <v>ARG&gt;HIS</v>
          </cell>
        </row>
        <row r="57">
          <cell r="A57">
            <v>36.5</v>
          </cell>
          <cell r="B57" t="str">
            <v>82-30B</v>
          </cell>
          <cell r="C57" t="str">
            <v>NORM</v>
          </cell>
          <cell r="I57">
            <v>695</v>
          </cell>
          <cell r="J57" t="str">
            <v>see add.</v>
          </cell>
          <cell r="K57" t="str">
            <v>1714, 1715</v>
          </cell>
          <cell r="O57" t="str">
            <v>YES 2 (82-31)</v>
          </cell>
          <cell r="P57" t="str">
            <v>PR</v>
          </cell>
          <cell r="AC57" t="str">
            <v>AL</v>
          </cell>
          <cell r="AD57">
            <v>1985</v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P57" t="str">
            <v/>
          </cell>
          <cell r="BQ57" t="str">
            <v/>
          </cell>
          <cell r="BR57" t="str">
            <v/>
          </cell>
          <cell r="BS57" t="str">
            <v/>
          </cell>
        </row>
        <row r="58">
          <cell r="A58">
            <v>37</v>
          </cell>
          <cell r="B58" t="str">
            <v>81-72A</v>
          </cell>
          <cell r="C58" t="str">
            <v>CAR</v>
          </cell>
          <cell r="D58" t="str">
            <v>-</v>
          </cell>
          <cell r="I58">
            <v>291</v>
          </cell>
          <cell r="J58">
            <v>1.1299999999999999</v>
          </cell>
          <cell r="L58">
            <v>285</v>
          </cell>
          <cell r="P58" t="str">
            <v>PR</v>
          </cell>
          <cell r="Q58">
            <v>64</v>
          </cell>
          <cell r="R58" t="str">
            <v>W</v>
          </cell>
          <cell r="S58" t="str">
            <v>F</v>
          </cell>
          <cell r="T58" t="str">
            <v>S</v>
          </cell>
          <cell r="U58" t="str">
            <v>d</v>
          </cell>
          <cell r="V58" t="str">
            <v>M</v>
          </cell>
          <cell r="X58" t="str">
            <v>D</v>
          </cell>
          <cell r="Y58" t="str">
            <v>2/37</v>
          </cell>
          <cell r="Z58" t="str">
            <v xml:space="preserve">6.5 x 4.0 </v>
          </cell>
          <cell r="AA58">
            <v>6.5</v>
          </cell>
          <cell r="AB58">
            <v>26</v>
          </cell>
          <cell r="AD58">
            <v>1985</v>
          </cell>
          <cell r="AG58">
            <v>58</v>
          </cell>
          <cell r="AH58" t="str">
            <v>NO</v>
          </cell>
          <cell r="AI58" t="str">
            <v>NO</v>
          </cell>
          <cell r="AN58" t="str">
            <v>[OV,UT]</v>
          </cell>
          <cell r="AQ58" t="str">
            <v>TPN81-72-&gt;81-72A,comment,2/37,58,NO,NO</v>
          </cell>
          <cell r="AR58" t="str">
            <v>6/24/2002</v>
          </cell>
          <cell r="AX58" t="str">
            <v>-</v>
          </cell>
          <cell r="AY58" t="str">
            <v>na</v>
          </cell>
          <cell r="AZ58" t="str">
            <v>-</v>
          </cell>
          <cell r="BB58" t="str">
            <v>#164</v>
          </cell>
          <cell r="BG58" t="str">
            <v>+12</v>
          </cell>
          <cell r="BH58" t="str">
            <v>GAT</v>
          </cell>
          <cell r="BI58" t="str">
            <v>Asp</v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O58" t="str">
            <v>-</v>
          </cell>
          <cell r="BT58" t="str">
            <v>-</v>
          </cell>
        </row>
        <row r="59">
          <cell r="A59">
            <v>37.5</v>
          </cell>
          <cell r="B59" t="str">
            <v>81-72</v>
          </cell>
          <cell r="C59" t="str">
            <v>NORM</v>
          </cell>
          <cell r="P59" t="str">
            <v>PR</v>
          </cell>
          <cell r="AD59">
            <v>1985</v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P59" t="str">
            <v/>
          </cell>
          <cell r="BQ59" t="str">
            <v/>
          </cell>
          <cell r="BR59" t="str">
            <v/>
          </cell>
          <cell r="BS59" t="str">
            <v/>
          </cell>
        </row>
        <row r="60">
          <cell r="A60">
            <v>38</v>
          </cell>
          <cell r="B60" t="str">
            <v>83-26/27A</v>
          </cell>
          <cell r="C60" t="str">
            <v>CAR</v>
          </cell>
          <cell r="D60" t="str">
            <v>-</v>
          </cell>
          <cell r="I60">
            <v>289</v>
          </cell>
          <cell r="J60" t="str">
            <v>see add.</v>
          </cell>
          <cell r="K60">
            <v>1636</v>
          </cell>
          <cell r="L60">
            <v>287</v>
          </cell>
          <cell r="N60">
            <v>7</v>
          </cell>
          <cell r="O60" t="str">
            <v>YES (83-26)</v>
          </cell>
          <cell r="P60" t="str">
            <v>PR</v>
          </cell>
          <cell r="Q60">
            <v>72</v>
          </cell>
          <cell r="R60" t="str">
            <v>B</v>
          </cell>
          <cell r="S60" t="str">
            <v>F</v>
          </cell>
          <cell r="T60" t="str">
            <v>C</v>
          </cell>
          <cell r="U60" t="str">
            <v>p</v>
          </cell>
          <cell r="V60" t="str">
            <v>WM</v>
          </cell>
          <cell r="X60" t="str">
            <v>C</v>
          </cell>
          <cell r="Y60" t="str">
            <v>3/15</v>
          </cell>
          <cell r="Z60" t="str">
            <v>7.5 x 6.5 x 5.5</v>
          </cell>
          <cell r="AA60">
            <v>7.5</v>
          </cell>
          <cell r="AB60">
            <v>268.10000000000002</v>
          </cell>
          <cell r="AC60" t="str">
            <v>AL</v>
          </cell>
          <cell r="AD60">
            <v>1985</v>
          </cell>
          <cell r="AF60" t="str">
            <v>11/85</v>
          </cell>
          <cell r="AG60" t="str">
            <v>43</v>
          </cell>
          <cell r="AH60" t="str">
            <v>YES</v>
          </cell>
          <cell r="AI60" t="str">
            <v>YES</v>
          </cell>
          <cell r="AJ60" t="str">
            <v>4/89</v>
          </cell>
          <cell r="BF60" t="str">
            <v>-</v>
          </cell>
          <cell r="BG60" t="str">
            <v>+13</v>
          </cell>
          <cell r="BH60" t="str">
            <v>GAC</v>
          </cell>
          <cell r="BI60" t="str">
            <v>Asp</v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O60" t="str">
            <v>+</v>
          </cell>
          <cell r="BP60">
            <v>8</v>
          </cell>
          <cell r="BQ60" t="str">
            <v>270</v>
          </cell>
          <cell r="BR60" t="str">
            <v>TTT&gt;TGT</v>
          </cell>
          <cell r="BS60" t="str">
            <v>PHE&gt;CYS</v>
          </cell>
          <cell r="BT60" t="str">
            <v>+</v>
          </cell>
          <cell r="BU60">
            <v>8</v>
          </cell>
          <cell r="BV60" t="str">
            <v>270</v>
          </cell>
          <cell r="BW60" t="str">
            <v>TTT&gt;TGT</v>
          </cell>
          <cell r="BX60" t="str">
            <v>PHE&gt;CYS</v>
          </cell>
        </row>
        <row r="61">
          <cell r="A61">
            <v>38.5</v>
          </cell>
          <cell r="B61" t="str">
            <v>83-26/27B</v>
          </cell>
          <cell r="C61" t="str">
            <v>NORM</v>
          </cell>
          <cell r="I61">
            <v>1363</v>
          </cell>
          <cell r="J61">
            <v>0.34</v>
          </cell>
          <cell r="K61" t="str">
            <v>3156: 0.98</v>
          </cell>
          <cell r="O61" t="str">
            <v>YES 2 (83-26)</v>
          </cell>
          <cell r="P61" t="str">
            <v>PR</v>
          </cell>
          <cell r="AC61" t="str">
            <v>AL</v>
          </cell>
          <cell r="AD61">
            <v>1985</v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P61" t="str">
            <v/>
          </cell>
          <cell r="BQ61" t="str">
            <v/>
          </cell>
          <cell r="BR61" t="str">
            <v/>
          </cell>
          <cell r="BS61" t="str">
            <v/>
          </cell>
        </row>
        <row r="62">
          <cell r="A62">
            <v>39</v>
          </cell>
          <cell r="B62" t="str">
            <v>81-144</v>
          </cell>
          <cell r="C62" t="str">
            <v>CAR</v>
          </cell>
          <cell r="D62" t="str">
            <v>-</v>
          </cell>
          <cell r="I62">
            <v>298</v>
          </cell>
          <cell r="J62">
            <v>1.33</v>
          </cell>
          <cell r="L62">
            <v>303</v>
          </cell>
          <cell r="N62">
            <v>7</v>
          </cell>
          <cell r="P62" t="str">
            <v>PR</v>
          </cell>
          <cell r="Q62">
            <v>74</v>
          </cell>
          <cell r="R62" t="str">
            <v>W</v>
          </cell>
          <cell r="S62" t="str">
            <v>M</v>
          </cell>
          <cell r="T62" t="str">
            <v>R</v>
          </cell>
          <cell r="U62" t="str">
            <v>d</v>
          </cell>
          <cell r="V62" t="str">
            <v>WM</v>
          </cell>
          <cell r="X62" t="str">
            <v>C</v>
          </cell>
          <cell r="Y62" t="str">
            <v>4/13</v>
          </cell>
          <cell r="AC62" t="str">
            <v>AL</v>
          </cell>
          <cell r="AD62">
            <v>1985</v>
          </cell>
          <cell r="AF62" t="str">
            <v>9/85</v>
          </cell>
          <cell r="AG62" t="str">
            <v>11</v>
          </cell>
          <cell r="AH62" t="str">
            <v>NO</v>
          </cell>
          <cell r="AI62" t="str">
            <v>YES</v>
          </cell>
          <cell r="AJ62" t="str">
            <v>8/86</v>
          </cell>
          <cell r="AN62" t="str">
            <v>(AP)</v>
          </cell>
          <cell r="BF62" t="str">
            <v>-</v>
          </cell>
          <cell r="BG62" t="str">
            <v>-</v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O62" t="str">
            <v>+</v>
          </cell>
          <cell r="BQ62" t="str">
            <v>(1)</v>
          </cell>
          <cell r="BT62" t="str">
            <v>+</v>
          </cell>
          <cell r="BV62" t="str">
            <v>(1)</v>
          </cell>
        </row>
        <row r="63">
          <cell r="A63">
            <v>39.5</v>
          </cell>
          <cell r="B63" t="str">
            <v>81-144</v>
          </cell>
          <cell r="C63" t="str">
            <v>NORM</v>
          </cell>
          <cell r="I63">
            <v>1364</v>
          </cell>
          <cell r="J63">
            <v>0.24</v>
          </cell>
          <cell r="O63" t="str">
            <v>YES</v>
          </cell>
          <cell r="P63" t="str">
            <v>PR</v>
          </cell>
          <cell r="AC63" t="str">
            <v>AL</v>
          </cell>
          <cell r="AD63">
            <v>1985</v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P63" t="str">
            <v/>
          </cell>
          <cell r="BQ63" t="str">
            <v/>
          </cell>
          <cell r="BR63" t="str">
            <v/>
          </cell>
          <cell r="BS63" t="str">
            <v/>
          </cell>
        </row>
        <row r="64">
          <cell r="A64">
            <v>40</v>
          </cell>
          <cell r="B64" t="str">
            <v>S-3433-85</v>
          </cell>
          <cell r="C64" t="str">
            <v>CAR</v>
          </cell>
          <cell r="D64" t="str">
            <v>-</v>
          </cell>
          <cell r="I64">
            <v>342</v>
          </cell>
          <cell r="J64">
            <v>1.1000000000000001</v>
          </cell>
          <cell r="L64">
            <v>321</v>
          </cell>
          <cell r="N64">
            <v>8</v>
          </cell>
          <cell r="P64" t="str">
            <v>PR</v>
          </cell>
          <cell r="Q64">
            <v>69</v>
          </cell>
          <cell r="R64" t="str">
            <v>W</v>
          </cell>
          <cell r="S64" t="str">
            <v>F</v>
          </cell>
          <cell r="T64" t="str">
            <v>S</v>
          </cell>
          <cell r="U64" t="str">
            <v>d</v>
          </cell>
          <cell r="X64" t="str">
            <v>D</v>
          </cell>
          <cell r="Y64" t="str">
            <v>+</v>
          </cell>
          <cell r="AH64" t="str">
            <v>YES</v>
          </cell>
          <cell r="AN64" t="str">
            <v>[LI]</v>
          </cell>
          <cell r="BF64" t="str">
            <v>-</v>
          </cell>
          <cell r="BG64" t="str">
            <v>+12</v>
          </cell>
          <cell r="BH64" t="str">
            <v>GTT</v>
          </cell>
          <cell r="BI64" t="str">
            <v>Val</v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O64" t="str">
            <v>+</v>
          </cell>
          <cell r="BP64" t="str">
            <v>5, 7</v>
          </cell>
          <cell r="BQ64" t="str">
            <v>154, 247</v>
          </cell>
          <cell r="BR64" t="str">
            <v>DELETION</v>
          </cell>
          <cell r="BT64" t="str">
            <v>+</v>
          </cell>
          <cell r="BU64" t="str">
            <v>5, 7</v>
          </cell>
          <cell r="BV64" t="str">
            <v>154, 247</v>
          </cell>
          <cell r="BW64" t="str">
            <v>DELETION</v>
          </cell>
        </row>
        <row r="65">
          <cell r="A65">
            <v>41</v>
          </cell>
          <cell r="B65" t="str">
            <v>S-105-86</v>
          </cell>
          <cell r="C65" t="str">
            <v>CAR</v>
          </cell>
          <cell r="I65" t="str">
            <v>AMP</v>
          </cell>
          <cell r="L65">
            <v>333</v>
          </cell>
          <cell r="N65">
            <v>8</v>
          </cell>
          <cell r="P65" t="str">
            <v>PR</v>
          </cell>
          <cell r="Q65">
            <v>67</v>
          </cell>
          <cell r="R65" t="str">
            <v>W</v>
          </cell>
          <cell r="S65" t="str">
            <v>M</v>
          </cell>
          <cell r="T65" t="str">
            <v>S</v>
          </cell>
          <cell r="U65" t="str">
            <v>d</v>
          </cell>
          <cell r="X65" t="str">
            <v>D</v>
          </cell>
          <cell r="Y65" t="str">
            <v>+</v>
          </cell>
          <cell r="AH65" t="str">
            <v>YES</v>
          </cell>
          <cell r="BG65" t="str">
            <v>-</v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O65" t="str">
            <v>+</v>
          </cell>
          <cell r="BT65" t="str">
            <v>+</v>
          </cell>
          <cell r="BV65" t="str">
            <v>DEL</v>
          </cell>
          <cell r="BW65" t="str">
            <v>DELETION</v>
          </cell>
        </row>
        <row r="66">
          <cell r="A66">
            <v>42</v>
          </cell>
          <cell r="B66" t="str">
            <v>94-135A</v>
          </cell>
          <cell r="C66" t="str">
            <v>CAR</v>
          </cell>
          <cell r="D66" t="str">
            <v>-</v>
          </cell>
          <cell r="I66">
            <v>363</v>
          </cell>
          <cell r="J66">
            <v>0.71</v>
          </cell>
          <cell r="L66">
            <v>378</v>
          </cell>
          <cell r="N66">
            <v>9</v>
          </cell>
          <cell r="P66" t="str">
            <v>PR</v>
          </cell>
          <cell r="Q66">
            <v>77</v>
          </cell>
          <cell r="R66" t="str">
            <v>W</v>
          </cell>
          <cell r="S66" t="str">
            <v>M</v>
          </cell>
          <cell r="T66" t="str">
            <v>A</v>
          </cell>
          <cell r="U66" t="str">
            <v>p</v>
          </cell>
          <cell r="V66" t="str">
            <v>W</v>
          </cell>
          <cell r="X66" t="str">
            <v>B</v>
          </cell>
          <cell r="Y66" t="str">
            <v>0/70</v>
          </cell>
          <cell r="AC66" t="str">
            <v>AL</v>
          </cell>
          <cell r="AD66">
            <v>1986</v>
          </cell>
          <cell r="AG66" t="str">
            <v>37</v>
          </cell>
          <cell r="AH66" t="str">
            <v>YES</v>
          </cell>
          <cell r="AI66" t="str">
            <v>NO</v>
          </cell>
          <cell r="AJ66" t="str">
            <v>11/89</v>
          </cell>
          <cell r="AN66" t="str">
            <v>VACA (AP) (MCO)</v>
          </cell>
          <cell r="BF66" t="str">
            <v>-</v>
          </cell>
          <cell r="BG66" t="str">
            <v>+12</v>
          </cell>
          <cell r="BH66" t="str">
            <v>GAT</v>
          </cell>
          <cell r="BI66" t="str">
            <v>Asp</v>
          </cell>
          <cell r="BJ66" t="str">
            <v>-</v>
          </cell>
          <cell r="BO66" t="str">
            <v>-</v>
          </cell>
          <cell r="BT66" t="str">
            <v>+</v>
          </cell>
          <cell r="BV66" t="str">
            <v>(2)</v>
          </cell>
        </row>
        <row r="67">
          <cell r="A67">
            <v>42.5</v>
          </cell>
          <cell r="B67" t="str">
            <v>94-135B</v>
          </cell>
          <cell r="C67" t="str">
            <v>NORM</v>
          </cell>
          <cell r="I67">
            <v>469</v>
          </cell>
          <cell r="J67">
            <v>0.53</v>
          </cell>
          <cell r="L67">
            <v>411</v>
          </cell>
          <cell r="N67">
            <v>10</v>
          </cell>
          <cell r="P67" t="str">
            <v>PR</v>
          </cell>
          <cell r="AC67" t="str">
            <v>AL</v>
          </cell>
          <cell r="AD67">
            <v>1986</v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P67" t="str">
            <v/>
          </cell>
          <cell r="BQ67" t="str">
            <v/>
          </cell>
          <cell r="BR67" t="str">
            <v/>
          </cell>
          <cell r="BS67" t="str">
            <v/>
          </cell>
        </row>
        <row r="68">
          <cell r="A68">
            <v>43</v>
          </cell>
          <cell r="B68" t="str">
            <v>94-127</v>
          </cell>
          <cell r="C68" t="str">
            <v>CAR</v>
          </cell>
          <cell r="D68" t="str">
            <v>+</v>
          </cell>
          <cell r="I68" t="str">
            <v xml:space="preserve"> *365</v>
          </cell>
          <cell r="J68">
            <v>1.07</v>
          </cell>
          <cell r="L68">
            <v>382</v>
          </cell>
          <cell r="N68">
            <v>9</v>
          </cell>
          <cell r="P68" t="str">
            <v>PR</v>
          </cell>
          <cell r="Q68">
            <v>56</v>
          </cell>
          <cell r="R68" t="str">
            <v>W</v>
          </cell>
          <cell r="S68" t="str">
            <v>M</v>
          </cell>
          <cell r="T68" t="str">
            <v>C</v>
          </cell>
          <cell r="U68" t="str">
            <v>p</v>
          </cell>
          <cell r="V68" t="str">
            <v>W</v>
          </cell>
          <cell r="X68" t="str">
            <v>A</v>
          </cell>
          <cell r="Y68" t="str">
            <v>0/17</v>
          </cell>
          <cell r="Z68" t="str">
            <v>4.0 x 3.8 x 2.0</v>
          </cell>
          <cell r="AA68">
            <v>4</v>
          </cell>
          <cell r="AB68">
            <v>30.4</v>
          </cell>
          <cell r="AC68" t="str">
            <v>AL</v>
          </cell>
          <cell r="AD68">
            <v>1986</v>
          </cell>
          <cell r="AF68" t="str">
            <v>10/86</v>
          </cell>
          <cell r="AG68" t="str">
            <v>53</v>
          </cell>
          <cell r="AH68" t="str">
            <v>NO</v>
          </cell>
          <cell r="AI68" t="str">
            <v>NO</v>
          </cell>
          <cell r="AJ68" t="str">
            <v>3/91</v>
          </cell>
          <cell r="AK68" t="str">
            <v>Sporadic</v>
          </cell>
          <cell r="AN68" t="str">
            <v>(MCO)</v>
          </cell>
          <cell r="AQ68" t="str">
            <v>43.0-&gt;43.0</v>
          </cell>
          <cell r="AR68" t="str">
            <v>5/10/2001</v>
          </cell>
          <cell r="AZ68" t="str">
            <v>+</v>
          </cell>
          <cell r="BA68" t="str">
            <v>+</v>
          </cell>
          <cell r="BC68" t="str">
            <v>+</v>
          </cell>
          <cell r="BF68" t="str">
            <v>DEL(+ on MMP+ sheet)</v>
          </cell>
          <cell r="BG68" t="str">
            <v>-</v>
          </cell>
          <cell r="BJ68" t="str">
            <v>-</v>
          </cell>
          <cell r="BO68" t="str">
            <v>-</v>
          </cell>
          <cell r="BT68" t="str">
            <v>-</v>
          </cell>
        </row>
        <row r="69">
          <cell r="A69">
            <v>43.5</v>
          </cell>
          <cell r="B69" t="str">
            <v>94-127</v>
          </cell>
          <cell r="C69" t="str">
            <v>NORM</v>
          </cell>
          <cell r="I69">
            <v>1353</v>
          </cell>
          <cell r="J69">
            <v>0.38</v>
          </cell>
          <cell r="K69" t="str">
            <v>3182: 0.38</v>
          </cell>
          <cell r="L69">
            <v>963</v>
          </cell>
          <cell r="N69">
            <v>15</v>
          </cell>
          <cell r="O69" t="str">
            <v>YES</v>
          </cell>
          <cell r="P69" t="str">
            <v>PR</v>
          </cell>
          <cell r="AC69" t="str">
            <v>AL</v>
          </cell>
          <cell r="AD69">
            <v>1986</v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P69" t="str">
            <v/>
          </cell>
          <cell r="BQ69" t="str">
            <v/>
          </cell>
          <cell r="BR69" t="str">
            <v/>
          </cell>
          <cell r="BS69" t="str">
            <v/>
          </cell>
        </row>
        <row r="70">
          <cell r="A70">
            <v>44</v>
          </cell>
          <cell r="B70" t="str">
            <v>93-19</v>
          </cell>
          <cell r="C70" t="str">
            <v>CAR</v>
          </cell>
          <cell r="D70" t="str">
            <v>-</v>
          </cell>
          <cell r="I70">
            <v>425</v>
          </cell>
          <cell r="J70">
            <v>0.56999999999999995</v>
          </cell>
          <cell r="L70">
            <v>383</v>
          </cell>
          <cell r="N70">
            <v>9</v>
          </cell>
          <cell r="O70" t="str">
            <v>YES</v>
          </cell>
          <cell r="P70" t="str">
            <v>PR</v>
          </cell>
          <cell r="Q70">
            <v>77</v>
          </cell>
          <cell r="R70" t="str">
            <v>W</v>
          </cell>
          <cell r="S70" t="str">
            <v>F</v>
          </cell>
          <cell r="T70" t="str">
            <v>S</v>
          </cell>
          <cell r="U70" t="str">
            <v>d</v>
          </cell>
          <cell r="V70" t="str">
            <v>M</v>
          </cell>
          <cell r="X70" t="str">
            <v>A</v>
          </cell>
          <cell r="Y70" t="str">
            <v>0/29</v>
          </cell>
          <cell r="Z70" t="str">
            <v>4.0 x 3.5 x 2.2</v>
          </cell>
          <cell r="AA70">
            <v>4</v>
          </cell>
          <cell r="AB70">
            <v>30.8</v>
          </cell>
          <cell r="AC70" t="str">
            <v>AL</v>
          </cell>
          <cell r="AD70">
            <v>1986</v>
          </cell>
          <cell r="AF70" t="str">
            <v>?/86</v>
          </cell>
          <cell r="AG70" t="str">
            <v>50</v>
          </cell>
          <cell r="AH70" t="str">
            <v>NO</v>
          </cell>
          <cell r="AI70" t="str">
            <v>NO</v>
          </cell>
          <cell r="AJ70" t="str">
            <v>2/91</v>
          </cell>
          <cell r="AN70" t="str">
            <v>(MC) ACA</v>
          </cell>
          <cell r="BF70" t="str">
            <v>-</v>
          </cell>
          <cell r="BG70" t="str">
            <v>-</v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 t="str">
            <v>+</v>
          </cell>
          <cell r="BQ70" t="str">
            <v>(2)</v>
          </cell>
          <cell r="BT70" t="str">
            <v>+</v>
          </cell>
          <cell r="BV70" t="str">
            <v>(2)</v>
          </cell>
        </row>
        <row r="71">
          <cell r="A71">
            <v>44.5</v>
          </cell>
          <cell r="B71" t="str">
            <v>93-19</v>
          </cell>
          <cell r="C71" t="str">
            <v>NORM</v>
          </cell>
          <cell r="I71">
            <v>1341</v>
          </cell>
          <cell r="J71">
            <v>0.55000000000000004</v>
          </cell>
          <cell r="K71" t="str">
            <v>3157: 0.61</v>
          </cell>
          <cell r="O71" t="str">
            <v>YES</v>
          </cell>
          <cell r="P71" t="str">
            <v>PR</v>
          </cell>
          <cell r="AC71" t="str">
            <v>AL</v>
          </cell>
          <cell r="AD71">
            <v>1986</v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P71" t="str">
            <v/>
          </cell>
          <cell r="BQ71" t="str">
            <v/>
          </cell>
          <cell r="BR71" t="str">
            <v/>
          </cell>
          <cell r="BS71" t="str">
            <v/>
          </cell>
        </row>
        <row r="72">
          <cell r="A72">
            <v>45</v>
          </cell>
          <cell r="B72" t="str">
            <v>84-42/43A</v>
          </cell>
          <cell r="C72" t="str">
            <v>CAR</v>
          </cell>
          <cell r="D72" t="str">
            <v>-</v>
          </cell>
          <cell r="I72">
            <v>366</v>
          </cell>
          <cell r="J72">
            <v>1.85</v>
          </cell>
          <cell r="L72">
            <v>385</v>
          </cell>
          <cell r="N72">
            <v>9</v>
          </cell>
          <cell r="O72" t="str">
            <v>YES--2</v>
          </cell>
          <cell r="P72" t="str">
            <v>PR</v>
          </cell>
          <cell r="Q72">
            <v>76</v>
          </cell>
          <cell r="R72" t="str">
            <v>W</v>
          </cell>
          <cell r="S72" t="str">
            <v>M</v>
          </cell>
          <cell r="T72" t="str">
            <v>R</v>
          </cell>
          <cell r="U72" t="str">
            <v>d</v>
          </cell>
          <cell r="V72" t="str">
            <v>M</v>
          </cell>
          <cell r="X72" t="str">
            <v>B</v>
          </cell>
          <cell r="Y72" t="str">
            <v>0/24</v>
          </cell>
          <cell r="AC72" t="str">
            <v>AL</v>
          </cell>
          <cell r="AD72">
            <v>1986</v>
          </cell>
          <cell r="AF72" t="str">
            <v>12/85</v>
          </cell>
          <cell r="AG72" t="str">
            <v>57</v>
          </cell>
          <cell r="AH72" t="str">
            <v>NO</v>
          </cell>
          <cell r="AI72" t="str">
            <v>NO</v>
          </cell>
          <cell r="AJ72" t="str">
            <v>9/90</v>
          </cell>
          <cell r="BF72" t="str">
            <v>-</v>
          </cell>
          <cell r="BG72" t="str">
            <v>-</v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 t="str">
            <v>+</v>
          </cell>
          <cell r="BP72">
            <v>5</v>
          </cell>
          <cell r="BQ72" t="str">
            <v>?</v>
          </cell>
          <cell r="BT72" t="str">
            <v>+</v>
          </cell>
          <cell r="BV72" t="str">
            <v>(2)</v>
          </cell>
        </row>
        <row r="73">
          <cell r="A73">
            <v>45.5</v>
          </cell>
          <cell r="B73" t="str">
            <v>84-42/43B</v>
          </cell>
          <cell r="C73" t="str">
            <v>NORM</v>
          </cell>
          <cell r="I73">
            <v>1446</v>
          </cell>
          <cell r="J73">
            <v>0.5</v>
          </cell>
          <cell r="K73" t="str">
            <v>3158: 0.59</v>
          </cell>
          <cell r="L73">
            <v>407</v>
          </cell>
          <cell r="N73">
            <v>10</v>
          </cell>
          <cell r="O73" t="str">
            <v>YES--2</v>
          </cell>
          <cell r="P73" t="str">
            <v>PR</v>
          </cell>
          <cell r="AC73" t="str">
            <v>AL</v>
          </cell>
          <cell r="AD73">
            <v>1986</v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P73" t="str">
            <v/>
          </cell>
          <cell r="BQ73" t="str">
            <v/>
          </cell>
          <cell r="BR73" t="str">
            <v/>
          </cell>
          <cell r="BS73" t="str">
            <v/>
          </cell>
        </row>
        <row r="74">
          <cell r="A74">
            <v>46</v>
          </cell>
          <cell r="B74" t="str">
            <v>84-5</v>
          </cell>
          <cell r="C74" t="str">
            <v>CAR</v>
          </cell>
          <cell r="D74" t="str">
            <v>-</v>
          </cell>
          <cell r="I74">
            <v>385</v>
          </cell>
          <cell r="J74">
            <v>1.05</v>
          </cell>
          <cell r="L74">
            <v>386</v>
          </cell>
          <cell r="N74">
            <v>9</v>
          </cell>
          <cell r="O74" t="str">
            <v>YES</v>
          </cell>
          <cell r="P74" t="str">
            <v>PR</v>
          </cell>
          <cell r="Q74">
            <v>65</v>
          </cell>
          <cell r="R74" t="str">
            <v>B</v>
          </cell>
          <cell r="S74" t="str">
            <v>M</v>
          </cell>
          <cell r="T74" t="str">
            <v>A</v>
          </cell>
          <cell r="U74" t="str">
            <v>p</v>
          </cell>
          <cell r="V74" t="str">
            <v>M</v>
          </cell>
          <cell r="X74" t="str">
            <v>B</v>
          </cell>
          <cell r="Y74" t="str">
            <v>0/25</v>
          </cell>
          <cell r="Z74" t="str">
            <v>4.0 x 3.0</v>
          </cell>
          <cell r="AA74">
            <v>4</v>
          </cell>
          <cell r="AB74" t="str">
            <v>12.0A</v>
          </cell>
          <cell r="AC74" t="str">
            <v>AL</v>
          </cell>
          <cell r="AD74">
            <v>1986</v>
          </cell>
          <cell r="AF74" t="str">
            <v>12/85</v>
          </cell>
          <cell r="AG74" t="str">
            <v>55</v>
          </cell>
          <cell r="AI74" t="str">
            <v>NO</v>
          </cell>
          <cell r="AJ74" t="str">
            <v>7/90</v>
          </cell>
          <cell r="AN74" t="str">
            <v>(AP)</v>
          </cell>
          <cell r="BF74" t="str">
            <v>-</v>
          </cell>
          <cell r="BG74" t="str">
            <v>-</v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 t="str">
            <v>-</v>
          </cell>
          <cell r="BT74" t="str">
            <v>-</v>
          </cell>
        </row>
        <row r="75">
          <cell r="A75">
            <v>46.5</v>
          </cell>
          <cell r="B75" t="str">
            <v>84-5B</v>
          </cell>
          <cell r="C75" t="str">
            <v>NORM</v>
          </cell>
          <cell r="L75">
            <v>414</v>
          </cell>
          <cell r="N75">
            <v>10</v>
          </cell>
          <cell r="P75" t="str">
            <v>PR</v>
          </cell>
          <cell r="AC75" t="str">
            <v>AL</v>
          </cell>
          <cell r="AD75">
            <v>1986</v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P75" t="str">
            <v/>
          </cell>
          <cell r="BQ75" t="str">
            <v/>
          </cell>
          <cell r="BR75" t="str">
            <v/>
          </cell>
          <cell r="BS75" t="str">
            <v/>
          </cell>
        </row>
        <row r="76">
          <cell r="A76">
            <v>47</v>
          </cell>
          <cell r="B76" t="str">
            <v>85-16</v>
          </cell>
          <cell r="C76" t="str">
            <v>CAR</v>
          </cell>
          <cell r="D76" t="str">
            <v>-</v>
          </cell>
          <cell r="I76">
            <v>364</v>
          </cell>
          <cell r="J76">
            <v>0.74</v>
          </cell>
          <cell r="L76">
            <v>387</v>
          </cell>
          <cell r="N76">
            <v>9</v>
          </cell>
          <cell r="O76" t="str">
            <v>NO</v>
          </cell>
          <cell r="P76" t="str">
            <v>PR</v>
          </cell>
          <cell r="Q76">
            <v>59</v>
          </cell>
          <cell r="R76" t="str">
            <v>W</v>
          </cell>
          <cell r="S76" t="str">
            <v>M</v>
          </cell>
          <cell r="T76" t="str">
            <v>R</v>
          </cell>
          <cell r="U76" t="str">
            <v>d</v>
          </cell>
          <cell r="V76" t="str">
            <v>M</v>
          </cell>
          <cell r="X76" t="str">
            <v>B</v>
          </cell>
          <cell r="Y76" t="str">
            <v>0/7</v>
          </cell>
          <cell r="AC76" t="str">
            <v>AL</v>
          </cell>
          <cell r="AD76">
            <v>1986</v>
          </cell>
          <cell r="AF76" t="str">
            <v>1/86</v>
          </cell>
          <cell r="AG76" t="str">
            <v>55</v>
          </cell>
          <cell r="AH76" t="str">
            <v>NO</v>
          </cell>
          <cell r="AI76" t="str">
            <v>NO</v>
          </cell>
          <cell r="AJ76" t="str">
            <v>7/90</v>
          </cell>
          <cell r="BF76" t="str">
            <v>-</v>
          </cell>
          <cell r="BG76" t="str">
            <v>+12</v>
          </cell>
          <cell r="BH76" t="str">
            <v>GTT</v>
          </cell>
          <cell r="BI76" t="str">
            <v>Val</v>
          </cell>
          <cell r="BJ76" t="str">
            <v>-</v>
          </cell>
          <cell r="BO76" t="str">
            <v>+</v>
          </cell>
          <cell r="BP76">
            <v>8</v>
          </cell>
          <cell r="BQ76" t="str">
            <v>266</v>
          </cell>
          <cell r="BR76" t="str">
            <v>GGA&gt;AGA</v>
          </cell>
          <cell r="BS76" t="str">
            <v>GLY&gt;ARG</v>
          </cell>
          <cell r="BT76" t="str">
            <v>+</v>
          </cell>
          <cell r="BU76">
            <v>8</v>
          </cell>
          <cell r="BV76" t="str">
            <v>266</v>
          </cell>
          <cell r="BW76" t="str">
            <v>GGA&gt;AGA</v>
          </cell>
          <cell r="BX76" t="str">
            <v>GLY&gt;ARG</v>
          </cell>
        </row>
        <row r="77">
          <cell r="A77">
            <v>47.5</v>
          </cell>
          <cell r="B77" t="str">
            <v>85-16B</v>
          </cell>
          <cell r="C77" t="str">
            <v>NORM</v>
          </cell>
          <cell r="I77">
            <v>460</v>
          </cell>
          <cell r="J77">
            <v>0.84</v>
          </cell>
          <cell r="L77">
            <v>415</v>
          </cell>
          <cell r="N77">
            <v>10</v>
          </cell>
          <cell r="O77" t="str">
            <v>NO</v>
          </cell>
          <cell r="P77" t="str">
            <v>PR</v>
          </cell>
          <cell r="AC77" t="str">
            <v>AL</v>
          </cell>
          <cell r="AD77">
            <v>1986</v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P77" t="str">
            <v/>
          </cell>
          <cell r="BQ77" t="str">
            <v/>
          </cell>
          <cell r="BR77" t="str">
            <v/>
          </cell>
          <cell r="BS77" t="str">
            <v/>
          </cell>
        </row>
        <row r="78">
          <cell r="A78">
            <v>48</v>
          </cell>
          <cell r="B78" t="str">
            <v>84-38</v>
          </cell>
          <cell r="C78" t="str">
            <v>CAR</v>
          </cell>
          <cell r="D78" t="str">
            <v>-</v>
          </cell>
          <cell r="I78">
            <v>386</v>
          </cell>
          <cell r="J78">
            <v>1.07</v>
          </cell>
          <cell r="L78">
            <v>388</v>
          </cell>
          <cell r="N78">
            <v>9</v>
          </cell>
          <cell r="O78" t="str">
            <v>YES</v>
          </cell>
          <cell r="P78" t="str">
            <v>PR</v>
          </cell>
          <cell r="Q78">
            <v>81</v>
          </cell>
          <cell r="R78" t="str">
            <v>W</v>
          </cell>
          <cell r="S78" t="str">
            <v>M</v>
          </cell>
          <cell r="T78" t="str">
            <v>T</v>
          </cell>
          <cell r="U78" t="str">
            <v>p</v>
          </cell>
          <cell r="V78" t="str">
            <v>M</v>
          </cell>
          <cell r="X78" t="str">
            <v>B</v>
          </cell>
          <cell r="Y78" t="str">
            <v>0/23</v>
          </cell>
          <cell r="AC78" t="str">
            <v>AL</v>
          </cell>
          <cell r="AD78">
            <v>1986</v>
          </cell>
          <cell r="AF78" t="str">
            <v>12/85</v>
          </cell>
          <cell r="AG78" t="str">
            <v>31</v>
          </cell>
          <cell r="AH78" t="str">
            <v>YES</v>
          </cell>
          <cell r="AI78" t="str">
            <v>YES*</v>
          </cell>
          <cell r="AJ78" t="str">
            <v>7/88</v>
          </cell>
          <cell r="AN78" t="str">
            <v>ACA (AP) (CA) SYNC</v>
          </cell>
          <cell r="BF78" t="str">
            <v>-</v>
          </cell>
          <cell r="BG78" t="str">
            <v>+13</v>
          </cell>
          <cell r="BH78" t="str">
            <v>GAC</v>
          </cell>
          <cell r="BI78" t="str">
            <v>Asp</v>
          </cell>
          <cell r="BJ78" t="str">
            <v>-</v>
          </cell>
          <cell r="BO78" t="str">
            <v>-</v>
          </cell>
          <cell r="BT78" t="str">
            <v>-</v>
          </cell>
        </row>
        <row r="79">
          <cell r="A79">
            <v>48.5</v>
          </cell>
          <cell r="B79" t="str">
            <v>84-38B</v>
          </cell>
          <cell r="C79" t="str">
            <v>NORM</v>
          </cell>
          <cell r="I79">
            <v>1447</v>
          </cell>
          <cell r="J79">
            <v>0.95</v>
          </cell>
          <cell r="L79">
            <v>408</v>
          </cell>
          <cell r="N79">
            <v>10</v>
          </cell>
          <cell r="O79" t="str">
            <v>YES</v>
          </cell>
          <cell r="P79" t="str">
            <v>PR</v>
          </cell>
          <cell r="AC79" t="str">
            <v>AL</v>
          </cell>
          <cell r="AD79">
            <v>1986</v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P79" t="str">
            <v/>
          </cell>
          <cell r="BQ79" t="str">
            <v/>
          </cell>
          <cell r="BR79" t="str">
            <v/>
          </cell>
          <cell r="BS79" t="str">
            <v/>
          </cell>
        </row>
        <row r="80">
          <cell r="A80">
            <v>49</v>
          </cell>
          <cell r="B80" t="str">
            <v>88-37</v>
          </cell>
          <cell r="C80" t="str">
            <v>CAR</v>
          </cell>
          <cell r="D80" t="str">
            <v>-</v>
          </cell>
          <cell r="I80">
            <v>390</v>
          </cell>
          <cell r="J80">
            <v>1.5</v>
          </cell>
          <cell r="L80">
            <v>390</v>
          </cell>
          <cell r="N80">
            <v>9</v>
          </cell>
          <cell r="O80" t="str">
            <v>YES</v>
          </cell>
          <cell r="P80" t="str">
            <v>PR</v>
          </cell>
          <cell r="Q80">
            <v>60</v>
          </cell>
          <cell r="R80" t="str">
            <v>W</v>
          </cell>
          <cell r="S80" t="str">
            <v>M</v>
          </cell>
          <cell r="T80" t="str">
            <v>T</v>
          </cell>
          <cell r="U80" t="str">
            <v>p</v>
          </cell>
          <cell r="V80" t="str">
            <v>M</v>
          </cell>
          <cell r="X80" t="str">
            <v>B</v>
          </cell>
          <cell r="Y80" t="str">
            <v>0/23</v>
          </cell>
          <cell r="Z80" t="str">
            <v>4.5 x 4.5 x 1.8</v>
          </cell>
          <cell r="AA80">
            <v>4.5</v>
          </cell>
          <cell r="AB80">
            <v>36.5</v>
          </cell>
          <cell r="AC80" t="str">
            <v>AL</v>
          </cell>
          <cell r="AD80">
            <v>1986</v>
          </cell>
          <cell r="AF80" t="str">
            <v>4/86</v>
          </cell>
          <cell r="AG80" t="str">
            <v>58</v>
          </cell>
          <cell r="AH80" t="str">
            <v>YES</v>
          </cell>
          <cell r="AI80" t="str">
            <v>NO</v>
          </cell>
          <cell r="AJ80" t="str">
            <v>2/91</v>
          </cell>
          <cell r="AN80" t="str">
            <v>(MCO)</v>
          </cell>
          <cell r="BF80" t="str">
            <v>-</v>
          </cell>
          <cell r="BG80" t="str">
            <v>-</v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O80" t="str">
            <v>-</v>
          </cell>
          <cell r="BT80" t="str">
            <v>-</v>
          </cell>
        </row>
        <row r="81">
          <cell r="A81">
            <v>49.5</v>
          </cell>
          <cell r="B81" t="str">
            <v>88-37</v>
          </cell>
          <cell r="C81" t="str">
            <v>NORM</v>
          </cell>
          <cell r="I81">
            <v>1357</v>
          </cell>
          <cell r="J81">
            <v>0.73</v>
          </cell>
          <cell r="O81" t="str">
            <v>YES</v>
          </cell>
          <cell r="P81" t="str">
            <v>PR</v>
          </cell>
          <cell r="AC81" t="str">
            <v>AL</v>
          </cell>
          <cell r="AD81">
            <v>1986</v>
          </cell>
          <cell r="BJ81" t="str">
            <v/>
          </cell>
          <cell r="BK81" t="str">
            <v/>
          </cell>
          <cell r="BL81" t="str">
            <v/>
          </cell>
          <cell r="BM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</row>
        <row r="82">
          <cell r="A82">
            <v>50</v>
          </cell>
          <cell r="B82" t="str">
            <v>89-66</v>
          </cell>
          <cell r="C82" t="str">
            <v>CAR</v>
          </cell>
          <cell r="D82" t="str">
            <v>-</v>
          </cell>
          <cell r="I82">
            <v>391</v>
          </cell>
          <cell r="J82">
            <v>0.91</v>
          </cell>
          <cell r="L82">
            <v>391</v>
          </cell>
          <cell r="N82">
            <v>9</v>
          </cell>
          <cell r="O82" t="str">
            <v>YES</v>
          </cell>
          <cell r="P82" t="str">
            <v>PR</v>
          </cell>
          <cell r="Q82">
            <v>74</v>
          </cell>
          <cell r="R82" t="str">
            <v>W</v>
          </cell>
          <cell r="S82" t="str">
            <v>M</v>
          </cell>
          <cell r="T82" t="str">
            <v>A</v>
          </cell>
          <cell r="U82" t="str">
            <v>p</v>
          </cell>
          <cell r="V82" t="str">
            <v>M</v>
          </cell>
          <cell r="X82" t="str">
            <v>B</v>
          </cell>
          <cell r="Y82" t="str">
            <v>0/22</v>
          </cell>
          <cell r="Z82" t="str">
            <v>5.0 x 4.5</v>
          </cell>
          <cell r="AA82">
            <v>5</v>
          </cell>
          <cell r="AB82">
            <v>22.5</v>
          </cell>
          <cell r="AC82" t="str">
            <v>AL</v>
          </cell>
          <cell r="AD82">
            <v>1986</v>
          </cell>
          <cell r="AF82" t="str">
            <v>5/86</v>
          </cell>
          <cell r="AG82" t="str">
            <v>49</v>
          </cell>
          <cell r="AH82" t="str">
            <v>NO</v>
          </cell>
          <cell r="AI82" t="str">
            <v>NO</v>
          </cell>
          <cell r="AJ82" t="str">
            <v>6/90</v>
          </cell>
          <cell r="AN82" t="str">
            <v>VACA (AP) (MC)</v>
          </cell>
          <cell r="BF82" t="str">
            <v>-</v>
          </cell>
          <cell r="BG82" t="str">
            <v>-</v>
          </cell>
          <cell r="BJ82" t="str">
            <v>-</v>
          </cell>
          <cell r="BO82" t="str">
            <v>-</v>
          </cell>
          <cell r="BT82" t="str">
            <v>-</v>
          </cell>
        </row>
        <row r="83">
          <cell r="A83">
            <v>50.5</v>
          </cell>
          <cell r="B83" t="str">
            <v>89-66</v>
          </cell>
          <cell r="C83" t="str">
            <v>NORM</v>
          </cell>
          <cell r="I83">
            <v>1360</v>
          </cell>
          <cell r="J83">
            <v>0.5</v>
          </cell>
          <cell r="O83" t="str">
            <v>YES</v>
          </cell>
          <cell r="P83" t="str">
            <v>PR</v>
          </cell>
          <cell r="AC83" t="str">
            <v>AL</v>
          </cell>
          <cell r="AD83">
            <v>1986</v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/>
          </cell>
          <cell r="BP83" t="str">
            <v/>
          </cell>
          <cell r="BQ83" t="str">
            <v/>
          </cell>
          <cell r="BR83" t="str">
            <v/>
          </cell>
          <cell r="BS83" t="str">
            <v/>
          </cell>
        </row>
        <row r="84">
          <cell r="A84">
            <v>51</v>
          </cell>
          <cell r="B84" t="str">
            <v>87-58</v>
          </cell>
          <cell r="C84" t="str">
            <v>CAR</v>
          </cell>
          <cell r="D84" t="str">
            <v>+</v>
          </cell>
          <cell r="H84">
            <v>72</v>
          </cell>
          <cell r="I84">
            <v>389</v>
          </cell>
          <cell r="J84">
            <v>0.96</v>
          </cell>
          <cell r="P84" t="str">
            <v>PR</v>
          </cell>
          <cell r="Q84">
            <v>67</v>
          </cell>
          <cell r="R84" t="str">
            <v>W</v>
          </cell>
          <cell r="S84" t="str">
            <v>F</v>
          </cell>
          <cell r="T84" t="str">
            <v>A</v>
          </cell>
          <cell r="U84" t="str">
            <v>p</v>
          </cell>
          <cell r="V84" t="str">
            <v>M</v>
          </cell>
          <cell r="X84" t="str">
            <v>A</v>
          </cell>
          <cell r="Y84" t="str">
            <v>0/63</v>
          </cell>
          <cell r="Z84" t="str">
            <v>7.0 x 6.0 x 2.5</v>
          </cell>
          <cell r="AA84">
            <v>7</v>
          </cell>
          <cell r="AB84">
            <v>105</v>
          </cell>
          <cell r="AC84" t="str">
            <v>AL</v>
          </cell>
          <cell r="AD84">
            <v>1986</v>
          </cell>
          <cell r="AF84" t="str">
            <v>4/86</v>
          </cell>
          <cell r="AG84">
            <v>55</v>
          </cell>
          <cell r="AH84" t="str">
            <v>NO</v>
          </cell>
          <cell r="AI84" t="str">
            <v>NO</v>
          </cell>
          <cell r="AK84" t="str">
            <v>NA</v>
          </cell>
          <cell r="AN84" t="str">
            <v>(MC), SYNC (CX)</v>
          </cell>
          <cell r="AQ84" t="str">
            <v>comment,4/86,M,A,0/64,A,55,NO,NO</v>
          </cell>
          <cell r="AR84" t="str">
            <v>12/9/2002</v>
          </cell>
          <cell r="AS84" t="str">
            <v>+</v>
          </cell>
          <cell r="AT84" t="str">
            <v>+</v>
          </cell>
          <cell r="AX84" t="str">
            <v>+</v>
          </cell>
          <cell r="BA84" t="str">
            <v>+</v>
          </cell>
          <cell r="BF84" t="str">
            <v>+ (from MMP+ sheet)</v>
          </cell>
          <cell r="BG84" t="str">
            <v>-</v>
          </cell>
          <cell r="BJ84" t="str">
            <v>+</v>
          </cell>
          <cell r="BK84">
            <v>15</v>
          </cell>
          <cell r="BL84">
            <v>600</v>
          </cell>
          <cell r="BM84" t="str">
            <v>GTG&gt;GAG</v>
          </cell>
          <cell r="BN84" t="str">
            <v>Val&gt;Glu</v>
          </cell>
          <cell r="BO84" t="str">
            <v>-</v>
          </cell>
          <cell r="BT84" t="str">
            <v>-</v>
          </cell>
        </row>
        <row r="85">
          <cell r="A85">
            <v>51.5</v>
          </cell>
          <cell r="B85" t="str">
            <v>87-58</v>
          </cell>
          <cell r="C85" t="str">
            <v>NORM</v>
          </cell>
          <cell r="I85">
            <v>1358</v>
          </cell>
          <cell r="J85">
            <v>1.48</v>
          </cell>
          <cell r="P85" t="str">
            <v>PR</v>
          </cell>
          <cell r="AC85" t="str">
            <v>AL</v>
          </cell>
          <cell r="AD85">
            <v>1986</v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 t="str">
            <v/>
          </cell>
          <cell r="BP85" t="str">
            <v/>
          </cell>
          <cell r="BQ85" t="str">
            <v/>
          </cell>
          <cell r="BR85" t="str">
            <v/>
          </cell>
          <cell r="BS85" t="str">
            <v/>
          </cell>
        </row>
        <row r="86">
          <cell r="A86">
            <v>52</v>
          </cell>
          <cell r="B86" t="str">
            <v>86-155</v>
          </cell>
          <cell r="C86" t="str">
            <v>CAR</v>
          </cell>
          <cell r="D86" t="str">
            <v>-</v>
          </cell>
          <cell r="I86">
            <v>388</v>
          </cell>
          <cell r="J86">
            <v>1.44</v>
          </cell>
          <cell r="L86">
            <v>393</v>
          </cell>
          <cell r="N86">
            <v>9</v>
          </cell>
          <cell r="O86" t="str">
            <v>YES</v>
          </cell>
          <cell r="P86" t="str">
            <v>PR</v>
          </cell>
          <cell r="Q86">
            <v>60</v>
          </cell>
          <cell r="R86" t="str">
            <v>W</v>
          </cell>
          <cell r="S86" t="str">
            <v>M</v>
          </cell>
          <cell r="T86" t="str">
            <v>S</v>
          </cell>
          <cell r="U86" t="str">
            <v>d</v>
          </cell>
          <cell r="V86" t="str">
            <v>M</v>
          </cell>
          <cell r="X86" t="str">
            <v>C</v>
          </cell>
          <cell r="Y86" t="str">
            <v>2/46</v>
          </cell>
          <cell r="Z86" t="str">
            <v>4.0 x 3.5</v>
          </cell>
          <cell r="AA86">
            <v>4</v>
          </cell>
          <cell r="AB86" t="str">
            <v>14.0A</v>
          </cell>
          <cell r="AC86" t="str">
            <v>AL</v>
          </cell>
          <cell r="AD86">
            <v>1986</v>
          </cell>
          <cell r="AF86" t="str">
            <v>3/86</v>
          </cell>
          <cell r="AG86" t="str">
            <v>15</v>
          </cell>
          <cell r="AI86" t="str">
            <v>YES</v>
          </cell>
          <cell r="AJ86" t="str">
            <v>8/87</v>
          </cell>
          <cell r="BF86" t="str">
            <v>-</v>
          </cell>
          <cell r="BG86" t="str">
            <v>-</v>
          </cell>
          <cell r="BJ86" t="str">
            <v>-</v>
          </cell>
          <cell r="BO86" t="str">
            <v>-</v>
          </cell>
          <cell r="BT86" t="str">
            <v>+</v>
          </cell>
          <cell r="BV86" t="str">
            <v>(2)</v>
          </cell>
        </row>
        <row r="87">
          <cell r="A87">
            <v>52.5</v>
          </cell>
          <cell r="B87" t="str">
            <v>86-155</v>
          </cell>
          <cell r="C87" t="str">
            <v>NORM</v>
          </cell>
          <cell r="I87">
            <v>1356</v>
          </cell>
          <cell r="J87">
            <v>1.27</v>
          </cell>
          <cell r="O87" t="str">
            <v>YES</v>
          </cell>
          <cell r="P87" t="str">
            <v>PR</v>
          </cell>
          <cell r="AC87" t="str">
            <v>AL</v>
          </cell>
          <cell r="AD87">
            <v>1986</v>
          </cell>
          <cell r="BJ87" t="str">
            <v/>
          </cell>
          <cell r="BK87" t="str">
            <v/>
          </cell>
          <cell r="BL87" t="str">
            <v/>
          </cell>
          <cell r="BM87" t="str">
            <v/>
          </cell>
          <cell r="BP87" t="str">
            <v/>
          </cell>
          <cell r="BQ87" t="str">
            <v/>
          </cell>
          <cell r="BR87" t="str">
            <v/>
          </cell>
          <cell r="BS87" t="str">
            <v/>
          </cell>
        </row>
        <row r="88">
          <cell r="A88">
            <v>53</v>
          </cell>
          <cell r="B88" t="str">
            <v>85-156</v>
          </cell>
          <cell r="C88" t="str">
            <v>CAR</v>
          </cell>
          <cell r="D88" t="str">
            <v>-</v>
          </cell>
          <cell r="I88">
            <v>367</v>
          </cell>
          <cell r="J88">
            <v>1.04</v>
          </cell>
          <cell r="L88">
            <v>394</v>
          </cell>
          <cell r="N88">
            <v>9</v>
          </cell>
          <cell r="O88" t="str">
            <v>YES</v>
          </cell>
          <cell r="P88" t="str">
            <v>PR</v>
          </cell>
          <cell r="Q88">
            <v>73</v>
          </cell>
          <cell r="R88" t="str">
            <v>W</v>
          </cell>
          <cell r="S88" t="str">
            <v>M</v>
          </cell>
          <cell r="T88" t="str">
            <v>R</v>
          </cell>
          <cell r="U88" t="str">
            <v>d</v>
          </cell>
          <cell r="V88" t="str">
            <v>M</v>
          </cell>
          <cell r="X88" t="str">
            <v>C</v>
          </cell>
          <cell r="Y88" t="str">
            <v>3/31</v>
          </cell>
          <cell r="Z88" t="str">
            <v>3.0 x 3.0</v>
          </cell>
          <cell r="AA88">
            <v>3</v>
          </cell>
          <cell r="AB88" t="str">
            <v>9.0A</v>
          </cell>
          <cell r="AC88" t="str">
            <v>AL</v>
          </cell>
          <cell r="AD88">
            <v>1986</v>
          </cell>
          <cell r="AF88" t="str">
            <v>1/86</v>
          </cell>
          <cell r="AG88" t="str">
            <v>59</v>
          </cell>
          <cell r="AH88" t="str">
            <v>YES</v>
          </cell>
          <cell r="AI88" t="str">
            <v>YES</v>
          </cell>
          <cell r="AJ88" t="str">
            <v>11/90</v>
          </cell>
          <cell r="AN88" t="str">
            <v>(AP) ACA</v>
          </cell>
          <cell r="BF88" t="str">
            <v>-</v>
          </cell>
          <cell r="BG88" t="str">
            <v>+13</v>
          </cell>
          <cell r="BH88" t="str">
            <v>GAC</v>
          </cell>
          <cell r="BI88" t="str">
            <v>Asp</v>
          </cell>
          <cell r="BJ88" t="str">
            <v>-</v>
          </cell>
          <cell r="BO88" t="str">
            <v>-</v>
          </cell>
          <cell r="BT88" t="str">
            <v>+</v>
          </cell>
          <cell r="BV88" t="str">
            <v>(2)</v>
          </cell>
        </row>
        <row r="89">
          <cell r="A89">
            <v>53.5</v>
          </cell>
          <cell r="B89" t="str">
            <v>85-156</v>
          </cell>
          <cell r="C89" t="str">
            <v>NORM</v>
          </cell>
          <cell r="I89">
            <v>1340</v>
          </cell>
          <cell r="J89">
            <v>0.48</v>
          </cell>
          <cell r="O89" t="str">
            <v>YES</v>
          </cell>
          <cell r="P89" t="str">
            <v>PR</v>
          </cell>
          <cell r="AC89" t="str">
            <v>AL</v>
          </cell>
          <cell r="AD89">
            <v>1986</v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P89" t="str">
            <v/>
          </cell>
          <cell r="BQ89" t="str">
            <v/>
          </cell>
          <cell r="BR89" t="str">
            <v/>
          </cell>
          <cell r="BS89" t="str">
            <v/>
          </cell>
        </row>
        <row r="90">
          <cell r="A90">
            <v>54</v>
          </cell>
          <cell r="B90" t="str">
            <v>86-132</v>
          </cell>
          <cell r="C90" t="str">
            <v>CAR</v>
          </cell>
          <cell r="D90" t="str">
            <v>+/-</v>
          </cell>
          <cell r="I90">
            <v>387</v>
          </cell>
          <cell r="J90">
            <v>1.19</v>
          </cell>
          <cell r="L90">
            <v>395</v>
          </cell>
          <cell r="N90">
            <v>9</v>
          </cell>
          <cell r="O90" t="str">
            <v>YES</v>
          </cell>
          <cell r="P90" t="str">
            <v>PR</v>
          </cell>
          <cell r="Q90">
            <v>34</v>
          </cell>
          <cell r="R90" t="str">
            <v>W</v>
          </cell>
          <cell r="S90" t="str">
            <v>F</v>
          </cell>
          <cell r="T90" t="str">
            <v>T</v>
          </cell>
          <cell r="U90" t="str">
            <v>p</v>
          </cell>
          <cell r="V90" t="str">
            <v>P</v>
          </cell>
          <cell r="X90" t="str">
            <v>D</v>
          </cell>
          <cell r="Y90" t="str">
            <v>4/9</v>
          </cell>
          <cell r="Z90" t="str">
            <v>6.0 x 5.0 x 3.0</v>
          </cell>
          <cell r="AA90">
            <v>6</v>
          </cell>
          <cell r="AB90">
            <v>90</v>
          </cell>
          <cell r="AC90" t="str">
            <v>AL</v>
          </cell>
          <cell r="AD90">
            <v>1986</v>
          </cell>
          <cell r="AF90" t="str">
            <v>2/86</v>
          </cell>
          <cell r="AG90" t="str">
            <v>14</v>
          </cell>
          <cell r="AI90" t="str">
            <v>YES</v>
          </cell>
          <cell r="AJ90" t="str">
            <v>4/87</v>
          </cell>
          <cell r="AN90" t="str">
            <v>[OM]</v>
          </cell>
          <cell r="AQ90" t="str">
            <v>DukesC-&gt;D,MMP(+)-&gt;(+/-)</v>
          </cell>
          <cell r="AR90" t="str">
            <v>5/15/2001</v>
          </cell>
          <cell r="AS90" t="str">
            <v>+</v>
          </cell>
          <cell r="AT90" t="str">
            <v>+</v>
          </cell>
          <cell r="AX90" t="str">
            <v xml:space="preserve"> -</v>
          </cell>
          <cell r="AY90" t="str">
            <v xml:space="preserve"> -</v>
          </cell>
          <cell r="AZ90" t="str">
            <v xml:space="preserve"> +/-</v>
          </cell>
          <cell r="BA90" t="str">
            <v xml:space="preserve"> -</v>
          </cell>
          <cell r="BF90" t="str">
            <v>-</v>
          </cell>
          <cell r="BG90" t="str">
            <v>-</v>
          </cell>
          <cell r="BJ90" t="str">
            <v>+</v>
          </cell>
          <cell r="BK90">
            <v>15</v>
          </cell>
          <cell r="BL90">
            <v>600</v>
          </cell>
          <cell r="BM90" t="str">
            <v>GTG&gt;GAG</v>
          </cell>
          <cell r="BN90" t="str">
            <v>Val&gt;Glu</v>
          </cell>
          <cell r="BO90" t="str">
            <v>-</v>
          </cell>
          <cell r="BT90" t="str">
            <v>-</v>
          </cell>
        </row>
        <row r="91">
          <cell r="A91">
            <v>54.5</v>
          </cell>
          <cell r="B91" t="str">
            <v>86-132</v>
          </cell>
          <cell r="C91" t="str">
            <v>NORM</v>
          </cell>
          <cell r="I91">
            <v>1355</v>
          </cell>
          <cell r="J91">
            <v>0.67</v>
          </cell>
          <cell r="O91" t="str">
            <v>YES</v>
          </cell>
          <cell r="P91" t="str">
            <v>PR</v>
          </cell>
          <cell r="AC91" t="str">
            <v>AL</v>
          </cell>
          <cell r="AD91">
            <v>1986</v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</row>
        <row r="92">
          <cell r="A92">
            <v>55</v>
          </cell>
          <cell r="B92" t="str">
            <v>87-54</v>
          </cell>
          <cell r="C92" t="str">
            <v>CAR</v>
          </cell>
          <cell r="D92" t="str">
            <v>-</v>
          </cell>
          <cell r="I92">
            <v>4572</v>
          </cell>
          <cell r="J92">
            <v>0.18</v>
          </cell>
          <cell r="K92" t="str">
            <v>1708, 368</v>
          </cell>
          <cell r="L92">
            <v>396</v>
          </cell>
          <cell r="N92">
            <v>9</v>
          </cell>
          <cell r="O92" t="str">
            <v>YES</v>
          </cell>
          <cell r="P92" t="str">
            <v>PR</v>
          </cell>
          <cell r="Q92">
            <v>68</v>
          </cell>
          <cell r="R92" t="str">
            <v>B</v>
          </cell>
          <cell r="S92" t="str">
            <v>M</v>
          </cell>
          <cell r="T92" t="str">
            <v>S</v>
          </cell>
          <cell r="U92" t="str">
            <v>d</v>
          </cell>
          <cell r="V92" t="str">
            <v>WM</v>
          </cell>
          <cell r="X92" t="str">
            <v>B</v>
          </cell>
          <cell r="Y92" t="str">
            <v>0/24</v>
          </cell>
          <cell r="Z92" t="str">
            <v>7.5 x 6.0 x 4.5</v>
          </cell>
          <cell r="AA92">
            <v>7.5</v>
          </cell>
          <cell r="AB92">
            <v>202.5</v>
          </cell>
          <cell r="AC92" t="str">
            <v>AL</v>
          </cell>
          <cell r="AD92">
            <v>1986</v>
          </cell>
          <cell r="AF92" t="str">
            <v>3/86</v>
          </cell>
          <cell r="AG92" t="str">
            <v>49</v>
          </cell>
          <cell r="AH92" t="str">
            <v>NO</v>
          </cell>
          <cell r="AI92" t="str">
            <v>NO</v>
          </cell>
          <cell r="AJ92" t="str">
            <v>4/90</v>
          </cell>
          <cell r="AN92" t="str">
            <v>(MC) ACA</v>
          </cell>
          <cell r="BF92" t="str">
            <v>-</v>
          </cell>
          <cell r="BG92" t="str">
            <v>+12</v>
          </cell>
          <cell r="BH92" t="str">
            <v>GAT</v>
          </cell>
          <cell r="BI92" t="str">
            <v>Asp</v>
          </cell>
          <cell r="BJ92" t="str">
            <v>-</v>
          </cell>
          <cell r="BO92" t="str">
            <v>-</v>
          </cell>
          <cell r="BT92" t="str">
            <v>-</v>
          </cell>
        </row>
        <row r="93">
          <cell r="A93">
            <v>55.5</v>
          </cell>
          <cell r="B93" t="str">
            <v>87-54B</v>
          </cell>
          <cell r="C93" t="str">
            <v>NORM</v>
          </cell>
          <cell r="I93">
            <v>4571</v>
          </cell>
          <cell r="J93">
            <v>0.23</v>
          </cell>
          <cell r="K93" t="str">
            <v>1709, 470</v>
          </cell>
          <cell r="L93">
            <v>463</v>
          </cell>
          <cell r="N93">
            <v>10</v>
          </cell>
          <cell r="O93" t="str">
            <v>YES</v>
          </cell>
          <cell r="P93" t="str">
            <v>PR</v>
          </cell>
          <cell r="AC93" t="str">
            <v>AL</v>
          </cell>
          <cell r="AD93">
            <v>1986</v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P93" t="str">
            <v/>
          </cell>
          <cell r="BQ93" t="str">
            <v/>
          </cell>
          <cell r="BR93" t="str">
            <v/>
          </cell>
          <cell r="BS93" t="str">
            <v/>
          </cell>
        </row>
        <row r="94">
          <cell r="A94">
            <v>56</v>
          </cell>
          <cell r="B94" t="str">
            <v>91-95</v>
          </cell>
          <cell r="C94" t="str">
            <v>CAR</v>
          </cell>
          <cell r="D94" t="str">
            <v>-</v>
          </cell>
          <cell r="I94">
            <v>679</v>
          </cell>
          <cell r="J94">
            <v>1.53</v>
          </cell>
          <cell r="L94">
            <v>399</v>
          </cell>
          <cell r="N94">
            <v>9</v>
          </cell>
          <cell r="O94" t="str">
            <v>YES</v>
          </cell>
          <cell r="P94" t="str">
            <v>PR</v>
          </cell>
          <cell r="Q94">
            <v>76</v>
          </cell>
          <cell r="R94" t="str">
            <v>W</v>
          </cell>
          <cell r="S94" t="str">
            <v>M</v>
          </cell>
          <cell r="T94" t="str">
            <v>S</v>
          </cell>
          <cell r="U94" t="str">
            <v>d</v>
          </cell>
          <cell r="V94" t="str">
            <v>M</v>
          </cell>
          <cell r="X94" t="str">
            <v>C</v>
          </cell>
          <cell r="Y94" t="str">
            <v>2/7</v>
          </cell>
          <cell r="Z94" t="str">
            <v>5.0 x 2.4 x 0.8</v>
          </cell>
          <cell r="AA94">
            <v>5</v>
          </cell>
          <cell r="AB94">
            <v>96</v>
          </cell>
          <cell r="AC94" t="str">
            <v>AL</v>
          </cell>
          <cell r="AD94">
            <v>1986</v>
          </cell>
          <cell r="AF94" t="str">
            <v>7/86</v>
          </cell>
          <cell r="AG94">
            <v>48</v>
          </cell>
          <cell r="AH94" t="str">
            <v>NO</v>
          </cell>
          <cell r="AI94" t="str">
            <v>NO</v>
          </cell>
          <cell r="AJ94" t="str">
            <v>7/90</v>
          </cell>
          <cell r="BF94" t="str">
            <v>-</v>
          </cell>
          <cell r="BG94" t="str">
            <v>-</v>
          </cell>
          <cell r="BJ94" t="str">
            <v>-</v>
          </cell>
          <cell r="BO94" t="str">
            <v>+</v>
          </cell>
          <cell r="BP94">
            <v>8</v>
          </cell>
          <cell r="BQ94" t="str">
            <v>273</v>
          </cell>
          <cell r="BR94" t="str">
            <v>CGT&gt;TGT</v>
          </cell>
          <cell r="BS94" t="str">
            <v>ARG&gt;CYS</v>
          </cell>
          <cell r="BT94" t="str">
            <v>+</v>
          </cell>
          <cell r="BU94">
            <v>8</v>
          </cell>
          <cell r="BV94" t="str">
            <v>273</v>
          </cell>
          <cell r="BW94" t="str">
            <v>CGT&gt;TGT</v>
          </cell>
          <cell r="BX94" t="str">
            <v>ARG&gt;CYS</v>
          </cell>
        </row>
        <row r="95">
          <cell r="A95">
            <v>56.5</v>
          </cell>
          <cell r="B95" t="str">
            <v>91-95</v>
          </cell>
          <cell r="C95" t="str">
            <v>NORM</v>
          </cell>
          <cell r="I95">
            <v>1448</v>
          </cell>
          <cell r="J95">
            <v>2.44</v>
          </cell>
          <cell r="O95" t="str">
            <v>YES 3 (81-95)</v>
          </cell>
          <cell r="P95" t="str">
            <v>PR</v>
          </cell>
          <cell r="AC95" t="str">
            <v>AL</v>
          </cell>
          <cell r="AD95">
            <v>1986</v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P95" t="str">
            <v/>
          </cell>
          <cell r="BQ95" t="str">
            <v/>
          </cell>
          <cell r="BR95" t="str">
            <v/>
          </cell>
          <cell r="BS95" t="str">
            <v/>
          </cell>
        </row>
        <row r="96">
          <cell r="A96">
            <v>57</v>
          </cell>
          <cell r="B96" t="str">
            <v>95-93</v>
          </cell>
          <cell r="C96" t="str">
            <v>CAR</v>
          </cell>
          <cell r="D96" t="str">
            <v>-</v>
          </cell>
          <cell r="I96">
            <v>464</v>
          </cell>
          <cell r="J96">
            <v>1.18</v>
          </cell>
          <cell r="L96">
            <v>432</v>
          </cell>
          <cell r="N96">
            <v>10</v>
          </cell>
          <cell r="O96" t="str">
            <v>YES</v>
          </cell>
          <cell r="P96" t="str">
            <v>PR</v>
          </cell>
          <cell r="Q96">
            <v>71</v>
          </cell>
          <cell r="R96" t="str">
            <v>W</v>
          </cell>
          <cell r="S96" t="str">
            <v>M</v>
          </cell>
          <cell r="T96" t="str">
            <v>C</v>
          </cell>
          <cell r="U96" t="str">
            <v>p</v>
          </cell>
          <cell r="V96" t="str">
            <v>M</v>
          </cell>
          <cell r="X96" t="str">
            <v>A</v>
          </cell>
          <cell r="Y96" t="str">
            <v>0/4</v>
          </cell>
          <cell r="Z96" t="str">
            <v>4.0 x 4.5 x 3.3</v>
          </cell>
          <cell r="AA96">
            <v>4.5</v>
          </cell>
          <cell r="AB96">
            <v>59.4</v>
          </cell>
          <cell r="AC96" t="str">
            <v>AL</v>
          </cell>
          <cell r="AD96">
            <v>1986</v>
          </cell>
          <cell r="AF96" t="str">
            <v>11/86</v>
          </cell>
          <cell r="AG96">
            <v>49</v>
          </cell>
          <cell r="AH96" t="str">
            <v>NO</v>
          </cell>
          <cell r="AI96" t="str">
            <v>NO</v>
          </cell>
          <cell r="AJ96" t="str">
            <v>7/90</v>
          </cell>
          <cell r="AN96" t="str">
            <v>ACA (AP)</v>
          </cell>
          <cell r="BF96" t="str">
            <v>-</v>
          </cell>
          <cell r="BG96" t="str">
            <v>+12</v>
          </cell>
          <cell r="BH96" t="str">
            <v>TGT</v>
          </cell>
          <cell r="BI96" t="str">
            <v>Cys</v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O96" t="str">
            <v>+</v>
          </cell>
          <cell r="BQ96" t="str">
            <v>DEL</v>
          </cell>
          <cell r="BR96" t="str">
            <v>DELETION</v>
          </cell>
          <cell r="BT96" t="str">
            <v>+</v>
          </cell>
          <cell r="BV96" t="str">
            <v>DEL</v>
          </cell>
          <cell r="BW96" t="str">
            <v>DELETION</v>
          </cell>
        </row>
        <row r="97">
          <cell r="A97">
            <v>57.5</v>
          </cell>
          <cell r="B97" t="str">
            <v>95-93</v>
          </cell>
          <cell r="C97" t="str">
            <v>NORM</v>
          </cell>
          <cell r="I97">
            <v>1313</v>
          </cell>
          <cell r="J97">
            <v>0.54</v>
          </cell>
          <cell r="O97" t="str">
            <v>YES</v>
          </cell>
          <cell r="P97" t="str">
            <v>PR</v>
          </cell>
          <cell r="AC97" t="str">
            <v>AL</v>
          </cell>
          <cell r="AD97">
            <v>1986</v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P97" t="str">
            <v/>
          </cell>
          <cell r="BQ97" t="str">
            <v/>
          </cell>
          <cell r="BR97" t="str">
            <v/>
          </cell>
          <cell r="BS97" t="str">
            <v/>
          </cell>
        </row>
        <row r="98">
          <cell r="A98">
            <v>58</v>
          </cell>
          <cell r="B98" t="str">
            <v>97-87</v>
          </cell>
          <cell r="C98" t="str">
            <v>CAR</v>
          </cell>
          <cell r="D98" t="str">
            <v>-</v>
          </cell>
          <cell r="I98">
            <v>427</v>
          </cell>
          <cell r="J98">
            <v>1.1100000000000001</v>
          </cell>
          <cell r="L98">
            <v>434</v>
          </cell>
          <cell r="N98">
            <v>10</v>
          </cell>
          <cell r="O98" t="str">
            <v>YES</v>
          </cell>
          <cell r="P98" t="str">
            <v>PR</v>
          </cell>
          <cell r="Q98">
            <v>69</v>
          </cell>
          <cell r="R98" t="str">
            <v>W</v>
          </cell>
          <cell r="S98" t="str">
            <v>M</v>
          </cell>
          <cell r="T98" t="str">
            <v>A</v>
          </cell>
          <cell r="U98" t="str">
            <v>p</v>
          </cell>
          <cell r="V98" t="str">
            <v>W</v>
          </cell>
          <cell r="X98" t="str">
            <v>A</v>
          </cell>
          <cell r="Y98" t="str">
            <v>0/4</v>
          </cell>
          <cell r="Z98" t="str">
            <v>5.0 x 3.0 x 2.0</v>
          </cell>
          <cell r="AA98">
            <v>5</v>
          </cell>
          <cell r="AB98">
            <v>30</v>
          </cell>
          <cell r="AC98" t="str">
            <v>AL</v>
          </cell>
          <cell r="AD98">
            <v>1987</v>
          </cell>
          <cell r="AF98" t="str">
            <v>1/87</v>
          </cell>
          <cell r="AG98">
            <v>62</v>
          </cell>
          <cell r="AH98" t="str">
            <v>NO</v>
          </cell>
          <cell r="AI98" t="str">
            <v>NO</v>
          </cell>
          <cell r="AJ98" t="str">
            <v>3/91</v>
          </cell>
          <cell r="AN98" t="str">
            <v>VACA (MC) (MF)</v>
          </cell>
          <cell r="BF98" t="str">
            <v>-</v>
          </cell>
          <cell r="BG98" t="str">
            <v>+12</v>
          </cell>
          <cell r="BH98" t="str">
            <v>GAT</v>
          </cell>
          <cell r="BI98" t="str">
            <v>Asp</v>
          </cell>
          <cell r="BJ98" t="str">
            <v>-</v>
          </cell>
          <cell r="BO98" t="str">
            <v>-</v>
          </cell>
          <cell r="BT98" t="str">
            <v>-</v>
          </cell>
        </row>
        <row r="99">
          <cell r="A99">
            <v>58.5</v>
          </cell>
          <cell r="B99" t="str">
            <v>97-87B</v>
          </cell>
          <cell r="C99" t="str">
            <v>NORM</v>
          </cell>
          <cell r="I99">
            <v>1450</v>
          </cell>
          <cell r="J99">
            <v>0.25</v>
          </cell>
          <cell r="L99">
            <v>464</v>
          </cell>
          <cell r="N99">
            <v>10</v>
          </cell>
          <cell r="O99" t="str">
            <v>YES</v>
          </cell>
          <cell r="P99" t="str">
            <v>PR</v>
          </cell>
          <cell r="AC99" t="str">
            <v>AL</v>
          </cell>
          <cell r="AD99">
            <v>1987</v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</row>
        <row r="100">
          <cell r="A100">
            <v>59</v>
          </cell>
          <cell r="B100" t="str">
            <v>96-24</v>
          </cell>
          <cell r="C100" t="str">
            <v>CAR</v>
          </cell>
          <cell r="D100" t="str">
            <v>-</v>
          </cell>
          <cell r="I100">
            <v>429</v>
          </cell>
          <cell r="J100">
            <v>1.53</v>
          </cell>
          <cell r="L100">
            <v>435</v>
          </cell>
          <cell r="N100">
            <v>10</v>
          </cell>
          <cell r="O100" t="str">
            <v>YES</v>
          </cell>
          <cell r="P100" t="str">
            <v>PR</v>
          </cell>
          <cell r="Q100">
            <v>56</v>
          </cell>
          <cell r="R100" t="str">
            <v>W</v>
          </cell>
          <cell r="S100" t="str">
            <v>M</v>
          </cell>
          <cell r="T100" t="str">
            <v>R</v>
          </cell>
          <cell r="U100" t="str">
            <v>d</v>
          </cell>
          <cell r="V100" t="str">
            <v>M</v>
          </cell>
          <cell r="X100" t="str">
            <v>B</v>
          </cell>
          <cell r="Y100" t="str">
            <v>0/25</v>
          </cell>
          <cell r="Z100" t="str">
            <v>5.0 x 3.5 x 2.5</v>
          </cell>
          <cell r="AA100">
            <v>5</v>
          </cell>
          <cell r="AB100">
            <v>43.8</v>
          </cell>
          <cell r="AC100" t="str">
            <v>AL</v>
          </cell>
          <cell r="AD100">
            <v>1986</v>
          </cell>
          <cell r="AF100" t="str">
            <v>?/87</v>
          </cell>
          <cell r="AG100">
            <v>50</v>
          </cell>
          <cell r="AH100" t="str">
            <v>NO</v>
          </cell>
          <cell r="AI100" t="str">
            <v>NO</v>
          </cell>
          <cell r="AJ100" t="str">
            <v>9/90</v>
          </cell>
          <cell r="AN100" t="str">
            <v>(AP)</v>
          </cell>
          <cell r="BF100" t="str">
            <v>-</v>
          </cell>
          <cell r="BG100" t="str">
            <v>+12</v>
          </cell>
          <cell r="BH100" t="str">
            <v>GAT</v>
          </cell>
          <cell r="BI100" t="str">
            <v>Asp</v>
          </cell>
          <cell r="BJ100" t="str">
            <v>-</v>
          </cell>
          <cell r="BO100" t="str">
            <v>-</v>
          </cell>
          <cell r="BT100" t="str">
            <v>-</v>
          </cell>
        </row>
        <row r="101">
          <cell r="A101">
            <v>59.5</v>
          </cell>
          <cell r="B101" t="str">
            <v>96-24B</v>
          </cell>
          <cell r="C101" t="str">
            <v>NORM</v>
          </cell>
          <cell r="I101">
            <v>477</v>
          </cell>
          <cell r="J101">
            <v>0.66</v>
          </cell>
          <cell r="O101" t="str">
            <v>YES</v>
          </cell>
          <cell r="P101" t="str">
            <v>PR</v>
          </cell>
          <cell r="AC101" t="str">
            <v>AL</v>
          </cell>
          <cell r="AD101">
            <v>1986</v>
          </cell>
          <cell r="BJ101" t="str">
            <v/>
          </cell>
          <cell r="BK101" t="str">
            <v/>
          </cell>
          <cell r="BL101" t="str">
            <v/>
          </cell>
          <cell r="BM101" t="str">
            <v/>
          </cell>
          <cell r="BN101" t="str">
            <v/>
          </cell>
          <cell r="BP101" t="str">
            <v/>
          </cell>
          <cell r="BQ101" t="str">
            <v/>
          </cell>
          <cell r="BR101" t="str">
            <v/>
          </cell>
          <cell r="BS101" t="str">
            <v/>
          </cell>
        </row>
        <row r="102">
          <cell r="A102">
            <v>60</v>
          </cell>
          <cell r="B102" t="str">
            <v>97-18</v>
          </cell>
          <cell r="C102" t="str">
            <v>CAR</v>
          </cell>
          <cell r="D102" t="str">
            <v>-</v>
          </cell>
          <cell r="P102" t="str">
            <v>PR</v>
          </cell>
          <cell r="Q102">
            <v>75</v>
          </cell>
          <cell r="R102" t="str">
            <v>W</v>
          </cell>
          <cell r="S102" t="str">
            <v>F</v>
          </cell>
          <cell r="T102" t="str">
            <v>C</v>
          </cell>
          <cell r="U102" t="str">
            <v>p</v>
          </cell>
          <cell r="V102" t="str">
            <v>W</v>
          </cell>
          <cell r="X102" t="str">
            <v>A</v>
          </cell>
          <cell r="Y102" t="str">
            <v>0/31</v>
          </cell>
          <cell r="Z102" t="str">
            <v>8.0 x 8.0 x 3.0</v>
          </cell>
          <cell r="AA102">
            <v>8</v>
          </cell>
          <cell r="AB102">
            <v>192</v>
          </cell>
          <cell r="AC102" t="str">
            <v>AL</v>
          </cell>
          <cell r="AD102">
            <v>1987</v>
          </cell>
          <cell r="AG102">
            <v>46</v>
          </cell>
          <cell r="AH102" t="str">
            <v>NO</v>
          </cell>
          <cell r="AI102" t="str">
            <v>YES</v>
          </cell>
          <cell r="AQ102" t="str">
            <v>CAR,75,W,F,WA0/31,C,46,NO,YES</v>
          </cell>
          <cell r="AR102" t="str">
            <v>6/24/2002</v>
          </cell>
          <cell r="AX102" t="str">
            <v>-</v>
          </cell>
          <cell r="AY102" t="str">
            <v>-</v>
          </cell>
          <cell r="AZ102" t="str">
            <v>-</v>
          </cell>
          <cell r="BB102" t="str">
            <v>#160,161</v>
          </cell>
          <cell r="BG102" t="str">
            <v>-</v>
          </cell>
          <cell r="BJ102" t="str">
            <v/>
          </cell>
          <cell r="BK102" t="str">
            <v/>
          </cell>
          <cell r="BL102" t="str">
            <v/>
          </cell>
          <cell r="BM102" t="str">
            <v/>
          </cell>
          <cell r="BN102" t="str">
            <v/>
          </cell>
          <cell r="BP102" t="str">
            <v/>
          </cell>
          <cell r="BQ102" t="str">
            <v/>
          </cell>
          <cell r="BR102" t="str">
            <v/>
          </cell>
          <cell r="BS102" t="str">
            <v/>
          </cell>
        </row>
        <row r="103">
          <cell r="A103">
            <v>60.5</v>
          </cell>
          <cell r="B103" t="str">
            <v>97-18</v>
          </cell>
          <cell r="C103" t="str">
            <v>NORM</v>
          </cell>
          <cell r="P103" t="str">
            <v>PR</v>
          </cell>
          <cell r="AC103" t="str">
            <v>AL</v>
          </cell>
          <cell r="AD103">
            <v>1987</v>
          </cell>
          <cell r="BJ103" t="str">
            <v/>
          </cell>
          <cell r="BK103" t="str">
            <v/>
          </cell>
          <cell r="BL103" t="str">
            <v/>
          </cell>
          <cell r="BM103" t="str">
            <v/>
          </cell>
          <cell r="BN103" t="str">
            <v/>
          </cell>
          <cell r="BP103" t="str">
            <v/>
          </cell>
          <cell r="BQ103" t="str">
            <v/>
          </cell>
          <cell r="BR103" t="str">
            <v/>
          </cell>
          <cell r="BS103" t="str">
            <v/>
          </cell>
        </row>
        <row r="104">
          <cell r="A104">
            <v>61</v>
          </cell>
          <cell r="B104" t="str">
            <v>94-7</v>
          </cell>
          <cell r="C104" t="str">
            <v>CAR</v>
          </cell>
          <cell r="D104" t="str">
            <v>+</v>
          </cell>
          <cell r="H104">
            <v>43</v>
          </cell>
          <cell r="I104">
            <v>421</v>
          </cell>
          <cell r="J104" t="str">
            <v>see add.</v>
          </cell>
          <cell r="K104">
            <v>1605</v>
          </cell>
          <cell r="L104" t="str">
            <v>454\1044</v>
          </cell>
          <cell r="N104" t="str">
            <v>10\17</v>
          </cell>
          <cell r="O104" t="str">
            <v>YES</v>
          </cell>
          <cell r="P104" t="str">
            <v>PR</v>
          </cell>
          <cell r="Q104">
            <v>55</v>
          </cell>
          <cell r="R104" t="str">
            <v>B</v>
          </cell>
          <cell r="S104" t="str">
            <v>F</v>
          </cell>
          <cell r="T104" t="str">
            <v>A</v>
          </cell>
          <cell r="U104" t="str">
            <v>p</v>
          </cell>
          <cell r="V104" t="str">
            <v>M</v>
          </cell>
          <cell r="X104" t="str">
            <v>B</v>
          </cell>
          <cell r="Y104" t="str">
            <v>0/37</v>
          </cell>
          <cell r="Z104" t="str">
            <v>4.0 x 3.5 x 1.5</v>
          </cell>
          <cell r="AA104">
            <v>4</v>
          </cell>
          <cell r="AB104">
            <v>21</v>
          </cell>
          <cell r="AC104" t="str">
            <v>AL</v>
          </cell>
          <cell r="AD104">
            <v>1986</v>
          </cell>
          <cell r="AF104" t="str">
            <v>?/87</v>
          </cell>
          <cell r="AG104" t="str">
            <v>48</v>
          </cell>
          <cell r="AH104" t="str">
            <v>NO</v>
          </cell>
          <cell r="AI104" t="str">
            <v>NO</v>
          </cell>
          <cell r="AJ104" t="str">
            <v>8/90</v>
          </cell>
          <cell r="AK104" t="str">
            <v>NA</v>
          </cell>
          <cell r="AS104" t="str">
            <v>+</v>
          </cell>
          <cell r="AZ104" t="str">
            <v>+</v>
          </cell>
          <cell r="BA104" t="str">
            <v>+</v>
          </cell>
          <cell r="BC104" t="str">
            <v>+</v>
          </cell>
          <cell r="BD104" t="str">
            <v>- (blank on Sum. 1st sheet)</v>
          </cell>
          <cell r="BF104" t="str">
            <v>-</v>
          </cell>
          <cell r="BG104" t="str">
            <v>-</v>
          </cell>
          <cell r="BJ104" t="str">
            <v>+</v>
          </cell>
          <cell r="BK104">
            <v>15</v>
          </cell>
          <cell r="BL104">
            <v>600</v>
          </cell>
          <cell r="BM104" t="str">
            <v>GTG&gt;GAG</v>
          </cell>
          <cell r="BN104" t="str">
            <v>Val&gt;Glu</v>
          </cell>
          <cell r="BO104" t="str">
            <v>+</v>
          </cell>
          <cell r="BP104">
            <v>5</v>
          </cell>
          <cell r="BQ104">
            <v>159</v>
          </cell>
          <cell r="BR104" t="str">
            <v>GCC&gt;ACC</v>
          </cell>
          <cell r="BS104" t="str">
            <v>ALA&gt;THR</v>
          </cell>
          <cell r="BT104" t="str">
            <v>+</v>
          </cell>
          <cell r="BU104">
            <v>5</v>
          </cell>
          <cell r="BV104">
            <v>159</v>
          </cell>
          <cell r="BW104" t="str">
            <v>GCC&gt;ACC</v>
          </cell>
          <cell r="BX104" t="str">
            <v>ALA&gt;THR</v>
          </cell>
        </row>
        <row r="105">
          <cell r="A105">
            <v>61.5</v>
          </cell>
          <cell r="B105" t="str">
            <v>94-7</v>
          </cell>
          <cell r="C105" t="str">
            <v>NORM</v>
          </cell>
          <cell r="I105">
            <v>1350</v>
          </cell>
          <cell r="J105" t="str">
            <v>see add.</v>
          </cell>
          <cell r="K105">
            <v>1606</v>
          </cell>
          <cell r="L105">
            <v>965</v>
          </cell>
          <cell r="O105" t="str">
            <v>YES</v>
          </cell>
          <cell r="P105" t="str">
            <v>PR</v>
          </cell>
          <cell r="AC105" t="str">
            <v>AL</v>
          </cell>
          <cell r="AD105">
            <v>1986</v>
          </cell>
          <cell r="BJ105" t="str">
            <v/>
          </cell>
          <cell r="BK105" t="str">
            <v/>
          </cell>
          <cell r="BL105" t="str">
            <v/>
          </cell>
          <cell r="BM105" t="str">
            <v/>
          </cell>
          <cell r="BN105" t="str">
            <v/>
          </cell>
          <cell r="BP105" t="str">
            <v/>
          </cell>
          <cell r="BQ105" t="str">
            <v/>
          </cell>
          <cell r="BR105" t="str">
            <v/>
          </cell>
          <cell r="BS105" t="str">
            <v/>
          </cell>
        </row>
        <row r="106">
          <cell r="A106">
            <v>62</v>
          </cell>
          <cell r="B106" t="str">
            <v>92-14A</v>
          </cell>
          <cell r="C106" t="str">
            <v>CAR</v>
          </cell>
          <cell r="D106" t="str">
            <v>-</v>
          </cell>
          <cell r="I106">
            <v>4574</v>
          </cell>
          <cell r="J106">
            <v>0.64</v>
          </cell>
          <cell r="K106">
            <v>4233</v>
          </cell>
          <cell r="L106">
            <v>455</v>
          </cell>
          <cell r="N106">
            <v>10</v>
          </cell>
          <cell r="O106" t="str">
            <v>YES</v>
          </cell>
          <cell r="P106" t="str">
            <v>PR</v>
          </cell>
          <cell r="Q106">
            <v>62</v>
          </cell>
          <cell r="R106" t="str">
            <v>W</v>
          </cell>
          <cell r="S106" t="str">
            <v>M</v>
          </cell>
          <cell r="T106" t="str">
            <v>C</v>
          </cell>
          <cell r="U106" t="str">
            <v>p</v>
          </cell>
          <cell r="V106" t="str">
            <v>M</v>
          </cell>
          <cell r="X106" t="str">
            <v>B</v>
          </cell>
          <cell r="Y106" t="str">
            <v>0/12</v>
          </cell>
          <cell r="Z106" t="str">
            <v>6.1 x 3.5 x 0.7</v>
          </cell>
          <cell r="AA106">
            <v>6.1</v>
          </cell>
          <cell r="AB106">
            <v>14.9</v>
          </cell>
          <cell r="AC106" t="str">
            <v>AL</v>
          </cell>
          <cell r="AD106">
            <v>1986</v>
          </cell>
          <cell r="AF106" t="str">
            <v>8/86</v>
          </cell>
          <cell r="AG106" t="str">
            <v>52</v>
          </cell>
          <cell r="AH106" t="str">
            <v>NO</v>
          </cell>
          <cell r="AI106" t="str">
            <v>NO</v>
          </cell>
          <cell r="AJ106" t="str">
            <v>12/90</v>
          </cell>
          <cell r="AX106" t="str">
            <v xml:space="preserve"> -</v>
          </cell>
          <cell r="AY106" t="str">
            <v xml:space="preserve"> -</v>
          </cell>
          <cell r="BF106" t="str">
            <v>-</v>
          </cell>
          <cell r="BG106" t="str">
            <v>-</v>
          </cell>
          <cell r="BJ106" t="str">
            <v>-</v>
          </cell>
          <cell r="BO106" t="str">
            <v>+</v>
          </cell>
          <cell r="BP106">
            <v>5</v>
          </cell>
          <cell r="BQ106" t="str">
            <v>147</v>
          </cell>
          <cell r="BR106" t="str">
            <v>GTT&gt;GCT</v>
          </cell>
          <cell r="BS106" t="str">
            <v>VAL&gt;ALA</v>
          </cell>
          <cell r="BT106" t="str">
            <v>+</v>
          </cell>
          <cell r="BU106">
            <v>5</v>
          </cell>
          <cell r="BV106" t="str">
            <v>147</v>
          </cell>
          <cell r="BW106" t="str">
            <v>GTT&gt;GCT</v>
          </cell>
          <cell r="BX106" t="str">
            <v>VAL&gt;ALA</v>
          </cell>
        </row>
        <row r="107">
          <cell r="A107">
            <v>62.5</v>
          </cell>
          <cell r="B107" t="str">
            <v>92-14</v>
          </cell>
          <cell r="C107" t="str">
            <v>NORM</v>
          </cell>
          <cell r="I107">
            <v>4573</v>
          </cell>
          <cell r="J107">
            <v>0.44</v>
          </cell>
          <cell r="K107">
            <v>4234</v>
          </cell>
          <cell r="O107" t="str">
            <v>YES</v>
          </cell>
          <cell r="P107" t="str">
            <v>PR</v>
          </cell>
          <cell r="AC107" t="str">
            <v>AL</v>
          </cell>
          <cell r="AD107">
            <v>1986</v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P107" t="str">
            <v/>
          </cell>
          <cell r="BQ107" t="str">
            <v/>
          </cell>
          <cell r="BR107" t="str">
            <v/>
          </cell>
          <cell r="BS107" t="str">
            <v/>
          </cell>
        </row>
        <row r="108">
          <cell r="A108">
            <v>63</v>
          </cell>
          <cell r="B108" t="str">
            <v>91-43</v>
          </cell>
          <cell r="C108" t="str">
            <v>CAR</v>
          </cell>
          <cell r="D108" t="str">
            <v>-</v>
          </cell>
          <cell r="I108">
            <v>404</v>
          </cell>
          <cell r="J108">
            <v>0.77</v>
          </cell>
          <cell r="L108">
            <v>456</v>
          </cell>
          <cell r="N108">
            <v>10</v>
          </cell>
          <cell r="O108" t="str">
            <v>YES</v>
          </cell>
          <cell r="P108" t="str">
            <v>PR</v>
          </cell>
          <cell r="Q108">
            <v>65</v>
          </cell>
          <cell r="R108" t="str">
            <v>W</v>
          </cell>
          <cell r="S108" t="str">
            <v>M</v>
          </cell>
          <cell r="T108" t="str">
            <v>R</v>
          </cell>
          <cell r="U108" t="str">
            <v>d</v>
          </cell>
          <cell r="V108" t="str">
            <v>M</v>
          </cell>
          <cell r="X108" t="str">
            <v>B</v>
          </cell>
          <cell r="Y108" t="str">
            <v>0/1</v>
          </cell>
          <cell r="AC108" t="str">
            <v>AL</v>
          </cell>
          <cell r="AD108">
            <v>1986</v>
          </cell>
          <cell r="AF108" t="str">
            <v>7/86</v>
          </cell>
          <cell r="AG108" t="str">
            <v>48</v>
          </cell>
          <cell r="AH108" t="str">
            <v>YES</v>
          </cell>
          <cell r="AI108" t="str">
            <v>YES</v>
          </cell>
          <cell r="AJ108" t="str">
            <v>7/90</v>
          </cell>
          <cell r="AQ108" t="str">
            <v>62&gt;65</v>
          </cell>
          <cell r="AR108" t="str">
            <v>10/14/03</v>
          </cell>
          <cell r="BF108" t="str">
            <v>-</v>
          </cell>
          <cell r="BG108" t="str">
            <v>-</v>
          </cell>
          <cell r="BJ108" t="str">
            <v>-</v>
          </cell>
          <cell r="BO108" t="str">
            <v>+</v>
          </cell>
          <cell r="BP108">
            <v>7</v>
          </cell>
          <cell r="BQ108" t="str">
            <v>248</v>
          </cell>
          <cell r="BR108" t="str">
            <v>CGG&gt;CAG</v>
          </cell>
          <cell r="BS108" t="str">
            <v>ARG&gt;GLN</v>
          </cell>
          <cell r="BT108" t="str">
            <v>+</v>
          </cell>
          <cell r="BU108">
            <v>7</v>
          </cell>
          <cell r="BV108" t="str">
            <v>248</v>
          </cell>
          <cell r="BW108" t="str">
            <v>CGG&gt;CAG</v>
          </cell>
          <cell r="BX108" t="str">
            <v>ARG&gt;GLN</v>
          </cell>
        </row>
        <row r="109">
          <cell r="A109">
            <v>63.5</v>
          </cell>
          <cell r="B109" t="str">
            <v>91-43</v>
          </cell>
          <cell r="C109" t="str">
            <v>NORM</v>
          </cell>
          <cell r="I109">
            <v>1352</v>
          </cell>
          <cell r="J109">
            <v>0.25</v>
          </cell>
          <cell r="O109" t="str">
            <v>YES</v>
          </cell>
          <cell r="P109" t="str">
            <v>PR</v>
          </cell>
          <cell r="AC109" t="str">
            <v>AL</v>
          </cell>
          <cell r="AD109">
            <v>1986</v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P109" t="str">
            <v/>
          </cell>
          <cell r="BQ109" t="str">
            <v/>
          </cell>
          <cell r="BR109" t="str">
            <v/>
          </cell>
          <cell r="BS109" t="str">
            <v/>
          </cell>
        </row>
        <row r="110">
          <cell r="A110">
            <v>64</v>
          </cell>
          <cell r="B110" t="str">
            <v>96-116</v>
          </cell>
          <cell r="C110" t="str">
            <v>CAR</v>
          </cell>
          <cell r="D110" t="str">
            <v>-</v>
          </cell>
          <cell r="I110">
            <v>439</v>
          </cell>
          <cell r="J110">
            <v>0.4</v>
          </cell>
          <cell r="L110">
            <v>458</v>
          </cell>
          <cell r="N110">
            <v>10</v>
          </cell>
          <cell r="O110" t="str">
            <v>YES</v>
          </cell>
          <cell r="P110" t="str">
            <v>PR</v>
          </cell>
          <cell r="Q110">
            <v>66</v>
          </cell>
          <cell r="R110" t="str">
            <v>W</v>
          </cell>
          <cell r="S110" t="str">
            <v>M</v>
          </cell>
          <cell r="T110" t="str">
            <v>C</v>
          </cell>
          <cell r="U110" t="str">
            <v>p</v>
          </cell>
          <cell r="V110" t="str">
            <v>M</v>
          </cell>
          <cell r="X110" t="str">
            <v>A</v>
          </cell>
          <cell r="Y110" t="str">
            <v>0/13</v>
          </cell>
          <cell r="Z110" t="str">
            <v>5.0 x 3.5 x 1.5</v>
          </cell>
          <cell r="AA110">
            <v>5</v>
          </cell>
          <cell r="AB110">
            <v>26.3</v>
          </cell>
          <cell r="AC110" t="str">
            <v>AL</v>
          </cell>
          <cell r="AD110">
            <v>1987</v>
          </cell>
          <cell r="AF110" t="str">
            <v>1/87</v>
          </cell>
          <cell r="AG110" t="str">
            <v>40</v>
          </cell>
          <cell r="AH110" t="str">
            <v>YES</v>
          </cell>
          <cell r="AI110" t="str">
            <v>NO</v>
          </cell>
          <cell r="AJ110" t="str">
            <v>4/90</v>
          </cell>
          <cell r="AN110" t="str">
            <v>ACA (AP)</v>
          </cell>
          <cell r="BF110" t="str">
            <v>-</v>
          </cell>
          <cell r="BG110" t="str">
            <v>-</v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O110" t="str">
            <v>+</v>
          </cell>
          <cell r="BQ110" t="str">
            <v>(2)</v>
          </cell>
          <cell r="BT110" t="str">
            <v>+</v>
          </cell>
          <cell r="BV110" t="str">
            <v>(2)</v>
          </cell>
        </row>
        <row r="111">
          <cell r="A111">
            <v>64.5</v>
          </cell>
          <cell r="B111" t="str">
            <v>96-116</v>
          </cell>
          <cell r="C111" t="str">
            <v>NORM</v>
          </cell>
          <cell r="I111">
            <v>1342</v>
          </cell>
          <cell r="J111">
            <v>0.31</v>
          </cell>
          <cell r="O111" t="str">
            <v>YES</v>
          </cell>
          <cell r="P111" t="str">
            <v>PR</v>
          </cell>
          <cell r="AC111" t="str">
            <v>AL</v>
          </cell>
          <cell r="AD111">
            <v>1987</v>
          </cell>
          <cell r="BJ111" t="str">
            <v/>
          </cell>
          <cell r="BK111" t="str">
            <v/>
          </cell>
          <cell r="BL111" t="str">
            <v/>
          </cell>
          <cell r="BM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</row>
        <row r="112">
          <cell r="A112">
            <v>65</v>
          </cell>
          <cell r="B112" t="str">
            <v>96-105A</v>
          </cell>
          <cell r="C112" t="str">
            <v>CAR</v>
          </cell>
          <cell r="D112" t="str">
            <v>-</v>
          </cell>
          <cell r="I112">
            <v>428</v>
          </cell>
          <cell r="J112">
            <v>0.86</v>
          </cell>
          <cell r="L112">
            <v>459</v>
          </cell>
          <cell r="N112">
            <v>10</v>
          </cell>
          <cell r="O112" t="str">
            <v>YES 2 (96-106)</v>
          </cell>
          <cell r="P112" t="str">
            <v>PR</v>
          </cell>
          <cell r="Q112">
            <v>64</v>
          </cell>
          <cell r="R112" t="str">
            <v>W</v>
          </cell>
          <cell r="S112" t="str">
            <v>M</v>
          </cell>
          <cell r="T112" t="str">
            <v>S</v>
          </cell>
          <cell r="U112" t="str">
            <v>d</v>
          </cell>
          <cell r="V112" t="str">
            <v>WM</v>
          </cell>
          <cell r="X112" t="str">
            <v>D</v>
          </cell>
          <cell r="Y112" t="str">
            <v>2/5</v>
          </cell>
          <cell r="AA112">
            <v>1</v>
          </cell>
          <cell r="AC112" t="str">
            <v>AL</v>
          </cell>
          <cell r="AD112">
            <v>1987</v>
          </cell>
          <cell r="AF112" t="str">
            <v>12/86</v>
          </cell>
          <cell r="AG112" t="str">
            <v>56</v>
          </cell>
          <cell r="AI112" t="str">
            <v>NO</v>
          </cell>
          <cell r="AJ112" t="str">
            <v>8/90</v>
          </cell>
          <cell r="AN112" t="str">
            <v>(AP) [UR] SYNC</v>
          </cell>
          <cell r="BF112" t="str">
            <v>DEL</v>
          </cell>
          <cell r="BG112" t="str">
            <v>+12</v>
          </cell>
          <cell r="BH112" t="str">
            <v>GAT</v>
          </cell>
          <cell r="BI112" t="str">
            <v>Asp</v>
          </cell>
          <cell r="BJ112" t="str">
            <v>-</v>
          </cell>
          <cell r="BO112" t="str">
            <v>-</v>
          </cell>
          <cell r="BT112" t="str">
            <v>-</v>
          </cell>
        </row>
        <row r="113">
          <cell r="A113">
            <v>65.5</v>
          </cell>
          <cell r="B113" t="str">
            <v>96-105B</v>
          </cell>
          <cell r="C113" t="str">
            <v>NORM</v>
          </cell>
          <cell r="I113">
            <v>458</v>
          </cell>
          <cell r="J113">
            <v>1.1499999999999999</v>
          </cell>
          <cell r="O113" t="str">
            <v>YES 2 (96-106)</v>
          </cell>
          <cell r="P113" t="str">
            <v>PR</v>
          </cell>
          <cell r="AC113" t="str">
            <v>AL</v>
          </cell>
          <cell r="AD113">
            <v>1987</v>
          </cell>
          <cell r="BJ113" t="str">
            <v/>
          </cell>
          <cell r="BK113" t="str">
            <v/>
          </cell>
          <cell r="BL113" t="str">
            <v/>
          </cell>
          <cell r="BM113" t="str">
            <v/>
          </cell>
          <cell r="BP113" t="str">
            <v/>
          </cell>
          <cell r="BQ113" t="str">
            <v/>
          </cell>
          <cell r="BR113" t="str">
            <v/>
          </cell>
          <cell r="BS113" t="str">
            <v/>
          </cell>
        </row>
        <row r="114">
          <cell r="A114">
            <v>66</v>
          </cell>
          <cell r="B114" t="str">
            <v>91-84</v>
          </cell>
          <cell r="C114" t="str">
            <v>CAR</v>
          </cell>
          <cell r="D114" t="str">
            <v>-</v>
          </cell>
          <cell r="I114">
            <v>407</v>
          </cell>
          <cell r="J114">
            <v>0.51</v>
          </cell>
          <cell r="L114">
            <v>465</v>
          </cell>
          <cell r="N114">
            <v>10</v>
          </cell>
          <cell r="O114" t="str">
            <v>YES</v>
          </cell>
          <cell r="P114" t="str">
            <v>PR</v>
          </cell>
          <cell r="Q114">
            <v>76</v>
          </cell>
          <cell r="R114" t="str">
            <v>W</v>
          </cell>
          <cell r="S114" t="str">
            <v>F</v>
          </cell>
          <cell r="T114" t="str">
            <v>R</v>
          </cell>
          <cell r="U114" t="str">
            <v>d</v>
          </cell>
          <cell r="V114" t="str">
            <v>M</v>
          </cell>
          <cell r="X114" t="str">
            <v>A</v>
          </cell>
          <cell r="Y114" t="str">
            <v>0/5</v>
          </cell>
          <cell r="Z114" t="str">
            <v>3.0 x 4.0</v>
          </cell>
          <cell r="AA114">
            <v>4</v>
          </cell>
          <cell r="AB114" t="str">
            <v>12.0A</v>
          </cell>
          <cell r="AC114" t="str">
            <v>AL</v>
          </cell>
          <cell r="AD114">
            <v>1986</v>
          </cell>
          <cell r="AF114" t="str">
            <v>7/86</v>
          </cell>
          <cell r="AG114" t="str">
            <v>50</v>
          </cell>
          <cell r="AH114" t="str">
            <v>YES</v>
          </cell>
          <cell r="AI114" t="str">
            <v>NO</v>
          </cell>
          <cell r="AJ114" t="str">
            <v>3/90</v>
          </cell>
          <cell r="BF114" t="str">
            <v>-</v>
          </cell>
          <cell r="BG114" t="str">
            <v>-</v>
          </cell>
          <cell r="BJ114" t="str">
            <v>-</v>
          </cell>
          <cell r="BO114" t="str">
            <v>+</v>
          </cell>
          <cell r="BP114">
            <v>7</v>
          </cell>
          <cell r="BQ114" t="str">
            <v>241</v>
          </cell>
          <cell r="BR114" t="str">
            <v>TCC&gt;TGC</v>
          </cell>
          <cell r="BS114" t="str">
            <v>PHE&gt;CYS</v>
          </cell>
          <cell r="BT114" t="str">
            <v>+</v>
          </cell>
          <cell r="BU114">
            <v>7</v>
          </cell>
          <cell r="BV114" t="str">
            <v>241</v>
          </cell>
          <cell r="BW114" t="str">
            <v>TCC&gt;TGC</v>
          </cell>
          <cell r="BX114" t="str">
            <v>PHE&gt;CYS</v>
          </cell>
        </row>
        <row r="115">
          <cell r="A115">
            <v>66.5</v>
          </cell>
          <cell r="B115" t="str">
            <v>91-84</v>
          </cell>
          <cell r="C115" t="str">
            <v>NORM</v>
          </cell>
          <cell r="I115">
            <v>1359</v>
          </cell>
          <cell r="J115">
            <v>0.5</v>
          </cell>
          <cell r="O115" t="str">
            <v>YES</v>
          </cell>
          <cell r="P115" t="str">
            <v>PR</v>
          </cell>
          <cell r="AC115" t="str">
            <v>AL</v>
          </cell>
          <cell r="AD115">
            <v>1986</v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P115" t="str">
            <v/>
          </cell>
          <cell r="BQ115" t="str">
            <v/>
          </cell>
          <cell r="BR115" t="str">
            <v/>
          </cell>
          <cell r="BS115" t="str">
            <v/>
          </cell>
        </row>
        <row r="116">
          <cell r="A116">
            <v>67</v>
          </cell>
          <cell r="B116" t="str">
            <v>82-46A</v>
          </cell>
          <cell r="C116" t="str">
            <v>CAR</v>
          </cell>
          <cell r="I116" t="str">
            <v>AMP</v>
          </cell>
          <cell r="L116">
            <v>286</v>
          </cell>
          <cell r="N116">
            <v>7</v>
          </cell>
          <cell r="P116" t="str">
            <v>PR</v>
          </cell>
          <cell r="Q116">
            <v>64</v>
          </cell>
          <cell r="R116" t="str">
            <v>W</v>
          </cell>
          <cell r="S116" t="str">
            <v>M</v>
          </cell>
          <cell r="T116" t="str">
            <v>C</v>
          </cell>
          <cell r="U116" t="str">
            <v>p</v>
          </cell>
          <cell r="V116" t="str">
            <v>P</v>
          </cell>
          <cell r="X116" t="str">
            <v>C</v>
          </cell>
          <cell r="Y116" t="str">
            <v>4/5</v>
          </cell>
          <cell r="AC116" t="str">
            <v>AL</v>
          </cell>
          <cell r="AD116">
            <v>1985</v>
          </cell>
          <cell r="AF116" t="str">
            <v>10/85</v>
          </cell>
          <cell r="AG116" t="str">
            <v>7</v>
          </cell>
          <cell r="AH116" t="str">
            <v>NO</v>
          </cell>
          <cell r="AI116" t="str">
            <v>YES</v>
          </cell>
          <cell r="AJ116" t="str">
            <v>5/86</v>
          </cell>
          <cell r="AN116" t="str">
            <v>[IN]</v>
          </cell>
          <cell r="BG116" t="str">
            <v>-</v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O116" t="str">
            <v>-</v>
          </cell>
          <cell r="BT116" t="str">
            <v>-</v>
          </cell>
        </row>
        <row r="117">
          <cell r="A117">
            <v>67.5</v>
          </cell>
          <cell r="B117" t="str">
            <v>82-46B(N)</v>
          </cell>
          <cell r="C117" t="str">
            <v>NORM</v>
          </cell>
          <cell r="P117" t="str">
            <v>PR</v>
          </cell>
          <cell r="AC117" t="str">
            <v>AL</v>
          </cell>
          <cell r="AD117">
            <v>1985</v>
          </cell>
          <cell r="AQ117" t="str">
            <v>new row</v>
          </cell>
          <cell r="AR117" t="str">
            <v>6/21/2001</v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</row>
        <row r="118">
          <cell r="A118">
            <v>68</v>
          </cell>
          <cell r="B118" t="str">
            <v>94-145</v>
          </cell>
          <cell r="C118" t="str">
            <v>CAR</v>
          </cell>
          <cell r="D118" t="str">
            <v>+</v>
          </cell>
          <cell r="H118">
            <v>45</v>
          </cell>
          <cell r="I118">
            <v>4576</v>
          </cell>
          <cell r="J118">
            <v>0.2</v>
          </cell>
          <cell r="K118" t="str">
            <v>1607: 1.11 ug/uL, 420</v>
          </cell>
          <cell r="L118">
            <v>397</v>
          </cell>
          <cell r="N118">
            <v>9</v>
          </cell>
          <cell r="O118" t="str">
            <v>YES</v>
          </cell>
          <cell r="P118" t="str">
            <v>PR</v>
          </cell>
          <cell r="Q118">
            <v>73</v>
          </cell>
          <cell r="R118" t="str">
            <v>B</v>
          </cell>
          <cell r="S118" t="str">
            <v>M</v>
          </cell>
          <cell r="T118" t="str">
            <v>T</v>
          </cell>
          <cell r="U118" t="str">
            <v>p</v>
          </cell>
          <cell r="V118" t="str">
            <v>M</v>
          </cell>
          <cell r="X118" t="str">
            <v>B</v>
          </cell>
          <cell r="Y118" t="str">
            <v>0/28</v>
          </cell>
          <cell r="AC118" t="str">
            <v>AL</v>
          </cell>
          <cell r="AD118">
            <v>1986</v>
          </cell>
          <cell r="AG118" t="str">
            <v>34</v>
          </cell>
          <cell r="AH118" t="str">
            <v>YES</v>
          </cell>
          <cell r="AI118" t="str">
            <v>YES</v>
          </cell>
          <cell r="AJ118" t="str">
            <v>6/89</v>
          </cell>
          <cell r="AK118" t="str">
            <v>Sporadic</v>
          </cell>
          <cell r="AN118" t="str">
            <v>(AP)(MC)(MF)</v>
          </cell>
          <cell r="AS118" t="str">
            <v>+</v>
          </cell>
          <cell r="AZ118" t="str">
            <v>+</v>
          </cell>
          <cell r="BA118" t="str">
            <v>+</v>
          </cell>
          <cell r="BC118" t="str">
            <v>+</v>
          </cell>
          <cell r="BF118" t="str">
            <v>DEL(+ on MMP+ sheet)</v>
          </cell>
          <cell r="BG118" t="str">
            <v>-</v>
          </cell>
          <cell r="BJ118" t="str">
            <v>-</v>
          </cell>
          <cell r="BO118" t="str">
            <v>-</v>
          </cell>
          <cell r="BT118" t="str">
            <v>-</v>
          </cell>
        </row>
        <row r="119">
          <cell r="A119">
            <v>68.5</v>
          </cell>
          <cell r="B119" t="str">
            <v>94-145</v>
          </cell>
          <cell r="C119" t="str">
            <v>NORM</v>
          </cell>
          <cell r="I119">
            <v>4575</v>
          </cell>
          <cell r="J119">
            <v>0.5</v>
          </cell>
          <cell r="K119" t="str">
            <v>1608, 1339</v>
          </cell>
          <cell r="L119">
            <v>966</v>
          </cell>
          <cell r="N119">
            <v>15</v>
          </cell>
          <cell r="O119" t="str">
            <v>YES</v>
          </cell>
          <cell r="P119" t="str">
            <v>PR</v>
          </cell>
          <cell r="AC119" t="str">
            <v>AL</v>
          </cell>
          <cell r="AD119">
            <v>1986</v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</row>
        <row r="120">
          <cell r="A120">
            <v>69</v>
          </cell>
          <cell r="B120" t="str">
            <v>98-144A</v>
          </cell>
          <cell r="C120" t="str">
            <v>CAR</v>
          </cell>
          <cell r="I120" t="str">
            <v>AMP</v>
          </cell>
          <cell r="L120">
            <v>476</v>
          </cell>
          <cell r="N120">
            <v>10</v>
          </cell>
          <cell r="P120" t="str">
            <v>PR</v>
          </cell>
          <cell r="Q120">
            <v>80</v>
          </cell>
          <cell r="R120" t="str">
            <v>B</v>
          </cell>
          <cell r="S120" t="str">
            <v>F</v>
          </cell>
          <cell r="T120" t="str">
            <v>C</v>
          </cell>
          <cell r="U120" t="str">
            <v>p</v>
          </cell>
          <cell r="V120" t="str">
            <v>M</v>
          </cell>
          <cell r="X120" t="str">
            <v>C</v>
          </cell>
          <cell r="Y120" t="str">
            <v>1/13</v>
          </cell>
          <cell r="AC120" t="str">
            <v>AL</v>
          </cell>
          <cell r="AD120">
            <v>1987</v>
          </cell>
          <cell r="AG120" t="str">
            <v>48</v>
          </cell>
          <cell r="AH120" t="str">
            <v>NO</v>
          </cell>
          <cell r="AI120" t="str">
            <v>NO</v>
          </cell>
          <cell r="AJ120" t="str">
            <v>9/90</v>
          </cell>
          <cell r="AN120" t="str">
            <v>ACA</v>
          </cell>
          <cell r="BG120" t="str">
            <v>-</v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O120" t="str">
            <v>+</v>
          </cell>
          <cell r="BT120" t="str">
            <v>+</v>
          </cell>
          <cell r="BU120">
            <v>5</v>
          </cell>
          <cell r="BV120" t="str">
            <v>175</v>
          </cell>
          <cell r="BW120" t="str">
            <v>CGC&gt;CAC</v>
          </cell>
          <cell r="BX120" t="str">
            <v>ARG&gt;HIS</v>
          </cell>
        </row>
        <row r="121">
          <cell r="A121">
            <v>69.5</v>
          </cell>
          <cell r="B121" t="str">
            <v>98-144</v>
          </cell>
          <cell r="C121" t="str">
            <v>NORM</v>
          </cell>
          <cell r="I121">
            <v>1361</v>
          </cell>
          <cell r="J121">
            <v>1.37</v>
          </cell>
          <cell r="O121" t="str">
            <v>YES</v>
          </cell>
          <cell r="P121" t="str">
            <v>PR</v>
          </cell>
          <cell r="AC121" t="str">
            <v>AL</v>
          </cell>
          <cell r="AD121">
            <v>1987</v>
          </cell>
          <cell r="BJ121" t="str">
            <v/>
          </cell>
          <cell r="BK121" t="str">
            <v/>
          </cell>
          <cell r="BL121" t="str">
            <v/>
          </cell>
          <cell r="BM121" t="str">
            <v/>
          </cell>
          <cell r="BP121" t="str">
            <v/>
          </cell>
          <cell r="BQ121" t="str">
            <v/>
          </cell>
          <cell r="BR121" t="str">
            <v/>
          </cell>
          <cell r="BS121" t="str">
            <v/>
          </cell>
        </row>
        <row r="122">
          <cell r="A122">
            <v>70</v>
          </cell>
          <cell r="B122" t="str">
            <v>100-103</v>
          </cell>
          <cell r="C122" t="str">
            <v>CAR</v>
          </cell>
          <cell r="D122" t="str">
            <v>-</v>
          </cell>
          <cell r="I122">
            <v>520</v>
          </cell>
          <cell r="J122">
            <v>0.55000000000000004</v>
          </cell>
          <cell r="L122">
            <v>557</v>
          </cell>
          <cell r="N122">
            <v>11</v>
          </cell>
          <cell r="O122" t="str">
            <v>YES 2 (100-104)</v>
          </cell>
          <cell r="P122" t="str">
            <v>PR</v>
          </cell>
          <cell r="Q122">
            <v>59</v>
          </cell>
          <cell r="R122" t="str">
            <v>W</v>
          </cell>
          <cell r="S122" t="str">
            <v>M</v>
          </cell>
          <cell r="T122" t="str">
            <v>R</v>
          </cell>
          <cell r="U122" t="str">
            <v>d</v>
          </cell>
          <cell r="V122" t="str">
            <v>WM</v>
          </cell>
          <cell r="X122" t="str">
            <v>A</v>
          </cell>
          <cell r="Y122" t="str">
            <v>-</v>
          </cell>
          <cell r="Z122" t="str">
            <v>3.0 x 3.0 x 2.0</v>
          </cell>
          <cell r="AA122">
            <v>3</v>
          </cell>
          <cell r="AB122">
            <v>18</v>
          </cell>
          <cell r="AC122" t="str">
            <v>AL</v>
          </cell>
          <cell r="AD122">
            <v>1987</v>
          </cell>
          <cell r="AF122" t="str">
            <v>4/87</v>
          </cell>
          <cell r="AG122" t="str">
            <v>40</v>
          </cell>
          <cell r="AH122" t="str">
            <v>NO</v>
          </cell>
          <cell r="AI122" t="str">
            <v>NO</v>
          </cell>
          <cell r="AJ122" t="str">
            <v>8/90</v>
          </cell>
          <cell r="AN122" t="str">
            <v>VACA</v>
          </cell>
          <cell r="BF122" t="str">
            <v>-</v>
          </cell>
          <cell r="BG122" t="str">
            <v>+12</v>
          </cell>
          <cell r="BH122" t="str">
            <v>GAT</v>
          </cell>
          <cell r="BI122" t="str">
            <v>Asp</v>
          </cell>
          <cell r="BJ122" t="str">
            <v/>
          </cell>
          <cell r="BK122" t="str">
            <v/>
          </cell>
          <cell r="BL122" t="str">
            <v/>
          </cell>
          <cell r="BM122" t="str">
            <v/>
          </cell>
          <cell r="BO122" t="str">
            <v>+</v>
          </cell>
          <cell r="BP122">
            <v>8</v>
          </cell>
          <cell r="BQ122" t="str">
            <v>275</v>
          </cell>
          <cell r="BR122" t="str">
            <v>TGT&gt;TCT</v>
          </cell>
          <cell r="BS122" t="str">
            <v>CYS&gt;SER</v>
          </cell>
          <cell r="BT122" t="str">
            <v>+</v>
          </cell>
          <cell r="BU122">
            <v>8</v>
          </cell>
          <cell r="BV122" t="str">
            <v>275</v>
          </cell>
          <cell r="BW122" t="str">
            <v>TGT&gt;TCT</v>
          </cell>
          <cell r="BX122" t="str">
            <v>CYS&gt;SER</v>
          </cell>
        </row>
        <row r="123">
          <cell r="A123">
            <v>71.099999999999994</v>
          </cell>
          <cell r="B123" t="str">
            <v>102-129A</v>
          </cell>
          <cell r="C123" t="str">
            <v>ADE</v>
          </cell>
          <cell r="D123" t="str">
            <v>-</v>
          </cell>
          <cell r="I123">
            <v>519</v>
          </cell>
          <cell r="J123">
            <v>0.96</v>
          </cell>
          <cell r="L123">
            <v>558</v>
          </cell>
          <cell r="N123">
            <v>11</v>
          </cell>
          <cell r="P123" t="str">
            <v>PR</v>
          </cell>
          <cell r="Q123">
            <v>61</v>
          </cell>
          <cell r="R123" t="str">
            <v>W</v>
          </cell>
          <cell r="S123" t="str">
            <v>M</v>
          </cell>
          <cell r="T123" t="str">
            <v>C</v>
          </cell>
          <cell r="U123" t="str">
            <v>p</v>
          </cell>
          <cell r="X123" t="str">
            <v>O</v>
          </cell>
          <cell r="Y123" t="str">
            <v>0/23</v>
          </cell>
          <cell r="Z123" t="str">
            <v>4.0 x 2.5 x 0.9</v>
          </cell>
          <cell r="AA123">
            <v>4</v>
          </cell>
          <cell r="AB123">
            <v>9</v>
          </cell>
          <cell r="AC123" t="str">
            <v>AL</v>
          </cell>
          <cell r="AD123">
            <v>1987</v>
          </cell>
          <cell r="AF123" t="str">
            <v>6/87</v>
          </cell>
          <cell r="AI123" t="str">
            <v>NO</v>
          </cell>
          <cell r="AN123" t="str">
            <v>VA</v>
          </cell>
          <cell r="AQ123" t="str">
            <v>71.0-&gt;71.1</v>
          </cell>
          <cell r="AR123" t="str">
            <v>5/10/2001</v>
          </cell>
          <cell r="BF123" t="str">
            <v>-</v>
          </cell>
          <cell r="BG123" t="str">
            <v>+12</v>
          </cell>
          <cell r="BH123" t="str">
            <v>GTT</v>
          </cell>
          <cell r="BI123" t="str">
            <v>Val</v>
          </cell>
          <cell r="BJ123" t="str">
            <v/>
          </cell>
          <cell r="BK123" t="str">
            <v/>
          </cell>
          <cell r="BL123" t="str">
            <v/>
          </cell>
          <cell r="BM123" t="str">
            <v/>
          </cell>
          <cell r="BN123" t="str">
            <v/>
          </cell>
          <cell r="BO123" t="str">
            <v>-</v>
          </cell>
          <cell r="BT123" t="str">
            <v>-</v>
          </cell>
        </row>
        <row r="124">
          <cell r="A124">
            <v>71.5</v>
          </cell>
          <cell r="B124" t="str">
            <v>102-129B</v>
          </cell>
          <cell r="C124" t="str">
            <v>NORM</v>
          </cell>
          <cell r="I124">
            <v>1321</v>
          </cell>
          <cell r="J124">
            <v>0.23</v>
          </cell>
          <cell r="L124">
            <v>582</v>
          </cell>
          <cell r="N124">
            <v>11</v>
          </cell>
          <cell r="O124" t="str">
            <v>YES</v>
          </cell>
          <cell r="P124" t="str">
            <v>PR</v>
          </cell>
          <cell r="AC124" t="str">
            <v>AL</v>
          </cell>
          <cell r="AD124">
            <v>1987</v>
          </cell>
          <cell r="BJ124" t="str">
            <v/>
          </cell>
          <cell r="BK124" t="str">
            <v/>
          </cell>
          <cell r="BL124" t="str">
            <v/>
          </cell>
          <cell r="BM124" t="str">
            <v/>
          </cell>
          <cell r="BN124" t="str">
            <v/>
          </cell>
          <cell r="BP124" t="str">
            <v/>
          </cell>
          <cell r="BQ124" t="str">
            <v/>
          </cell>
          <cell r="BR124" t="str">
            <v/>
          </cell>
          <cell r="BS124" t="str">
            <v/>
          </cell>
        </row>
        <row r="125">
          <cell r="A125">
            <v>72.099999999999994</v>
          </cell>
          <cell r="B125" t="str">
            <v>87-08-0072</v>
          </cell>
          <cell r="C125" t="str">
            <v>ADE</v>
          </cell>
          <cell r="D125" t="str">
            <v>-</v>
          </cell>
          <cell r="I125">
            <v>523</v>
          </cell>
          <cell r="J125">
            <v>0.42</v>
          </cell>
          <cell r="L125">
            <v>559</v>
          </cell>
          <cell r="N125">
            <v>11</v>
          </cell>
          <cell r="P125" t="str">
            <v>PR</v>
          </cell>
          <cell r="Q125">
            <v>76</v>
          </cell>
          <cell r="R125" t="str">
            <v>B</v>
          </cell>
          <cell r="S125" t="str">
            <v>M</v>
          </cell>
          <cell r="T125" t="str">
            <v>C</v>
          </cell>
          <cell r="U125" t="str">
            <v>p</v>
          </cell>
          <cell r="X125" t="str">
            <v>O</v>
          </cell>
          <cell r="Y125" t="str">
            <v>0/37</v>
          </cell>
          <cell r="Z125" t="str">
            <v>4.5 x 5.7 x1.0</v>
          </cell>
          <cell r="AA125">
            <v>5.7</v>
          </cell>
          <cell r="AB125">
            <v>25.7</v>
          </cell>
          <cell r="AC125" t="str">
            <v>AL</v>
          </cell>
          <cell r="AD125">
            <v>1987</v>
          </cell>
          <cell r="AF125" t="str">
            <v>8/87</v>
          </cell>
          <cell r="AH125" t="str">
            <v>UNKN</v>
          </cell>
          <cell r="AI125" t="str">
            <v>NO</v>
          </cell>
          <cell r="AJ125" t="str">
            <v>12\92</v>
          </cell>
          <cell r="AN125" t="str">
            <v>VA</v>
          </cell>
          <cell r="AQ125" t="str">
            <v>72.0-&gt;72.1,87-08-072&gt;0072</v>
          </cell>
          <cell r="AR125" t="str">
            <v>5/10/2001</v>
          </cell>
          <cell r="AS125" t="str">
            <v>+</v>
          </cell>
          <cell r="BF125" t="str">
            <v>-</v>
          </cell>
          <cell r="BG125" t="str">
            <v>+12</v>
          </cell>
          <cell r="BH125" t="str">
            <v>GAT</v>
          </cell>
          <cell r="BI125" t="str">
            <v>Asp</v>
          </cell>
          <cell r="BJ125" t="str">
            <v/>
          </cell>
          <cell r="BK125" t="str">
            <v/>
          </cell>
          <cell r="BL125" t="str">
            <v/>
          </cell>
          <cell r="BM125" t="str">
            <v/>
          </cell>
          <cell r="BN125" t="str">
            <v/>
          </cell>
          <cell r="BO125" t="str">
            <v>-</v>
          </cell>
        </row>
        <row r="126">
          <cell r="A126">
            <v>72.5</v>
          </cell>
          <cell r="B126" t="str">
            <v>87-08-0073</v>
          </cell>
          <cell r="C126" t="str">
            <v>NORM</v>
          </cell>
          <cell r="I126">
            <v>588</v>
          </cell>
          <cell r="J126">
            <v>0.85</v>
          </cell>
          <cell r="L126">
            <v>580</v>
          </cell>
          <cell r="N126">
            <v>11</v>
          </cell>
          <cell r="P126" t="str">
            <v>PR</v>
          </cell>
          <cell r="AC126" t="str">
            <v>AL</v>
          </cell>
          <cell r="AD126">
            <v>1987</v>
          </cell>
          <cell r="AQ126" t="str">
            <v>87-08-073&gt;0073</v>
          </cell>
          <cell r="AR126" t="str">
            <v>2/10/2003</v>
          </cell>
          <cell r="BJ126" t="str">
            <v/>
          </cell>
          <cell r="BK126" t="str">
            <v/>
          </cell>
          <cell r="BL126" t="str">
            <v/>
          </cell>
          <cell r="BM126" t="str">
            <v/>
          </cell>
          <cell r="BN126" t="str">
            <v/>
          </cell>
          <cell r="BP126" t="str">
            <v/>
          </cell>
          <cell r="BQ126" t="str">
            <v/>
          </cell>
          <cell r="BR126" t="str">
            <v/>
          </cell>
          <cell r="BS126" t="str">
            <v/>
          </cell>
        </row>
        <row r="127">
          <cell r="A127">
            <v>73</v>
          </cell>
          <cell r="B127" t="str">
            <v>101-19 A</v>
          </cell>
          <cell r="C127" t="str">
            <v>CAR</v>
          </cell>
          <cell r="D127" t="str">
            <v>+</v>
          </cell>
          <cell r="H127">
            <v>34</v>
          </cell>
          <cell r="I127">
            <v>678</v>
          </cell>
          <cell r="J127">
            <v>0.62</v>
          </cell>
          <cell r="L127">
            <v>575</v>
          </cell>
          <cell r="N127">
            <v>11</v>
          </cell>
          <cell r="P127" t="str">
            <v>PR</v>
          </cell>
          <cell r="Q127">
            <v>72</v>
          </cell>
          <cell r="R127" t="str">
            <v>B</v>
          </cell>
          <cell r="S127" t="str">
            <v>F</v>
          </cell>
          <cell r="T127" t="str">
            <v>C</v>
          </cell>
          <cell r="U127" t="str">
            <v>p</v>
          </cell>
          <cell r="V127" t="str">
            <v>P</v>
          </cell>
          <cell r="X127" t="str">
            <v>B</v>
          </cell>
          <cell r="Y127" t="str">
            <v>0/21</v>
          </cell>
          <cell r="Z127" t="str">
            <v>7.0 x 9.0 x 5.5</v>
          </cell>
          <cell r="AA127">
            <v>9</v>
          </cell>
          <cell r="AB127">
            <v>346.5</v>
          </cell>
          <cell r="AC127" t="str">
            <v>AL</v>
          </cell>
          <cell r="AD127">
            <v>1987</v>
          </cell>
          <cell r="AG127" t="str">
            <v>46</v>
          </cell>
          <cell r="AH127" t="str">
            <v>NO</v>
          </cell>
          <cell r="AI127" t="str">
            <v>NO</v>
          </cell>
          <cell r="AJ127" t="str">
            <v>4/90</v>
          </cell>
          <cell r="AK127" t="str">
            <v>Sporadic</v>
          </cell>
          <cell r="AN127" t="str">
            <v>(AP)</v>
          </cell>
          <cell r="AZ127" t="str">
            <v>+</v>
          </cell>
          <cell r="BA127" t="str">
            <v>+</v>
          </cell>
          <cell r="BC127" t="str">
            <v>+</v>
          </cell>
          <cell r="BF127" t="str">
            <v>DEL(+ on MMP+ sheet)</v>
          </cell>
          <cell r="BG127" t="str">
            <v>-</v>
          </cell>
          <cell r="BJ127" t="str">
            <v>+</v>
          </cell>
          <cell r="BK127">
            <v>15</v>
          </cell>
          <cell r="BL127">
            <v>600</v>
          </cell>
          <cell r="BM127" t="str">
            <v>GTG&gt;GAG</v>
          </cell>
          <cell r="BN127" t="str">
            <v>Val&gt;Glu</v>
          </cell>
          <cell r="BO127" t="str">
            <v>-</v>
          </cell>
          <cell r="BT127" t="str">
            <v>-</v>
          </cell>
        </row>
        <row r="128">
          <cell r="A128">
            <v>73.5</v>
          </cell>
          <cell r="B128" t="str">
            <v>101-19 B</v>
          </cell>
          <cell r="C128" t="str">
            <v>NORM</v>
          </cell>
          <cell r="I128" t="str">
            <v>*1362</v>
          </cell>
          <cell r="J128" t="str">
            <v>see add.</v>
          </cell>
          <cell r="K128">
            <v>1926</v>
          </cell>
          <cell r="O128" t="str">
            <v>YES</v>
          </cell>
          <cell r="P128" t="str">
            <v>PR</v>
          </cell>
          <cell r="AC128" t="str">
            <v>AL</v>
          </cell>
          <cell r="AD128">
            <v>1987</v>
          </cell>
          <cell r="BJ128" t="str">
            <v/>
          </cell>
          <cell r="BK128" t="str">
            <v/>
          </cell>
          <cell r="BL128" t="str">
            <v/>
          </cell>
          <cell r="BM128" t="str">
            <v/>
          </cell>
          <cell r="BN128" t="str">
            <v/>
          </cell>
          <cell r="BP128" t="str">
            <v/>
          </cell>
          <cell r="BQ128" t="str">
            <v/>
          </cell>
          <cell r="BR128" t="str">
            <v/>
          </cell>
          <cell r="BS128" t="str">
            <v/>
          </cell>
        </row>
        <row r="129">
          <cell r="A129">
            <v>74</v>
          </cell>
          <cell r="B129" t="str">
            <v>87-07-0062</v>
          </cell>
          <cell r="C129" t="str">
            <v>CAR</v>
          </cell>
          <cell r="D129" t="str">
            <v>-</v>
          </cell>
          <cell r="I129">
            <v>517</v>
          </cell>
          <cell r="J129">
            <v>0.85</v>
          </cell>
          <cell r="L129">
            <v>560</v>
          </cell>
          <cell r="N129">
            <v>11</v>
          </cell>
          <cell r="O129" t="str">
            <v>YES</v>
          </cell>
          <cell r="P129" t="str">
            <v>PR</v>
          </cell>
          <cell r="Q129">
            <v>64</v>
          </cell>
          <cell r="R129" t="str">
            <v>W</v>
          </cell>
          <cell r="S129" t="str">
            <v>M</v>
          </cell>
          <cell r="T129" t="str">
            <v>R</v>
          </cell>
          <cell r="U129" t="str">
            <v>d</v>
          </cell>
          <cell r="V129" t="str">
            <v>M</v>
          </cell>
          <cell r="X129" t="str">
            <v>C</v>
          </cell>
          <cell r="Y129" t="str">
            <v>1/12</v>
          </cell>
          <cell r="Z129" t="str">
            <v>5.0 x 4.0</v>
          </cell>
          <cell r="AA129">
            <v>5</v>
          </cell>
          <cell r="AB129" t="str">
            <v>20.0A</v>
          </cell>
          <cell r="AC129" t="str">
            <v>AL</v>
          </cell>
          <cell r="AD129">
            <v>1987</v>
          </cell>
          <cell r="AF129" t="str">
            <v>7/87</v>
          </cell>
          <cell r="AG129" t="str">
            <v>1</v>
          </cell>
          <cell r="AH129" t="str">
            <v>YES</v>
          </cell>
          <cell r="AI129" t="str">
            <v>YES</v>
          </cell>
          <cell r="AJ129" t="str">
            <v>8/87</v>
          </cell>
          <cell r="AN129" t="str">
            <v>(AP)</v>
          </cell>
          <cell r="AQ129" t="str">
            <v>87-07-062&gt;0062</v>
          </cell>
          <cell r="AR129" t="str">
            <v>2/10/2003</v>
          </cell>
          <cell r="AS129" t="str">
            <v>+</v>
          </cell>
          <cell r="AX129" t="str">
            <v xml:space="preserve"> -</v>
          </cell>
          <cell r="BF129" t="str">
            <v>-</v>
          </cell>
          <cell r="BG129" t="str">
            <v>+12</v>
          </cell>
          <cell r="BH129" t="str">
            <v>GTT</v>
          </cell>
          <cell r="BI129" t="str">
            <v>Val</v>
          </cell>
          <cell r="BJ129" t="str">
            <v>-</v>
          </cell>
          <cell r="BO129" t="str">
            <v>-(+)</v>
          </cell>
          <cell r="BP129" t="str">
            <v>(6)</v>
          </cell>
          <cell r="BQ129" t="str">
            <v>(190)</v>
          </cell>
          <cell r="BR129" t="str">
            <v>(CCT&gt;CTT)</v>
          </cell>
          <cell r="BS129" t="str">
            <v>(PRO&gt;LEU)</v>
          </cell>
          <cell r="BT129" t="str">
            <v>+</v>
          </cell>
          <cell r="BU129">
            <v>6</v>
          </cell>
          <cell r="BV129" t="str">
            <v>190</v>
          </cell>
          <cell r="BW129" t="str">
            <v>CCT&gt;CTT</v>
          </cell>
          <cell r="BX129" t="str">
            <v>PRO&gt;LEU</v>
          </cell>
        </row>
        <row r="130">
          <cell r="A130">
            <v>74.099999999999994</v>
          </cell>
          <cell r="B130" t="str">
            <v>87-07-0064</v>
          </cell>
          <cell r="C130" t="str">
            <v>ADE</v>
          </cell>
          <cell r="I130">
            <v>533</v>
          </cell>
          <cell r="J130">
            <v>0.56999999999999995</v>
          </cell>
          <cell r="P130" t="str">
            <v>PR</v>
          </cell>
          <cell r="Q130">
            <v>64</v>
          </cell>
          <cell r="R130" t="str">
            <v>W</v>
          </cell>
          <cell r="S130" t="str">
            <v>M</v>
          </cell>
          <cell r="Z130" t="str">
            <v>1.5 x 1.0 x 1.0</v>
          </cell>
          <cell r="AA130">
            <v>1.5</v>
          </cell>
          <cell r="AB130">
            <v>1.5</v>
          </cell>
          <cell r="AC130" t="str">
            <v>AL</v>
          </cell>
          <cell r="AD130">
            <v>1987</v>
          </cell>
          <cell r="AQ130" t="str">
            <v>74.3-&gt;74.1,87-07-064&gt;0064</v>
          </cell>
          <cell r="AR130" t="str">
            <v>5/10/2001</v>
          </cell>
          <cell r="BG130" t="str">
            <v>-</v>
          </cell>
          <cell r="BJ130" t="str">
            <v/>
          </cell>
          <cell r="BK130" t="str">
            <v/>
          </cell>
          <cell r="BL130" t="str">
            <v/>
          </cell>
          <cell r="BM130" t="str">
            <v/>
          </cell>
          <cell r="BO130" t="str">
            <v>-</v>
          </cell>
        </row>
        <row r="131">
          <cell r="A131">
            <v>74.5</v>
          </cell>
          <cell r="B131" t="str">
            <v>87-07-0063</v>
          </cell>
          <cell r="C131" t="str">
            <v>NORM</v>
          </cell>
          <cell r="I131">
            <v>532</v>
          </cell>
          <cell r="J131">
            <v>0.26</v>
          </cell>
          <cell r="P131" t="str">
            <v>PR</v>
          </cell>
          <cell r="AC131" t="str">
            <v>AL</v>
          </cell>
          <cell r="AD131">
            <v>1987</v>
          </cell>
          <cell r="AQ131" t="str">
            <v>87-07-063&gt;0063</v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P131" t="str">
            <v/>
          </cell>
          <cell r="BQ131" t="str">
            <v/>
          </cell>
          <cell r="BR131" t="str">
            <v/>
          </cell>
          <cell r="BS131" t="str">
            <v/>
          </cell>
        </row>
        <row r="132">
          <cell r="A132">
            <v>75</v>
          </cell>
          <cell r="B132" t="str">
            <v>87-07-0033</v>
          </cell>
          <cell r="C132" t="str">
            <v>CAR</v>
          </cell>
          <cell r="D132" t="str">
            <v>+/-</v>
          </cell>
          <cell r="I132">
            <v>665</v>
          </cell>
          <cell r="J132">
            <v>0.63</v>
          </cell>
          <cell r="L132">
            <v>563</v>
          </cell>
          <cell r="N132">
            <v>11</v>
          </cell>
          <cell r="O132" t="str">
            <v>YES</v>
          </cell>
          <cell r="P132" t="str">
            <v>PR</v>
          </cell>
          <cell r="Q132">
            <v>68</v>
          </cell>
          <cell r="R132" t="str">
            <v>W</v>
          </cell>
          <cell r="S132" t="str">
            <v>M</v>
          </cell>
          <cell r="T132" t="str">
            <v>C</v>
          </cell>
          <cell r="U132" t="str">
            <v>p</v>
          </cell>
          <cell r="V132" t="str">
            <v>M</v>
          </cell>
          <cell r="X132" t="str">
            <v>B</v>
          </cell>
          <cell r="Y132" t="str">
            <v>0/48</v>
          </cell>
          <cell r="Z132" t="str">
            <v>6.0 x 5.5 x 3.2</v>
          </cell>
          <cell r="AA132">
            <v>6</v>
          </cell>
          <cell r="AB132">
            <v>105.6</v>
          </cell>
          <cell r="AC132" t="str">
            <v>AL</v>
          </cell>
          <cell r="AD132">
            <v>1987</v>
          </cell>
          <cell r="AF132" t="str">
            <v>?/87</v>
          </cell>
          <cell r="AG132" t="str">
            <v>36</v>
          </cell>
          <cell r="AH132" t="str">
            <v>NO</v>
          </cell>
          <cell r="AI132" t="str">
            <v>NO</v>
          </cell>
          <cell r="AJ132" t="str">
            <v>7/90</v>
          </cell>
          <cell r="AN132" t="str">
            <v>VACA (MC)</v>
          </cell>
          <cell r="AQ132" t="str">
            <v>87-07-033&gt;0033,MMP(-)-&gt;(+/-)</v>
          </cell>
          <cell r="AR132" t="str">
            <v>5/15/2001</v>
          </cell>
          <cell r="AS132" t="str">
            <v>+</v>
          </cell>
          <cell r="AX132" t="str">
            <v>na</v>
          </cell>
          <cell r="AY132" t="str">
            <v>na</v>
          </cell>
          <cell r="AZ132" t="str">
            <v>na (+/-)</v>
          </cell>
          <cell r="BA132" t="str">
            <v>na</v>
          </cell>
          <cell r="BF132" t="str">
            <v>-</v>
          </cell>
          <cell r="BG132" t="str">
            <v>+12</v>
          </cell>
          <cell r="BH132" t="str">
            <v>GAT</v>
          </cell>
          <cell r="BI132" t="str">
            <v>Asp</v>
          </cell>
          <cell r="BJ132" t="str">
            <v>-</v>
          </cell>
          <cell r="BO132" t="str">
            <v>+</v>
          </cell>
          <cell r="BP132" t="str">
            <v>8(5, 7)</v>
          </cell>
          <cell r="BQ132" t="str">
            <v>?'(175, 245)</v>
          </cell>
          <cell r="BR132" t="str">
            <v>(CGC&gt;CAC,GGC&gt;GAC)</v>
          </cell>
          <cell r="BS132" t="str">
            <v>(ARG&gt;HIS,GLY&gt;ASP)</v>
          </cell>
          <cell r="BT132" t="str">
            <v>+</v>
          </cell>
          <cell r="BU132" t="str">
            <v>5, 7</v>
          </cell>
          <cell r="BV132" t="str">
            <v>175, 245</v>
          </cell>
          <cell r="BW132" t="str">
            <v>CGC&gt;CAC,GGC&gt;GAC</v>
          </cell>
          <cell r="BX132" t="str">
            <v>ARG&gt;HIS,GLY&gt;ASP</v>
          </cell>
        </row>
        <row r="133">
          <cell r="A133">
            <v>75.5</v>
          </cell>
          <cell r="B133" t="str">
            <v>87-07-0034</v>
          </cell>
          <cell r="C133" t="str">
            <v>NORM</v>
          </cell>
          <cell r="I133">
            <v>1366</v>
          </cell>
          <cell r="J133">
            <v>0.56999999999999995</v>
          </cell>
          <cell r="O133" t="str">
            <v>YES</v>
          </cell>
          <cell r="P133" t="str">
            <v>PR</v>
          </cell>
          <cell r="AC133" t="str">
            <v>AL</v>
          </cell>
          <cell r="AD133">
            <v>1987</v>
          </cell>
          <cell r="AQ133" t="str">
            <v>87-07-034&gt;0034</v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P133" t="str">
            <v/>
          </cell>
          <cell r="BQ133" t="str">
            <v/>
          </cell>
          <cell r="BR133" t="str">
            <v/>
          </cell>
          <cell r="BS133" t="str">
            <v/>
          </cell>
        </row>
        <row r="134">
          <cell r="A134">
            <v>76</v>
          </cell>
          <cell r="B134" t="str">
            <v>87-08-0080</v>
          </cell>
          <cell r="C134" t="str">
            <v>CAR</v>
          </cell>
          <cell r="I134" t="str">
            <v xml:space="preserve"> *531</v>
          </cell>
          <cell r="K134">
            <v>1440</v>
          </cell>
          <cell r="L134">
            <v>566</v>
          </cell>
          <cell r="N134">
            <v>11</v>
          </cell>
          <cell r="P134" t="str">
            <v>PR</v>
          </cell>
          <cell r="Q134">
            <v>66</v>
          </cell>
          <cell r="R134" t="str">
            <v>W</v>
          </cell>
          <cell r="S134" t="str">
            <v>F</v>
          </cell>
          <cell r="T134" t="str">
            <v>S</v>
          </cell>
          <cell r="U134" t="str">
            <v>d</v>
          </cell>
          <cell r="V134" t="str">
            <v>M</v>
          </cell>
          <cell r="X134" t="str">
            <v>C</v>
          </cell>
          <cell r="Y134" t="str">
            <v>1/19</v>
          </cell>
          <cell r="Z134" t="str">
            <v>6.0 x 4.5 x 2.3</v>
          </cell>
          <cell r="AA134">
            <v>6</v>
          </cell>
          <cell r="AB134">
            <v>62.1</v>
          </cell>
          <cell r="AC134" t="str">
            <v>AL</v>
          </cell>
          <cell r="AD134">
            <v>1987</v>
          </cell>
          <cell r="AN134" t="str">
            <v>(MC)</v>
          </cell>
          <cell r="AP134" t="str">
            <v>P53 248 MUT WAS ONLY WRITTEN IN INT.J.ONC.93 PAPER</v>
          </cell>
          <cell r="AQ134" t="str">
            <v>87-08-0080ACA,mucinous-&gt;(MC),comment</v>
          </cell>
          <cell r="AR134" t="str">
            <v>6/26/2002</v>
          </cell>
          <cell r="AS134" t="str">
            <v>+</v>
          </cell>
          <cell r="BG134" t="str">
            <v>+12</v>
          </cell>
          <cell r="BH134" t="str">
            <v>GTT</v>
          </cell>
          <cell r="BI134" t="str">
            <v>Val</v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O134" t="str">
            <v>+</v>
          </cell>
          <cell r="BP134" t="str">
            <v>5, 7</v>
          </cell>
          <cell r="BQ134" t="str">
            <v>174, 248</v>
          </cell>
          <cell r="BR134" t="str">
            <v>G-T, CGG&gt;TGG</v>
          </cell>
          <cell r="BS134" t="str">
            <v>ARG&gt;MET, ARG&gt;TRP</v>
          </cell>
          <cell r="BT134" t="str">
            <v>+</v>
          </cell>
          <cell r="BU134" t="str">
            <v>5, 7</v>
          </cell>
          <cell r="BV134" t="str">
            <v>174, 248</v>
          </cell>
          <cell r="BW134" t="str">
            <v>G-T, CGG&gt;TGG</v>
          </cell>
          <cell r="BX134" t="str">
            <v>ARG&gt;MET, ARG&gt;TRP</v>
          </cell>
        </row>
        <row r="135">
          <cell r="A135">
            <v>76.5</v>
          </cell>
          <cell r="B135" t="str">
            <v>87-08-0081</v>
          </cell>
          <cell r="C135" t="str">
            <v>NORM</v>
          </cell>
          <cell r="I135">
            <v>973</v>
          </cell>
          <cell r="P135" t="str">
            <v>PR</v>
          </cell>
          <cell r="AC135" t="str">
            <v>AL</v>
          </cell>
          <cell r="AD135">
            <v>1987</v>
          </cell>
          <cell r="AQ135" t="str">
            <v>87-08-081&gt;0081</v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P135" t="str">
            <v/>
          </cell>
          <cell r="BQ135" t="str">
            <v/>
          </cell>
          <cell r="BR135" t="str">
            <v/>
          </cell>
          <cell r="BS135" t="str">
            <v/>
          </cell>
        </row>
        <row r="136">
          <cell r="A136">
            <v>77</v>
          </cell>
          <cell r="B136" t="str">
            <v>87-07-0010</v>
          </cell>
          <cell r="C136" t="str">
            <v>CAR</v>
          </cell>
          <cell r="D136" t="str">
            <v>-</v>
          </cell>
          <cell r="I136">
            <v>677</v>
          </cell>
          <cell r="J136">
            <v>1.1499999999999999</v>
          </cell>
          <cell r="L136">
            <v>567</v>
          </cell>
          <cell r="N136">
            <v>11</v>
          </cell>
          <cell r="O136" t="str">
            <v>YES</v>
          </cell>
          <cell r="P136" t="str">
            <v>PR</v>
          </cell>
          <cell r="Q136">
            <v>66</v>
          </cell>
          <cell r="R136" t="str">
            <v>W</v>
          </cell>
          <cell r="S136" t="str">
            <v>F</v>
          </cell>
          <cell r="T136" t="str">
            <v>S</v>
          </cell>
          <cell r="U136" t="str">
            <v>d</v>
          </cell>
          <cell r="V136" t="str">
            <v>M</v>
          </cell>
          <cell r="X136" t="str">
            <v>A</v>
          </cell>
          <cell r="Y136" t="str">
            <v>0/14</v>
          </cell>
          <cell r="Z136" t="str">
            <v>4.0 x 3.5</v>
          </cell>
          <cell r="AA136">
            <v>4</v>
          </cell>
          <cell r="AB136" t="str">
            <v>14.0A</v>
          </cell>
          <cell r="AC136" t="str">
            <v>AL</v>
          </cell>
          <cell r="AD136">
            <v>1987</v>
          </cell>
          <cell r="AF136" t="str">
            <v>8/87</v>
          </cell>
          <cell r="AG136" t="str">
            <v>36</v>
          </cell>
          <cell r="AH136" t="str">
            <v>NO</v>
          </cell>
          <cell r="AI136" t="str">
            <v>NO</v>
          </cell>
          <cell r="AJ136" t="str">
            <v>8/90</v>
          </cell>
          <cell r="AQ136" t="str">
            <v>87-07-010&gt;0010</v>
          </cell>
          <cell r="AR136" t="str">
            <v>2/10/2003</v>
          </cell>
          <cell r="AS136" t="str">
            <v>+</v>
          </cell>
          <cell r="BF136" t="str">
            <v>-</v>
          </cell>
          <cell r="BG136" t="str">
            <v>-</v>
          </cell>
          <cell r="BJ136" t="str">
            <v>-</v>
          </cell>
          <cell r="BO136" t="str">
            <v>+</v>
          </cell>
          <cell r="BP136">
            <v>7</v>
          </cell>
          <cell r="BQ136" t="str">
            <v>245</v>
          </cell>
          <cell r="BR136" t="str">
            <v>GGC&gt;GAC</v>
          </cell>
          <cell r="BS136" t="str">
            <v>GLY&gt;ASP</v>
          </cell>
          <cell r="BT136" t="str">
            <v>+</v>
          </cell>
          <cell r="BU136">
            <v>7</v>
          </cell>
          <cell r="BV136" t="str">
            <v>245</v>
          </cell>
          <cell r="BW136" t="str">
            <v>GGC&gt;GAC</v>
          </cell>
          <cell r="BX136" t="str">
            <v>GLY&gt;ASP</v>
          </cell>
        </row>
        <row r="137">
          <cell r="A137">
            <v>77.5</v>
          </cell>
          <cell r="B137" t="str">
            <v>87-07-0011</v>
          </cell>
          <cell r="C137" t="str">
            <v>NORM</v>
          </cell>
          <cell r="I137">
            <v>1365</v>
          </cell>
          <cell r="J137">
            <v>0.67</v>
          </cell>
          <cell r="O137" t="str">
            <v>YES</v>
          </cell>
          <cell r="P137" t="str">
            <v>PR</v>
          </cell>
          <cell r="AC137" t="str">
            <v>AL</v>
          </cell>
          <cell r="AD137">
            <v>1987</v>
          </cell>
          <cell r="AQ137" t="str">
            <v>87-07-011&gt;0011</v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</row>
        <row r="138">
          <cell r="A138">
            <v>78</v>
          </cell>
          <cell r="B138" t="str">
            <v>87-09-0101</v>
          </cell>
          <cell r="C138" t="str">
            <v>CAR</v>
          </cell>
          <cell r="D138" t="str">
            <v>-</v>
          </cell>
          <cell r="I138">
            <v>683</v>
          </cell>
          <cell r="J138" t="str">
            <v>see add.</v>
          </cell>
          <cell r="K138" t="str">
            <v>1517,1584,17</v>
          </cell>
          <cell r="L138">
            <v>598</v>
          </cell>
          <cell r="N138">
            <v>12</v>
          </cell>
          <cell r="O138" t="str">
            <v>YES</v>
          </cell>
          <cell r="P138" t="str">
            <v>PR</v>
          </cell>
          <cell r="Q138">
            <v>62</v>
          </cell>
          <cell r="R138" t="str">
            <v>W</v>
          </cell>
          <cell r="S138" t="str">
            <v>M</v>
          </cell>
          <cell r="T138" t="str">
            <v>S</v>
          </cell>
          <cell r="U138" t="str">
            <v>d</v>
          </cell>
          <cell r="V138" t="str">
            <v>M</v>
          </cell>
          <cell r="X138" t="str">
            <v>B</v>
          </cell>
          <cell r="Y138" t="str">
            <v>0/24</v>
          </cell>
          <cell r="Z138" t="str">
            <v>14.0 x 10.0 x 3.5</v>
          </cell>
          <cell r="AA138">
            <v>14</v>
          </cell>
          <cell r="AB138">
            <v>490</v>
          </cell>
          <cell r="AC138" t="str">
            <v>AL</v>
          </cell>
          <cell r="AD138">
            <v>1987</v>
          </cell>
          <cell r="AF138" t="str">
            <v>9/87</v>
          </cell>
          <cell r="AG138" t="str">
            <v>30</v>
          </cell>
          <cell r="AH138" t="str">
            <v>YES</v>
          </cell>
          <cell r="AI138" t="str">
            <v>NO*</v>
          </cell>
          <cell r="AJ138" t="str">
            <v xml:space="preserve"> 8 /93</v>
          </cell>
          <cell r="AN138" t="str">
            <v>(AP)</v>
          </cell>
          <cell r="AQ138" t="str">
            <v>87-09-101&gt;0101</v>
          </cell>
          <cell r="AR138" t="str">
            <v>2/10/2003</v>
          </cell>
          <cell r="AS138" t="str">
            <v>+</v>
          </cell>
          <cell r="BF138" t="str">
            <v>-</v>
          </cell>
          <cell r="BG138" t="str">
            <v>-</v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/>
          </cell>
          <cell r="BO138" t="str">
            <v>+</v>
          </cell>
          <cell r="BP138">
            <v>5</v>
          </cell>
          <cell r="BQ138" t="str">
            <v>175</v>
          </cell>
          <cell r="BR138" t="str">
            <v>CGC&gt;CAC</v>
          </cell>
          <cell r="BS138" t="str">
            <v>ARG&gt;HIS</v>
          </cell>
          <cell r="BT138" t="str">
            <v>+</v>
          </cell>
          <cell r="BU138">
            <v>5</v>
          </cell>
          <cell r="BV138" t="str">
            <v>175</v>
          </cell>
          <cell r="BW138" t="str">
            <v>CGC&gt;CAC</v>
          </cell>
          <cell r="BX138" t="str">
            <v>ARG&gt;HIS</v>
          </cell>
        </row>
        <row r="139">
          <cell r="A139">
            <v>78.5</v>
          </cell>
          <cell r="B139" t="str">
            <v>87-09-0102</v>
          </cell>
          <cell r="C139" t="str">
            <v>NORM</v>
          </cell>
          <cell r="I139">
            <v>892</v>
          </cell>
          <cell r="J139" t="str">
            <v>empty</v>
          </cell>
          <cell r="K139" t="str">
            <v>1518,1585,17</v>
          </cell>
          <cell r="P139" t="str">
            <v>PR</v>
          </cell>
          <cell r="AC139" t="str">
            <v>AL</v>
          </cell>
          <cell r="AD139">
            <v>1987</v>
          </cell>
          <cell r="AP139" t="str">
            <v>2nd DNA PREP 1517T,1518N</v>
          </cell>
          <cell r="AQ139" t="str">
            <v>87-09-102&gt;0102</v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</row>
        <row r="140">
          <cell r="A140">
            <v>79.3</v>
          </cell>
          <cell r="B140" t="str">
            <v>15676N/96</v>
          </cell>
          <cell r="C140" t="str">
            <v>MET</v>
          </cell>
          <cell r="D140" t="str">
            <v>-</v>
          </cell>
          <cell r="I140">
            <v>666</v>
          </cell>
          <cell r="J140">
            <v>1.27</v>
          </cell>
          <cell r="L140">
            <v>603</v>
          </cell>
          <cell r="N140">
            <v>12</v>
          </cell>
          <cell r="P140" t="str">
            <v>PR</v>
          </cell>
          <cell r="Q140">
            <v>48</v>
          </cell>
          <cell r="R140" t="str">
            <v>W</v>
          </cell>
          <cell r="S140" t="str">
            <v>M</v>
          </cell>
          <cell r="X140" t="str">
            <v>M</v>
          </cell>
          <cell r="Z140" t="str">
            <v>5.0 x 4.0 x 5.0</v>
          </cell>
          <cell r="AA140">
            <v>5</v>
          </cell>
          <cell r="AB140">
            <v>100</v>
          </cell>
          <cell r="AC140" t="str">
            <v>NDRI,PA</v>
          </cell>
          <cell r="AD140">
            <v>1987</v>
          </cell>
          <cell r="AF140" t="str">
            <v>11/87</v>
          </cell>
          <cell r="AG140" t="str">
            <v>24</v>
          </cell>
          <cell r="AH140" t="str">
            <v>YES</v>
          </cell>
          <cell r="AI140" t="str">
            <v>?</v>
          </cell>
          <cell r="AN140" t="str">
            <v>MECA (R2YRS) (CT) [LI]</v>
          </cell>
          <cell r="AQ140" t="str">
            <v>[LI]</v>
          </cell>
          <cell r="AR140" t="str">
            <v>6/24/2002</v>
          </cell>
          <cell r="BF140" t="str">
            <v>-</v>
          </cell>
          <cell r="BG140" t="str">
            <v>+12</v>
          </cell>
          <cell r="BH140" t="str">
            <v>GAT</v>
          </cell>
          <cell r="BI140" t="str">
            <v>Asp</v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</row>
        <row r="141">
          <cell r="A141">
            <v>80</v>
          </cell>
          <cell r="B141" t="str">
            <v>88-01-072</v>
          </cell>
          <cell r="C141" t="str">
            <v>CAR</v>
          </cell>
          <cell r="D141" t="str">
            <v>-</v>
          </cell>
          <cell r="I141">
            <v>681</v>
          </cell>
          <cell r="J141" t="str">
            <v>see add.</v>
          </cell>
          <cell r="K141">
            <v>1704</v>
          </cell>
          <cell r="L141">
            <v>607</v>
          </cell>
          <cell r="N141">
            <v>12</v>
          </cell>
          <cell r="P141" t="str">
            <v>PR</v>
          </cell>
          <cell r="Q141">
            <v>57</v>
          </cell>
          <cell r="R141" t="str">
            <v>W</v>
          </cell>
          <cell r="S141" t="str">
            <v>M</v>
          </cell>
          <cell r="T141" t="str">
            <v>C</v>
          </cell>
          <cell r="U141" t="str">
            <v>p</v>
          </cell>
          <cell r="V141" t="str">
            <v>P</v>
          </cell>
          <cell r="X141" t="str">
            <v>D</v>
          </cell>
          <cell r="Y141" t="str">
            <v>9/12</v>
          </cell>
          <cell r="Z141" t="str">
            <v>6.0 x 3.0 x 1.5</v>
          </cell>
          <cell r="AA141">
            <v>6</v>
          </cell>
          <cell r="AB141">
            <v>27</v>
          </cell>
          <cell r="AC141" t="str">
            <v>AL</v>
          </cell>
          <cell r="AD141">
            <v>1987</v>
          </cell>
          <cell r="AF141" t="str">
            <v>1/88</v>
          </cell>
          <cell r="AG141" t="str">
            <v>9</v>
          </cell>
          <cell r="AH141" t="str">
            <v>YES</v>
          </cell>
          <cell r="AI141" t="str">
            <v>YES</v>
          </cell>
          <cell r="AJ141" t="str">
            <v>10/88</v>
          </cell>
          <cell r="AN141" t="str">
            <v>(MCO) [LI]</v>
          </cell>
          <cell r="BF141" t="str">
            <v>-</v>
          </cell>
          <cell r="BG141" t="str">
            <v>-</v>
          </cell>
          <cell r="BJ141" t="str">
            <v>+</v>
          </cell>
          <cell r="BK141">
            <v>15</v>
          </cell>
          <cell r="BL141">
            <v>600</v>
          </cell>
          <cell r="BM141" t="str">
            <v>GTG&gt;GAG</v>
          </cell>
          <cell r="BN141" t="str">
            <v>Val&gt;Glu</v>
          </cell>
          <cell r="BO141" t="str">
            <v>-</v>
          </cell>
        </row>
        <row r="142">
          <cell r="A142">
            <v>80.5</v>
          </cell>
          <cell r="B142" t="str">
            <v>88-01-073</v>
          </cell>
          <cell r="C142" t="str">
            <v>NORM</v>
          </cell>
          <cell r="I142">
            <v>896</v>
          </cell>
          <cell r="J142" t="str">
            <v>see add.</v>
          </cell>
          <cell r="K142">
            <v>1705</v>
          </cell>
          <cell r="O142" t="str">
            <v>YES</v>
          </cell>
          <cell r="P142" t="str">
            <v>PR</v>
          </cell>
          <cell r="AC142" t="str">
            <v>AL</v>
          </cell>
          <cell r="AD142">
            <v>1987</v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</row>
        <row r="143">
          <cell r="A143">
            <v>81.099999999999994</v>
          </cell>
          <cell r="B143" t="str">
            <v>15777N/108</v>
          </cell>
          <cell r="C143" t="str">
            <v>ADE</v>
          </cell>
          <cell r="D143" t="str">
            <v>+/-</v>
          </cell>
          <cell r="I143">
            <v>668</v>
          </cell>
          <cell r="J143">
            <v>0.39</v>
          </cell>
          <cell r="L143">
            <v>605</v>
          </cell>
          <cell r="N143">
            <v>12</v>
          </cell>
          <cell r="P143" t="str">
            <v>PR</v>
          </cell>
          <cell r="Q143">
            <v>74</v>
          </cell>
          <cell r="R143" t="str">
            <v>W</v>
          </cell>
          <cell r="S143" t="str">
            <v>M</v>
          </cell>
          <cell r="T143" t="str">
            <v>R</v>
          </cell>
          <cell r="U143" t="str">
            <v>d</v>
          </cell>
          <cell r="X143" t="str">
            <v>O</v>
          </cell>
          <cell r="Z143" t="str">
            <v>11.5 x 11.5 x 1.8</v>
          </cell>
          <cell r="AA143">
            <v>11.5</v>
          </cell>
          <cell r="AB143">
            <v>238.1</v>
          </cell>
          <cell r="AC143" t="str">
            <v>NDRI,PA</v>
          </cell>
          <cell r="AD143">
            <v>1987</v>
          </cell>
          <cell r="AF143" t="str">
            <v>12/87</v>
          </cell>
          <cell r="AN143" t="str">
            <v>VA</v>
          </cell>
          <cell r="AQ143" t="str">
            <v>MMP(+)-&gt;(+/-)</v>
          </cell>
          <cell r="AR143" t="str">
            <v>5/15/2001</v>
          </cell>
          <cell r="AX143" t="str">
            <v>na (- on Sum. 1st sheet)</v>
          </cell>
          <cell r="AY143" t="str">
            <v>na</v>
          </cell>
          <cell r="AZ143" t="str">
            <v>na (+/-)</v>
          </cell>
          <cell r="BA143" t="str">
            <v>na</v>
          </cell>
          <cell r="BF143" t="str">
            <v>-</v>
          </cell>
          <cell r="BG143" t="str">
            <v>+12</v>
          </cell>
          <cell r="BH143" t="str">
            <v>GAT</v>
          </cell>
          <cell r="BI143" t="str">
            <v>Asp</v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>+</v>
          </cell>
          <cell r="BP143">
            <v>8</v>
          </cell>
          <cell r="BQ143" t="str">
            <v>270</v>
          </cell>
          <cell r="BR143" t="str">
            <v>TTT&gt;TAT</v>
          </cell>
          <cell r="BS143" t="str">
            <v>PHE&gt;TYR</v>
          </cell>
          <cell r="BT143" t="str">
            <v>+</v>
          </cell>
          <cell r="BU143">
            <v>8</v>
          </cell>
          <cell r="BV143" t="str">
            <v>270</v>
          </cell>
          <cell r="BW143" t="str">
            <v>TTT&gt;TAT</v>
          </cell>
          <cell r="BX143" t="str">
            <v>PHE&gt;TYR</v>
          </cell>
        </row>
        <row r="144">
          <cell r="A144">
            <v>81.5</v>
          </cell>
          <cell r="B144" t="str">
            <v>15777N/108</v>
          </cell>
          <cell r="C144" t="str">
            <v>NORM</v>
          </cell>
          <cell r="I144">
            <v>724</v>
          </cell>
          <cell r="J144">
            <v>3</v>
          </cell>
          <cell r="L144">
            <v>604</v>
          </cell>
          <cell r="N144">
            <v>12</v>
          </cell>
          <cell r="P144" t="str">
            <v>PR</v>
          </cell>
          <cell r="AC144" t="str">
            <v>NDRI,PA</v>
          </cell>
          <cell r="AD144">
            <v>1987</v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</row>
        <row r="145">
          <cell r="A145">
            <v>82.1</v>
          </cell>
          <cell r="B145" t="str">
            <v>87-12-091</v>
          </cell>
          <cell r="C145" t="str">
            <v>ADE</v>
          </cell>
          <cell r="D145" t="str">
            <v>-</v>
          </cell>
          <cell r="I145">
            <v>534</v>
          </cell>
          <cell r="J145" t="str">
            <v>see add.</v>
          </cell>
          <cell r="K145">
            <v>1586</v>
          </cell>
          <cell r="L145">
            <v>609</v>
          </cell>
          <cell r="N145">
            <v>12</v>
          </cell>
          <cell r="P145" t="str">
            <v>PR</v>
          </cell>
          <cell r="Q145">
            <v>54</v>
          </cell>
          <cell r="R145" t="str">
            <v>B</v>
          </cell>
          <cell r="S145" t="str">
            <v>F</v>
          </cell>
          <cell r="T145" t="str">
            <v>T</v>
          </cell>
          <cell r="U145" t="str">
            <v>p</v>
          </cell>
          <cell r="X145" t="str">
            <v>O</v>
          </cell>
          <cell r="Y145" t="str">
            <v>0/77</v>
          </cell>
          <cell r="AC145" t="str">
            <v>AL</v>
          </cell>
          <cell r="AD145">
            <v>1987</v>
          </cell>
          <cell r="AF145" t="str">
            <v>12/87</v>
          </cell>
          <cell r="AN145" t="str">
            <v>TVA (CIS)</v>
          </cell>
          <cell r="AR145" t="str">
            <v>5/10/2001</v>
          </cell>
          <cell r="BF145" t="str">
            <v>-</v>
          </cell>
          <cell r="BG145" t="str">
            <v>-</v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>-</v>
          </cell>
        </row>
        <row r="146">
          <cell r="A146">
            <v>82.5</v>
          </cell>
          <cell r="B146" t="str">
            <v>87-12-092</v>
          </cell>
          <cell r="C146" t="str">
            <v>NORM</v>
          </cell>
          <cell r="I146">
            <v>893</v>
          </cell>
          <cell r="J146" t="str">
            <v>see add.</v>
          </cell>
          <cell r="K146" t="str">
            <v>1587 / 1927</v>
          </cell>
          <cell r="P146" t="str">
            <v>PR</v>
          </cell>
          <cell r="AC146" t="str">
            <v>AL</v>
          </cell>
          <cell r="AD146">
            <v>1987</v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</row>
        <row r="147">
          <cell r="A147">
            <v>83</v>
          </cell>
          <cell r="B147" t="str">
            <v>87-12-042</v>
          </cell>
          <cell r="C147" t="str">
            <v>CAR</v>
          </cell>
          <cell r="D147" t="str">
            <v>-</v>
          </cell>
          <cell r="I147">
            <v>536</v>
          </cell>
          <cell r="J147">
            <v>0.44</v>
          </cell>
          <cell r="L147">
            <v>610</v>
          </cell>
          <cell r="N147">
            <v>12</v>
          </cell>
          <cell r="O147" t="str">
            <v>YES--2</v>
          </cell>
          <cell r="P147" t="str">
            <v>PR</v>
          </cell>
          <cell r="Q147">
            <v>73</v>
          </cell>
          <cell r="R147" t="str">
            <v>B</v>
          </cell>
          <cell r="S147" t="str">
            <v>M</v>
          </cell>
          <cell r="T147" t="str">
            <v>A</v>
          </cell>
          <cell r="U147" t="str">
            <v>p</v>
          </cell>
          <cell r="V147" t="str">
            <v>W</v>
          </cell>
          <cell r="X147" t="str">
            <v>A</v>
          </cell>
          <cell r="Y147" t="str">
            <v>0/22</v>
          </cell>
          <cell r="Z147" t="str">
            <v>3.0 x 2.0 x 1.5</v>
          </cell>
          <cell r="AA147">
            <v>3</v>
          </cell>
          <cell r="AB147">
            <v>9</v>
          </cell>
          <cell r="AC147" t="str">
            <v>AL</v>
          </cell>
          <cell r="AD147">
            <v>1987</v>
          </cell>
          <cell r="AF147" t="str">
            <v>12/87</v>
          </cell>
          <cell r="AG147" t="str">
            <v>33</v>
          </cell>
          <cell r="AH147" t="str">
            <v>NO</v>
          </cell>
          <cell r="AI147" t="str">
            <v>NO</v>
          </cell>
          <cell r="AJ147" t="str">
            <v>9/90</v>
          </cell>
          <cell r="AN147" t="str">
            <v>(VA) (AP)</v>
          </cell>
          <cell r="AX147" t="str">
            <v xml:space="preserve"> -</v>
          </cell>
          <cell r="BF147" t="str">
            <v>-</v>
          </cell>
          <cell r="BG147" t="str">
            <v>-</v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>-</v>
          </cell>
          <cell r="BT147" t="str">
            <v>-</v>
          </cell>
        </row>
        <row r="148">
          <cell r="A148">
            <v>83.5</v>
          </cell>
          <cell r="B148" t="str">
            <v>87-12-043</v>
          </cell>
          <cell r="C148" t="str">
            <v>NORM</v>
          </cell>
          <cell r="I148">
            <v>537</v>
          </cell>
          <cell r="J148">
            <v>0.4</v>
          </cell>
          <cell r="O148" t="str">
            <v>YES</v>
          </cell>
          <cell r="P148" t="str">
            <v>PR</v>
          </cell>
          <cell r="AC148" t="str">
            <v>AL</v>
          </cell>
          <cell r="AD148">
            <v>1987</v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/>
          </cell>
          <cell r="BP148" t="str">
            <v/>
          </cell>
          <cell r="BQ148" t="str">
            <v/>
          </cell>
          <cell r="BR148" t="str">
            <v/>
          </cell>
          <cell r="BS148" t="str">
            <v/>
          </cell>
        </row>
        <row r="149">
          <cell r="A149">
            <v>84.3</v>
          </cell>
          <cell r="B149" t="str">
            <v>87-12-089</v>
          </cell>
          <cell r="C149" t="str">
            <v>MET</v>
          </cell>
          <cell r="D149" t="str">
            <v>-</v>
          </cell>
          <cell r="I149">
            <v>1453</v>
          </cell>
          <cell r="J149">
            <v>0.92</v>
          </cell>
          <cell r="L149">
            <v>611</v>
          </cell>
          <cell r="N149">
            <v>12</v>
          </cell>
          <cell r="O149" t="str">
            <v>YES</v>
          </cell>
          <cell r="P149" t="str">
            <v>PR</v>
          </cell>
          <cell r="Q149">
            <v>33</v>
          </cell>
          <cell r="R149" t="str">
            <v>W</v>
          </cell>
          <cell r="S149" t="str">
            <v>F</v>
          </cell>
          <cell r="V149" t="str">
            <v>W</v>
          </cell>
          <cell r="X149" t="str">
            <v>M</v>
          </cell>
          <cell r="AC149" t="str">
            <v>AL</v>
          </cell>
          <cell r="AD149">
            <v>1987</v>
          </cell>
          <cell r="AF149" t="str">
            <v>12/87</v>
          </cell>
          <cell r="AG149" t="str">
            <v>36</v>
          </cell>
          <cell r="AH149" t="str">
            <v>YES</v>
          </cell>
          <cell r="AI149" t="str">
            <v>NO</v>
          </cell>
          <cell r="AJ149" t="str">
            <v xml:space="preserve"> 4 /93</v>
          </cell>
          <cell r="AN149" t="str">
            <v>VAMECA (M) (R3YRS)[OV]</v>
          </cell>
          <cell r="BF149" t="str">
            <v>-</v>
          </cell>
          <cell r="BG149" t="str">
            <v>+12</v>
          </cell>
          <cell r="BH149" t="str">
            <v>GAT</v>
          </cell>
          <cell r="BI149" t="str">
            <v>Asp</v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/>
          </cell>
          <cell r="BO149" t="str">
            <v>-</v>
          </cell>
          <cell r="BT149" t="str">
            <v>-</v>
          </cell>
        </row>
        <row r="150">
          <cell r="A150">
            <v>85</v>
          </cell>
          <cell r="B150" t="str">
            <v>31-15621</v>
          </cell>
          <cell r="C150" t="str">
            <v>CAR</v>
          </cell>
          <cell r="D150" t="str">
            <v>-</v>
          </cell>
          <cell r="I150">
            <v>227</v>
          </cell>
          <cell r="J150">
            <v>1.1399999999999999</v>
          </cell>
          <cell r="L150">
            <v>202</v>
          </cell>
          <cell r="N150">
            <v>5</v>
          </cell>
          <cell r="P150" t="str">
            <v>PR</v>
          </cell>
          <cell r="Q150">
            <v>59</v>
          </cell>
          <cell r="R150" t="str">
            <v>W</v>
          </cell>
          <cell r="S150" t="str">
            <v>M</v>
          </cell>
          <cell r="X150" t="str">
            <v>M</v>
          </cell>
          <cell r="AD150" t="str">
            <v>?</v>
          </cell>
          <cell r="AG150" t="str">
            <v>12</v>
          </cell>
          <cell r="AH150" t="str">
            <v>YES</v>
          </cell>
          <cell r="AN150" t="str">
            <v>(R1YR)</v>
          </cell>
          <cell r="BF150" t="str">
            <v>-</v>
          </cell>
          <cell r="BG150" t="str">
            <v>+12</v>
          </cell>
          <cell r="BH150" t="str">
            <v>GTT</v>
          </cell>
          <cell r="BI150" t="str">
            <v>Val</v>
          </cell>
          <cell r="BJ150" t="str">
            <v/>
          </cell>
          <cell r="BK150" t="str">
            <v/>
          </cell>
          <cell r="BL150" t="str">
            <v/>
          </cell>
          <cell r="BM150" t="str">
            <v/>
          </cell>
          <cell r="BN150" t="str">
            <v/>
          </cell>
          <cell r="BO150" t="str">
            <v>+</v>
          </cell>
          <cell r="BP150">
            <v>5</v>
          </cell>
          <cell r="BQ150" t="str">
            <v>175</v>
          </cell>
          <cell r="BR150" t="str">
            <v>CGC&gt;CAC</v>
          </cell>
          <cell r="BS150" t="str">
            <v>ARG&gt;HIS</v>
          </cell>
          <cell r="BT150" t="str">
            <v>+</v>
          </cell>
          <cell r="BU150">
            <v>5</v>
          </cell>
          <cell r="BV150" t="str">
            <v>175</v>
          </cell>
          <cell r="BW150" t="str">
            <v>CGC&gt;CAC</v>
          </cell>
          <cell r="BX150" t="str">
            <v>ARG&gt;HIS</v>
          </cell>
        </row>
        <row r="151">
          <cell r="A151">
            <v>86</v>
          </cell>
          <cell r="B151" t="str">
            <v>76-105A</v>
          </cell>
          <cell r="C151" t="str">
            <v>CAR</v>
          </cell>
          <cell r="I151" t="str">
            <v>AMP</v>
          </cell>
          <cell r="L151">
            <v>268</v>
          </cell>
          <cell r="N151">
            <v>7</v>
          </cell>
          <cell r="P151" t="str">
            <v>PR</v>
          </cell>
          <cell r="Q151">
            <v>58</v>
          </cell>
          <cell r="R151" t="str">
            <v>W</v>
          </cell>
          <cell r="S151" t="str">
            <v>M</v>
          </cell>
          <cell r="T151" t="str">
            <v>S</v>
          </cell>
          <cell r="U151" t="str">
            <v>d</v>
          </cell>
          <cell r="V151" t="str">
            <v>M</v>
          </cell>
          <cell r="X151" t="str">
            <v>C</v>
          </cell>
          <cell r="Y151" t="str">
            <v>6/42</v>
          </cell>
          <cell r="AC151" t="str">
            <v>AL</v>
          </cell>
          <cell r="AD151">
            <v>1985</v>
          </cell>
          <cell r="AF151" t="str">
            <v>4/85</v>
          </cell>
          <cell r="AG151" t="str">
            <v>51</v>
          </cell>
          <cell r="AH151" t="str">
            <v>NO</v>
          </cell>
          <cell r="AI151" t="str">
            <v>NO</v>
          </cell>
          <cell r="AJ151" t="str">
            <v>7/90</v>
          </cell>
          <cell r="BG151" t="str">
            <v>+12</v>
          </cell>
          <cell r="BH151" t="str">
            <v>GTT</v>
          </cell>
          <cell r="BI151" t="str">
            <v>Val</v>
          </cell>
          <cell r="BJ151" t="str">
            <v/>
          </cell>
          <cell r="BK151" t="str">
            <v/>
          </cell>
          <cell r="BL151" t="str">
            <v/>
          </cell>
          <cell r="BM151" t="str">
            <v/>
          </cell>
          <cell r="BN151" t="str">
            <v/>
          </cell>
          <cell r="BO151" t="str">
            <v>-</v>
          </cell>
          <cell r="BT151" t="str">
            <v>-</v>
          </cell>
        </row>
        <row r="152">
          <cell r="A152">
            <v>86.5</v>
          </cell>
          <cell r="B152" t="str">
            <v>76-105B</v>
          </cell>
          <cell r="C152" t="str">
            <v>NORM</v>
          </cell>
          <cell r="I152">
            <v>1344</v>
          </cell>
          <cell r="J152">
            <v>0.65</v>
          </cell>
          <cell r="O152" t="str">
            <v>YES</v>
          </cell>
          <cell r="P152" t="str">
            <v>PR</v>
          </cell>
          <cell r="AC152" t="str">
            <v>AL</v>
          </cell>
          <cell r="AD152">
            <v>1985</v>
          </cell>
          <cell r="BJ152" t="str">
            <v/>
          </cell>
          <cell r="BK152" t="str">
            <v/>
          </cell>
          <cell r="BL152" t="str">
            <v/>
          </cell>
          <cell r="BM152" t="str">
            <v/>
          </cell>
          <cell r="BN152" t="str">
            <v/>
          </cell>
          <cell r="BP152" t="str">
            <v/>
          </cell>
          <cell r="BQ152" t="str">
            <v/>
          </cell>
          <cell r="BR152" t="str">
            <v/>
          </cell>
          <cell r="BS152" t="str">
            <v/>
          </cell>
        </row>
        <row r="153">
          <cell r="A153">
            <v>87</v>
          </cell>
          <cell r="B153" t="str">
            <v>31-14813</v>
          </cell>
          <cell r="C153" t="str">
            <v>CAR</v>
          </cell>
          <cell r="D153" t="str">
            <v>-</v>
          </cell>
          <cell r="I153">
            <v>214</v>
          </cell>
          <cell r="J153">
            <v>1.1200000000000001</v>
          </cell>
          <cell r="L153">
            <v>184</v>
          </cell>
          <cell r="N153">
            <v>5</v>
          </cell>
          <cell r="P153" t="str">
            <v>PR</v>
          </cell>
          <cell r="Q153">
            <v>55</v>
          </cell>
          <cell r="R153" t="str">
            <v>W</v>
          </cell>
          <cell r="S153" t="str">
            <v>F</v>
          </cell>
          <cell r="BF153" t="str">
            <v>-</v>
          </cell>
          <cell r="BG153" t="str">
            <v>-</v>
          </cell>
          <cell r="BJ153" t="str">
            <v/>
          </cell>
          <cell r="BK153" t="str">
            <v/>
          </cell>
          <cell r="BL153" t="str">
            <v/>
          </cell>
          <cell r="BM153" t="str">
            <v/>
          </cell>
          <cell r="BN153" t="str">
            <v/>
          </cell>
          <cell r="BO153" t="str">
            <v>-</v>
          </cell>
          <cell r="BT153" t="str">
            <v>-</v>
          </cell>
        </row>
        <row r="154">
          <cell r="A154">
            <v>88</v>
          </cell>
          <cell r="B154" t="str">
            <v>75-13A</v>
          </cell>
          <cell r="C154" t="str">
            <v>CAR</v>
          </cell>
          <cell r="L154">
            <v>164</v>
          </cell>
          <cell r="N154">
            <v>4</v>
          </cell>
          <cell r="P154" t="str">
            <v>PR</v>
          </cell>
          <cell r="Q154">
            <v>66</v>
          </cell>
          <cell r="R154" t="str">
            <v>B</v>
          </cell>
          <cell r="S154" t="str">
            <v>M</v>
          </cell>
          <cell r="T154" t="str">
            <v>R</v>
          </cell>
          <cell r="U154" t="str">
            <v>d</v>
          </cell>
          <cell r="V154" t="str">
            <v>P</v>
          </cell>
          <cell r="X154" t="str">
            <v>C</v>
          </cell>
          <cell r="Y154" t="str">
            <v>24/25</v>
          </cell>
          <cell r="Z154" t="str">
            <v>1.2 x 0.7 x 1.7</v>
          </cell>
          <cell r="AA154">
            <v>1.7</v>
          </cell>
          <cell r="AB154">
            <v>1.4</v>
          </cell>
          <cell r="AC154" t="str">
            <v>AL</v>
          </cell>
          <cell r="AD154">
            <v>1985</v>
          </cell>
          <cell r="AG154" t="str">
            <v>6</v>
          </cell>
          <cell r="AH154" t="str">
            <v>YES</v>
          </cell>
          <cell r="AI154" t="str">
            <v>YES</v>
          </cell>
          <cell r="AJ154" t="str">
            <v>9/85</v>
          </cell>
          <cell r="AN154" t="str">
            <v>(SR)</v>
          </cell>
          <cell r="BG154" t="str">
            <v>-</v>
          </cell>
          <cell r="BJ154" t="str">
            <v/>
          </cell>
          <cell r="BK154" t="str">
            <v/>
          </cell>
          <cell r="BL154" t="str">
            <v/>
          </cell>
          <cell r="BM154" t="str">
            <v/>
          </cell>
          <cell r="BN154" t="str">
            <v/>
          </cell>
          <cell r="BP154" t="str">
            <v/>
          </cell>
          <cell r="BQ154" t="str">
            <v/>
          </cell>
          <cell r="BR154" t="str">
            <v/>
          </cell>
          <cell r="BS154" t="str">
            <v/>
          </cell>
        </row>
        <row r="155">
          <cell r="A155">
            <v>89</v>
          </cell>
          <cell r="B155" t="str">
            <v>A.P.</v>
          </cell>
          <cell r="C155" t="str">
            <v>CAR</v>
          </cell>
          <cell r="D155" t="str">
            <v>+</v>
          </cell>
          <cell r="I155">
            <v>492</v>
          </cell>
          <cell r="J155" t="str">
            <v>see add.</v>
          </cell>
          <cell r="K155">
            <v>1935</v>
          </cell>
          <cell r="L155">
            <v>478</v>
          </cell>
          <cell r="N155">
            <v>10</v>
          </cell>
          <cell r="O155" t="str">
            <v>YES</v>
          </cell>
          <cell r="P155" t="str">
            <v>PR</v>
          </cell>
          <cell r="Q155">
            <v>39</v>
          </cell>
          <cell r="R155" t="str">
            <v>W</v>
          </cell>
          <cell r="S155" t="str">
            <v>M</v>
          </cell>
          <cell r="T155" t="str">
            <v>A</v>
          </cell>
          <cell r="U155" t="str">
            <v>p</v>
          </cell>
          <cell r="X155" t="str">
            <v>A</v>
          </cell>
          <cell r="Y155" t="str">
            <v>-</v>
          </cell>
          <cell r="AG155" t="str">
            <v>48</v>
          </cell>
          <cell r="AH155" t="str">
            <v>NO</v>
          </cell>
          <cell r="AI155" t="str">
            <v>NO</v>
          </cell>
          <cell r="AJ155" t="str">
            <v>6/91</v>
          </cell>
          <cell r="AK155" t="str">
            <v>Family +</v>
          </cell>
          <cell r="AL155" t="str">
            <v>#530, gastric adenoma?(uncle)</v>
          </cell>
          <cell r="AP155" t="str">
            <v>brother of #530, Dr. Perucho's friend</v>
          </cell>
          <cell r="AS155" t="str">
            <v>NO</v>
          </cell>
          <cell r="AZ155" t="str">
            <v>+</v>
          </cell>
          <cell r="BA155" t="str">
            <v>+</v>
          </cell>
          <cell r="BC155" t="str">
            <v>+</v>
          </cell>
          <cell r="BF155" t="str">
            <v>DEL(+ on MMP+ sheet)</v>
          </cell>
          <cell r="BG155" t="str">
            <v>-</v>
          </cell>
          <cell r="BJ155" t="str">
            <v>-</v>
          </cell>
          <cell r="BO155" t="str">
            <v>-</v>
          </cell>
          <cell r="BT155" t="str">
            <v>-</v>
          </cell>
        </row>
        <row r="156">
          <cell r="A156">
            <v>89.5</v>
          </cell>
          <cell r="B156" t="str">
            <v>A.P. MUCOSA</v>
          </cell>
          <cell r="C156" t="str">
            <v>NORM</v>
          </cell>
          <cell r="I156">
            <v>1444</v>
          </cell>
          <cell r="J156" t="str">
            <v>see add.</v>
          </cell>
          <cell r="K156" t="str">
            <v>1928/3183: 0.71</v>
          </cell>
          <cell r="O156" t="str">
            <v>YES</v>
          </cell>
          <cell r="P156" t="str">
            <v>PR</v>
          </cell>
          <cell r="BJ156" t="str">
            <v/>
          </cell>
          <cell r="BK156" t="str">
            <v/>
          </cell>
          <cell r="BL156" t="str">
            <v/>
          </cell>
          <cell r="BM156" t="str">
            <v/>
          </cell>
          <cell r="BN156" t="str">
            <v/>
          </cell>
          <cell r="BP156" t="str">
            <v/>
          </cell>
          <cell r="BQ156" t="str">
            <v/>
          </cell>
          <cell r="BR156" t="str">
            <v/>
          </cell>
          <cell r="BS156" t="str">
            <v/>
          </cell>
        </row>
        <row r="157">
          <cell r="A157">
            <v>90</v>
          </cell>
          <cell r="B157" t="str">
            <v>87-08-0143</v>
          </cell>
          <cell r="C157" t="str">
            <v>CAR</v>
          </cell>
          <cell r="D157" t="str">
            <v>+/-</v>
          </cell>
          <cell r="I157">
            <v>690</v>
          </cell>
          <cell r="J157">
            <v>0.24</v>
          </cell>
          <cell r="L157">
            <v>594</v>
          </cell>
          <cell r="N157">
            <v>12</v>
          </cell>
          <cell r="O157" t="str">
            <v>YES</v>
          </cell>
          <cell r="P157" t="str">
            <v>PR</v>
          </cell>
          <cell r="Q157">
            <v>62</v>
          </cell>
          <cell r="R157" t="str">
            <v>W</v>
          </cell>
          <cell r="S157" t="str">
            <v>M</v>
          </cell>
          <cell r="T157" t="str">
            <v>S</v>
          </cell>
          <cell r="U157" t="str">
            <v>d</v>
          </cell>
          <cell r="V157" t="str">
            <v>M</v>
          </cell>
          <cell r="X157" t="str">
            <v>A</v>
          </cell>
          <cell r="Y157" t="str">
            <v>0/2</v>
          </cell>
          <cell r="AC157" t="str">
            <v>AL</v>
          </cell>
          <cell r="AD157">
            <v>1987</v>
          </cell>
          <cell r="AF157" t="str">
            <v>8/87</v>
          </cell>
          <cell r="AG157" t="str">
            <v>19</v>
          </cell>
          <cell r="AH157" t="str">
            <v>YES</v>
          </cell>
          <cell r="AI157" t="str">
            <v>YES</v>
          </cell>
          <cell r="AJ157" t="str">
            <v>3/89</v>
          </cell>
          <cell r="AN157" t="str">
            <v>ACA (MC)</v>
          </cell>
          <cell r="AX157" t="str">
            <v>na (- on Sum. 1st sheet)</v>
          </cell>
          <cell r="AY157" t="str">
            <v>na (- on Sum. 1st sheet)</v>
          </cell>
          <cell r="AZ157" t="str">
            <v>na (+/-)</v>
          </cell>
          <cell r="BA157" t="str">
            <v>na (-)</v>
          </cell>
          <cell r="BF157" t="str">
            <v>-</v>
          </cell>
          <cell r="BG157" t="str">
            <v>+12</v>
          </cell>
          <cell r="BH157" t="str">
            <v>GTT</v>
          </cell>
          <cell r="BI157" t="str">
            <v>Val</v>
          </cell>
          <cell r="BJ157" t="str">
            <v/>
          </cell>
          <cell r="BK157" t="str">
            <v/>
          </cell>
          <cell r="BL157" t="str">
            <v/>
          </cell>
          <cell r="BM157" t="str">
            <v/>
          </cell>
          <cell r="BN157" t="str">
            <v/>
          </cell>
          <cell r="BO157" t="str">
            <v>-</v>
          </cell>
          <cell r="BT157" t="str">
            <v>-</v>
          </cell>
        </row>
        <row r="158">
          <cell r="A158">
            <v>90.5</v>
          </cell>
          <cell r="B158" t="str">
            <v>87-08-0144</v>
          </cell>
          <cell r="C158" t="str">
            <v>NORM</v>
          </cell>
          <cell r="I158">
            <v>895</v>
          </cell>
          <cell r="J158">
            <v>0.28999999999999998</v>
          </cell>
          <cell r="L158">
            <v>589</v>
          </cell>
          <cell r="N158">
            <v>12</v>
          </cell>
          <cell r="P158" t="str">
            <v>PR</v>
          </cell>
          <cell r="AC158" t="str">
            <v>AL</v>
          </cell>
          <cell r="AD158">
            <v>1987</v>
          </cell>
          <cell r="BJ158" t="str">
            <v/>
          </cell>
          <cell r="BK158" t="str">
            <v/>
          </cell>
          <cell r="BL158" t="str">
            <v/>
          </cell>
          <cell r="BM158" t="str">
            <v/>
          </cell>
          <cell r="BN158" t="str">
            <v/>
          </cell>
          <cell r="BP158" t="str">
            <v/>
          </cell>
          <cell r="BQ158" t="str">
            <v/>
          </cell>
          <cell r="BR158" t="str">
            <v/>
          </cell>
          <cell r="BS158" t="str">
            <v/>
          </cell>
        </row>
        <row r="159">
          <cell r="A159">
            <v>91</v>
          </cell>
          <cell r="B159" t="str">
            <v>87-11-103</v>
          </cell>
          <cell r="C159" t="str">
            <v>CAR</v>
          </cell>
          <cell r="D159" t="str">
            <v>+</v>
          </cell>
          <cell r="H159">
            <v>75</v>
          </cell>
          <cell r="I159">
            <v>675</v>
          </cell>
          <cell r="J159" t="str">
            <v>see add.</v>
          </cell>
          <cell r="K159">
            <v>1588</v>
          </cell>
          <cell r="L159">
            <v>595</v>
          </cell>
          <cell r="N159">
            <v>12</v>
          </cell>
          <cell r="O159" t="str">
            <v>YES--2</v>
          </cell>
          <cell r="P159" t="str">
            <v>PR</v>
          </cell>
          <cell r="Q159">
            <v>53</v>
          </cell>
          <cell r="R159" t="str">
            <v>B</v>
          </cell>
          <cell r="S159" t="str">
            <v>F</v>
          </cell>
          <cell r="T159" t="str">
            <v>T</v>
          </cell>
          <cell r="U159" t="str">
            <v>p</v>
          </cell>
          <cell r="V159" t="str">
            <v>P</v>
          </cell>
          <cell r="X159" t="str">
            <v>B</v>
          </cell>
          <cell r="Y159" t="str">
            <v>0/19</v>
          </cell>
          <cell r="Z159" t="str">
            <v>9.0 x 6.0 x 8.0</v>
          </cell>
          <cell r="AA159">
            <v>9</v>
          </cell>
          <cell r="AB159">
            <v>432</v>
          </cell>
          <cell r="AC159" t="str">
            <v>AL</v>
          </cell>
          <cell r="AD159">
            <v>1987</v>
          </cell>
          <cell r="AF159" t="str">
            <v>11/87</v>
          </cell>
          <cell r="AG159" t="str">
            <v>14</v>
          </cell>
          <cell r="AH159" t="str">
            <v>YES</v>
          </cell>
          <cell r="AI159" t="str">
            <v>YES</v>
          </cell>
          <cell r="AJ159" t="str">
            <v>3/90</v>
          </cell>
          <cell r="AK159" t="str">
            <v>Sporadic</v>
          </cell>
          <cell r="AQ159" t="str">
            <v>A&gt;B</v>
          </cell>
          <cell r="AR159" t="str">
            <v>12/9/2002</v>
          </cell>
          <cell r="AS159" t="str">
            <v>+</v>
          </cell>
          <cell r="AT159" t="str">
            <v>only DIF</v>
          </cell>
          <cell r="AZ159" t="str">
            <v>+</v>
          </cell>
          <cell r="BA159" t="str">
            <v>+</v>
          </cell>
          <cell r="BC159" t="str">
            <v>+</v>
          </cell>
          <cell r="BF159" t="str">
            <v>DEL(+ on MMP+ sheet)</v>
          </cell>
          <cell r="BG159" t="str">
            <v>-</v>
          </cell>
          <cell r="BJ159" t="str">
            <v>+</v>
          </cell>
          <cell r="BK159">
            <v>15</v>
          </cell>
          <cell r="BL159">
            <v>600</v>
          </cell>
          <cell r="BM159" t="str">
            <v>GTG&gt;GAG</v>
          </cell>
          <cell r="BN159" t="str">
            <v>Val&gt;Glu</v>
          </cell>
          <cell r="BO159" t="str">
            <v>-</v>
          </cell>
          <cell r="BT159" t="str">
            <v>-</v>
          </cell>
        </row>
        <row r="160">
          <cell r="A160">
            <v>91.5</v>
          </cell>
          <cell r="B160" t="str">
            <v>87-11-104</v>
          </cell>
          <cell r="C160" t="str">
            <v>NORM</v>
          </cell>
          <cell r="I160">
            <v>888</v>
          </cell>
          <cell r="J160" t="str">
            <v>see add.</v>
          </cell>
          <cell r="K160">
            <v>1589</v>
          </cell>
          <cell r="L160">
            <v>588</v>
          </cell>
          <cell r="N160">
            <v>12</v>
          </cell>
          <cell r="O160" t="str">
            <v>YES--2</v>
          </cell>
          <cell r="P160" t="str">
            <v>PR</v>
          </cell>
          <cell r="AC160" t="str">
            <v>AL</v>
          </cell>
          <cell r="AD160">
            <v>1987</v>
          </cell>
          <cell r="AP160" t="str">
            <v>2nd DNA PREP 1520T,1521N</v>
          </cell>
          <cell r="BJ160" t="str">
            <v/>
          </cell>
          <cell r="BK160" t="str">
            <v/>
          </cell>
          <cell r="BL160" t="str">
            <v/>
          </cell>
          <cell r="BM160" t="str">
            <v/>
          </cell>
          <cell r="BN160" t="str">
            <v/>
          </cell>
          <cell r="BP160" t="str">
            <v/>
          </cell>
          <cell r="BQ160" t="str">
            <v/>
          </cell>
          <cell r="BR160" t="str">
            <v/>
          </cell>
          <cell r="BS160" t="str">
            <v/>
          </cell>
        </row>
        <row r="161">
          <cell r="A161">
            <v>92</v>
          </cell>
          <cell r="B161" t="str">
            <v>87-09-0009</v>
          </cell>
          <cell r="C161" t="str">
            <v>CAR</v>
          </cell>
          <cell r="D161" t="str">
            <v>+</v>
          </cell>
          <cell r="I161">
            <v>667</v>
          </cell>
          <cell r="J161" t="str">
            <v>see add.</v>
          </cell>
          <cell r="K161">
            <v>1590</v>
          </cell>
          <cell r="L161">
            <v>599</v>
          </cell>
          <cell r="N161">
            <v>12</v>
          </cell>
          <cell r="P161" t="str">
            <v>PR</v>
          </cell>
          <cell r="Q161">
            <v>37</v>
          </cell>
          <cell r="R161" t="str">
            <v>W</v>
          </cell>
          <cell r="S161" t="str">
            <v>M</v>
          </cell>
          <cell r="T161" t="str">
            <v>R</v>
          </cell>
          <cell r="U161" t="str">
            <v>d</v>
          </cell>
          <cell r="V161" t="str">
            <v>M</v>
          </cell>
          <cell r="X161" t="str">
            <v>B</v>
          </cell>
          <cell r="Y161" t="str">
            <v>0/19</v>
          </cell>
          <cell r="AC161" t="str">
            <v>AL</v>
          </cell>
          <cell r="AD161">
            <v>1987</v>
          </cell>
          <cell r="AF161" t="str">
            <v>9/87</v>
          </cell>
          <cell r="AG161" t="str">
            <v>34</v>
          </cell>
          <cell r="AH161" t="str">
            <v>NO</v>
          </cell>
          <cell r="AI161" t="str">
            <v>NO</v>
          </cell>
          <cell r="AJ161" t="str">
            <v xml:space="preserve"> 1 /93</v>
          </cell>
          <cell r="AK161" t="str">
            <v>NC</v>
          </cell>
          <cell r="AQ161" t="str">
            <v>WM-&gt;M</v>
          </cell>
          <cell r="AR161" t="str">
            <v>7/2/2001</v>
          </cell>
          <cell r="AS161" t="str">
            <v>+</v>
          </cell>
          <cell r="AT161" t="str">
            <v>only DIF</v>
          </cell>
          <cell r="AZ161" t="str">
            <v>+</v>
          </cell>
          <cell r="BA161" t="str">
            <v>+</v>
          </cell>
          <cell r="BF161" t="str">
            <v>DEL(+ on MMP+ sheet)</v>
          </cell>
          <cell r="BG161" t="str">
            <v>+12</v>
          </cell>
          <cell r="BH161" t="str">
            <v>GAT</v>
          </cell>
          <cell r="BI161" t="str">
            <v>Asp</v>
          </cell>
          <cell r="BJ161" t="str">
            <v/>
          </cell>
          <cell r="BK161" t="str">
            <v/>
          </cell>
          <cell r="BL161" t="str">
            <v/>
          </cell>
          <cell r="BM161" t="str">
            <v/>
          </cell>
          <cell r="BN161" t="str">
            <v/>
          </cell>
          <cell r="BO161" t="str">
            <v>+</v>
          </cell>
          <cell r="BP161">
            <v>8</v>
          </cell>
          <cell r="BQ161" t="str">
            <v>283</v>
          </cell>
          <cell r="BR161" t="str">
            <v>CGC&gt;TGC</v>
          </cell>
          <cell r="BS161" t="str">
            <v>ARG&gt;CYS</v>
          </cell>
          <cell r="BT161" t="str">
            <v>+</v>
          </cell>
          <cell r="BU161">
            <v>8</v>
          </cell>
          <cell r="BV161" t="str">
            <v>283</v>
          </cell>
          <cell r="BW161" t="str">
            <v>CGC&gt;TGC</v>
          </cell>
          <cell r="BX161" t="str">
            <v>ARG&gt;CYS</v>
          </cell>
        </row>
        <row r="162">
          <cell r="A162">
            <v>92.5</v>
          </cell>
          <cell r="B162" t="str">
            <v>87-09-0010</v>
          </cell>
          <cell r="C162" t="str">
            <v>NORM</v>
          </cell>
          <cell r="I162">
            <v>891</v>
          </cell>
          <cell r="J162" t="str">
            <v>see add.</v>
          </cell>
          <cell r="K162">
            <v>1591</v>
          </cell>
          <cell r="L162">
            <v>967</v>
          </cell>
          <cell r="N162">
            <v>15</v>
          </cell>
          <cell r="O162" t="str">
            <v>YES--2</v>
          </cell>
          <cell r="P162" t="str">
            <v>PR</v>
          </cell>
          <cell r="AC162" t="str">
            <v>AL</v>
          </cell>
          <cell r="AD162">
            <v>1987</v>
          </cell>
          <cell r="BJ162" t="str">
            <v/>
          </cell>
          <cell r="BK162" t="str">
            <v/>
          </cell>
          <cell r="BL162" t="str">
            <v/>
          </cell>
          <cell r="BM162" t="str">
            <v/>
          </cell>
          <cell r="BN162" t="str">
            <v/>
          </cell>
          <cell r="BP162" t="str">
            <v/>
          </cell>
          <cell r="BQ162" t="str">
            <v/>
          </cell>
          <cell r="BR162" t="str">
            <v/>
          </cell>
          <cell r="BS162" t="str">
            <v/>
          </cell>
        </row>
        <row r="163">
          <cell r="A163">
            <v>93.1</v>
          </cell>
          <cell r="B163" t="str">
            <v>15781N/111</v>
          </cell>
          <cell r="C163" t="str">
            <v>ADE</v>
          </cell>
          <cell r="D163" t="str">
            <v>-</v>
          </cell>
          <cell r="I163">
            <v>676</v>
          </cell>
          <cell r="J163">
            <v>1.82</v>
          </cell>
          <cell r="L163">
            <v>606</v>
          </cell>
          <cell r="N163">
            <v>12</v>
          </cell>
          <cell r="P163" t="str">
            <v>PR</v>
          </cell>
          <cell r="Q163">
            <v>76</v>
          </cell>
          <cell r="R163" t="str">
            <v>W</v>
          </cell>
          <cell r="S163" t="str">
            <v>M</v>
          </cell>
          <cell r="T163" t="str">
            <v>S</v>
          </cell>
          <cell r="U163" t="str">
            <v>d</v>
          </cell>
          <cell r="X163" t="str">
            <v>O</v>
          </cell>
          <cell r="AC163" t="str">
            <v>NDRI,PA</v>
          </cell>
          <cell r="AD163">
            <v>1987</v>
          </cell>
          <cell r="AF163" t="str">
            <v>11/87</v>
          </cell>
          <cell r="AN163" t="str">
            <v xml:space="preserve">TVA </v>
          </cell>
          <cell r="BF163" t="str">
            <v>-</v>
          </cell>
          <cell r="BG163" t="str">
            <v>+13</v>
          </cell>
          <cell r="BH163" t="str">
            <v>GAC</v>
          </cell>
          <cell r="BI163" t="str">
            <v>Asp</v>
          </cell>
          <cell r="BJ163" t="str">
            <v/>
          </cell>
          <cell r="BK163" t="str">
            <v/>
          </cell>
          <cell r="BL163" t="str">
            <v/>
          </cell>
          <cell r="BM163" t="str">
            <v/>
          </cell>
          <cell r="BN163" t="str">
            <v/>
          </cell>
          <cell r="BO163" t="str">
            <v>+</v>
          </cell>
          <cell r="BQ163" t="str">
            <v>(4)</v>
          </cell>
          <cell r="BT163" t="str">
            <v>+</v>
          </cell>
          <cell r="BV163" t="str">
            <v>(4)</v>
          </cell>
        </row>
        <row r="164">
          <cell r="A164">
            <v>94</v>
          </cell>
          <cell r="B164" t="str">
            <v>87-12-106</v>
          </cell>
          <cell r="C164" t="str">
            <v>CAR</v>
          </cell>
          <cell r="D164" t="str">
            <v>-</v>
          </cell>
          <cell r="I164">
            <v>684</v>
          </cell>
          <cell r="J164">
            <v>1.78</v>
          </cell>
          <cell r="L164">
            <v>612</v>
          </cell>
          <cell r="N164">
            <v>12</v>
          </cell>
          <cell r="O164" t="str">
            <v>YES</v>
          </cell>
          <cell r="P164" t="str">
            <v>PR</v>
          </cell>
          <cell r="Q164">
            <v>56</v>
          </cell>
          <cell r="R164" t="str">
            <v>W</v>
          </cell>
          <cell r="S164" t="str">
            <v>M</v>
          </cell>
          <cell r="T164" t="str">
            <v>S</v>
          </cell>
          <cell r="U164" t="str">
            <v>d</v>
          </cell>
          <cell r="V164" t="str">
            <v>M</v>
          </cell>
          <cell r="X164" t="str">
            <v>C</v>
          </cell>
          <cell r="Y164" t="str">
            <v>1/15</v>
          </cell>
          <cell r="AC164" t="str">
            <v>AL</v>
          </cell>
          <cell r="AD164">
            <v>1987</v>
          </cell>
          <cell r="AF164" t="str">
            <v>12/87</v>
          </cell>
          <cell r="AG164" t="str">
            <v>31</v>
          </cell>
          <cell r="AH164" t="str">
            <v>YES</v>
          </cell>
          <cell r="AI164" t="str">
            <v>NO</v>
          </cell>
          <cell r="AJ164" t="str">
            <v xml:space="preserve"> 7 /93</v>
          </cell>
          <cell r="AN164" t="str">
            <v>[IN]</v>
          </cell>
          <cell r="AX164" t="str">
            <v xml:space="preserve"> -</v>
          </cell>
          <cell r="AY164" t="str">
            <v xml:space="preserve"> -</v>
          </cell>
          <cell r="BF164" t="str">
            <v>-</v>
          </cell>
          <cell r="BG164" t="str">
            <v>-</v>
          </cell>
          <cell r="BJ164" t="str">
            <v/>
          </cell>
          <cell r="BK164" t="str">
            <v/>
          </cell>
          <cell r="BL164" t="str">
            <v/>
          </cell>
          <cell r="BM164" t="str">
            <v/>
          </cell>
          <cell r="BN164" t="str">
            <v/>
          </cell>
          <cell r="BO164" t="str">
            <v>+</v>
          </cell>
          <cell r="BP164">
            <v>8</v>
          </cell>
          <cell r="BQ164" t="str">
            <v>273</v>
          </cell>
          <cell r="BR164" t="str">
            <v>CGT&gt;CAT</v>
          </cell>
          <cell r="BS164" t="str">
            <v>ARG&gt;HIS</v>
          </cell>
          <cell r="BT164" t="str">
            <v>+</v>
          </cell>
          <cell r="BU164">
            <v>8</v>
          </cell>
          <cell r="BV164" t="str">
            <v>273</v>
          </cell>
          <cell r="BW164" t="str">
            <v>CGT&gt;CAT</v>
          </cell>
          <cell r="BX164" t="str">
            <v>ARG&gt;HIS</v>
          </cell>
        </row>
        <row r="165">
          <cell r="A165">
            <v>94.5</v>
          </cell>
          <cell r="B165" t="str">
            <v>87-12-107</v>
          </cell>
          <cell r="C165" t="str">
            <v>NORM</v>
          </cell>
          <cell r="I165">
            <v>890</v>
          </cell>
          <cell r="J165">
            <v>0.76</v>
          </cell>
          <cell r="O165" t="str">
            <v>YES</v>
          </cell>
          <cell r="P165" t="str">
            <v>PR</v>
          </cell>
          <cell r="AC165" t="str">
            <v>AL</v>
          </cell>
          <cell r="AD165">
            <v>1987</v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</row>
        <row r="166">
          <cell r="A166">
            <v>95</v>
          </cell>
          <cell r="B166" t="str">
            <v>102-152 HARD</v>
          </cell>
          <cell r="C166" t="str">
            <v>CAR</v>
          </cell>
          <cell r="D166" t="str">
            <v>-</v>
          </cell>
          <cell r="I166">
            <v>496</v>
          </cell>
          <cell r="J166">
            <v>0.7</v>
          </cell>
          <cell r="L166">
            <v>507</v>
          </cell>
          <cell r="N166">
            <v>11</v>
          </cell>
          <cell r="O166" t="str">
            <v>YES--3</v>
          </cell>
          <cell r="P166" t="str">
            <v>PR</v>
          </cell>
          <cell r="Q166">
            <v>67</v>
          </cell>
          <cell r="R166" t="str">
            <v>W</v>
          </cell>
          <cell r="S166" t="str">
            <v>M</v>
          </cell>
          <cell r="T166" t="str">
            <v>S</v>
          </cell>
          <cell r="U166" t="str">
            <v>d</v>
          </cell>
          <cell r="V166" t="str">
            <v>M</v>
          </cell>
          <cell r="X166" t="str">
            <v>D</v>
          </cell>
          <cell r="Y166" t="str">
            <v>2/9</v>
          </cell>
          <cell r="Z166" t="str">
            <v>8.5 x 5.5</v>
          </cell>
          <cell r="AA166">
            <v>8.5</v>
          </cell>
          <cell r="AB166" t="str">
            <v>46.8A</v>
          </cell>
          <cell r="AC166" t="str">
            <v>AL</v>
          </cell>
          <cell r="AD166">
            <v>1987</v>
          </cell>
          <cell r="AG166" t="str">
            <v>18</v>
          </cell>
          <cell r="AH166" t="str">
            <v>YES</v>
          </cell>
          <cell r="AI166" t="str">
            <v>YES</v>
          </cell>
          <cell r="AN166" t="str">
            <v>[LI]</v>
          </cell>
          <cell r="BE166" t="str">
            <v>-</v>
          </cell>
          <cell r="BF166" t="str">
            <v>-</v>
          </cell>
          <cell r="BG166" t="str">
            <v>-</v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>+</v>
          </cell>
          <cell r="BP166">
            <v>5</v>
          </cell>
          <cell r="BQ166" t="str">
            <v>176</v>
          </cell>
          <cell r="BR166" t="str">
            <v>TGC&gt;AGC</v>
          </cell>
          <cell r="BS166" t="str">
            <v>CYS&gt;SER</v>
          </cell>
          <cell r="BT166" t="str">
            <v>+</v>
          </cell>
          <cell r="BU166">
            <v>5</v>
          </cell>
          <cell r="BV166" t="str">
            <v>176</v>
          </cell>
          <cell r="BW166" t="str">
            <v>TGC&gt;AGC</v>
          </cell>
          <cell r="BX166" t="str">
            <v>CYS&gt;SER</v>
          </cell>
        </row>
        <row r="167">
          <cell r="A167">
            <v>96</v>
          </cell>
          <cell r="B167" t="str">
            <v>89-122</v>
          </cell>
          <cell r="C167" t="str">
            <v>CAR</v>
          </cell>
          <cell r="D167" t="str">
            <v>+/-</v>
          </cell>
          <cell r="I167">
            <v>369</v>
          </cell>
          <cell r="J167">
            <v>0.75</v>
          </cell>
          <cell r="L167">
            <v>381</v>
          </cell>
          <cell r="N167">
            <v>9</v>
          </cell>
          <cell r="P167" t="str">
            <v>PR</v>
          </cell>
          <cell r="Q167">
            <v>66</v>
          </cell>
          <cell r="R167" t="str">
            <v>W</v>
          </cell>
          <cell r="S167" t="str">
            <v>M</v>
          </cell>
          <cell r="T167" t="str">
            <v>A</v>
          </cell>
          <cell r="U167" t="str">
            <v>p</v>
          </cell>
          <cell r="V167" t="str">
            <v>W</v>
          </cell>
          <cell r="X167" t="str">
            <v>C</v>
          </cell>
          <cell r="Y167" t="str">
            <v>+</v>
          </cell>
          <cell r="AC167" t="str">
            <v>AL</v>
          </cell>
          <cell r="AD167">
            <v>1986</v>
          </cell>
          <cell r="AG167" t="str">
            <v>20</v>
          </cell>
          <cell r="AH167" t="str">
            <v>NO</v>
          </cell>
          <cell r="AI167" t="str">
            <v>YES</v>
          </cell>
          <cell r="AJ167" t="str">
            <v>OTHER</v>
          </cell>
          <cell r="AN167" t="str">
            <v>(MC) (MF) (AP)</v>
          </cell>
          <cell r="AQ167" t="str">
            <v>MMP(-)-&gt;(+/-), C-&gt;A</v>
          </cell>
          <cell r="AR167" t="str">
            <v>6/12/2001</v>
          </cell>
          <cell r="AS167" t="str">
            <v>+</v>
          </cell>
          <cell r="AT167" t="str">
            <v>+</v>
          </cell>
          <cell r="AX167" t="str">
            <v xml:space="preserve">  -</v>
          </cell>
          <cell r="AY167" t="str">
            <v xml:space="preserve"> -</v>
          </cell>
          <cell r="AZ167" t="str">
            <v xml:space="preserve"> +/-</v>
          </cell>
          <cell r="BA167" t="str">
            <v xml:space="preserve"> -</v>
          </cell>
          <cell r="BF167" t="str">
            <v>-</v>
          </cell>
          <cell r="BG167" t="str">
            <v>+13</v>
          </cell>
          <cell r="BH167" t="str">
            <v>GAC</v>
          </cell>
          <cell r="BI167" t="str">
            <v>Asp</v>
          </cell>
          <cell r="BJ167" t="str">
            <v/>
          </cell>
          <cell r="BK167" t="str">
            <v/>
          </cell>
          <cell r="BL167" t="str">
            <v/>
          </cell>
          <cell r="BM167" t="str">
            <v/>
          </cell>
          <cell r="BN167" t="str">
            <v/>
          </cell>
          <cell r="BO167" t="str">
            <v>-</v>
          </cell>
          <cell r="BT167" t="str">
            <v>-</v>
          </cell>
        </row>
        <row r="168">
          <cell r="A168">
            <v>96.1</v>
          </cell>
          <cell r="B168" t="str">
            <v>89-J</v>
          </cell>
          <cell r="C168" t="str">
            <v>ADE</v>
          </cell>
          <cell r="I168" t="str">
            <v>AMP</v>
          </cell>
          <cell r="L168">
            <v>380</v>
          </cell>
          <cell r="N168">
            <v>9</v>
          </cell>
          <cell r="P168" t="str">
            <v>PR</v>
          </cell>
          <cell r="Q168">
            <v>66</v>
          </cell>
          <cell r="X168" t="str">
            <v>O</v>
          </cell>
          <cell r="Y168" t="str">
            <v>-</v>
          </cell>
          <cell r="AC168" t="str">
            <v>AL</v>
          </cell>
          <cell r="AN168" t="str">
            <v xml:space="preserve">TA </v>
          </cell>
          <cell r="AP168" t="str">
            <v>the same case as 89-122</v>
          </cell>
          <cell r="AQ168" t="str">
            <v>97.0-&gt;96.1, comments</v>
          </cell>
          <cell r="AR168" t="str">
            <v>5/10/2001</v>
          </cell>
          <cell r="BF168" t="str">
            <v>-</v>
          </cell>
          <cell r="BG168" t="str">
            <v>-</v>
          </cell>
          <cell r="BJ168" t="str">
            <v/>
          </cell>
          <cell r="BK168" t="str">
            <v/>
          </cell>
          <cell r="BL168" t="str">
            <v/>
          </cell>
          <cell r="BM168" t="str">
            <v/>
          </cell>
          <cell r="BN168" t="str">
            <v/>
          </cell>
          <cell r="BO168" t="str">
            <v>-</v>
          </cell>
          <cell r="BT168" t="str">
            <v>-</v>
          </cell>
        </row>
        <row r="169">
          <cell r="A169">
            <v>96.5</v>
          </cell>
          <cell r="B169" t="str">
            <v>89-122B</v>
          </cell>
          <cell r="C169" t="str">
            <v>NORM</v>
          </cell>
          <cell r="I169">
            <v>955</v>
          </cell>
          <cell r="J169">
            <v>1.06</v>
          </cell>
          <cell r="K169" t="str">
            <v>3159: 0.47</v>
          </cell>
          <cell r="L169">
            <v>410</v>
          </cell>
          <cell r="N169">
            <v>10</v>
          </cell>
          <cell r="O169" t="str">
            <v>YES</v>
          </cell>
          <cell r="P169" t="str">
            <v>PR</v>
          </cell>
          <cell r="AC169" t="str">
            <v>AL</v>
          </cell>
          <cell r="AD169">
            <v>1986</v>
          </cell>
          <cell r="BJ169" t="str">
            <v/>
          </cell>
          <cell r="BK169" t="str">
            <v/>
          </cell>
          <cell r="BL169" t="str">
            <v/>
          </cell>
          <cell r="BM169" t="str">
            <v/>
          </cell>
          <cell r="BN169" t="str">
            <v/>
          </cell>
          <cell r="BP169" t="str">
            <v/>
          </cell>
          <cell r="BQ169" t="str">
            <v/>
          </cell>
          <cell r="BR169" t="str">
            <v/>
          </cell>
          <cell r="BS169" t="str">
            <v/>
          </cell>
        </row>
        <row r="170">
          <cell r="A170">
            <v>96.5</v>
          </cell>
          <cell r="B170" t="str">
            <v>89-J</v>
          </cell>
          <cell r="C170" t="str">
            <v>NORM</v>
          </cell>
          <cell r="L170">
            <v>410</v>
          </cell>
          <cell r="N170">
            <v>10</v>
          </cell>
          <cell r="P170" t="str">
            <v>PR</v>
          </cell>
          <cell r="AC170" t="str">
            <v>AL</v>
          </cell>
          <cell r="AQ170" t="str">
            <v>97.5-&gt;96.5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</row>
        <row r="171">
          <cell r="A171">
            <v>97</v>
          </cell>
          <cell r="P171" t="str">
            <v>PR</v>
          </cell>
          <cell r="AP171" t="str">
            <v>Case # was changed, 97.0-&gt;96.1, SEE #96.1</v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</row>
        <row r="172">
          <cell r="A172">
            <v>98.1</v>
          </cell>
          <cell r="B172" t="str">
            <v>87-12-041</v>
          </cell>
          <cell r="C172" t="str">
            <v>ADE</v>
          </cell>
          <cell r="D172" t="str">
            <v>-</v>
          </cell>
          <cell r="I172">
            <v>535</v>
          </cell>
          <cell r="J172">
            <v>0.91</v>
          </cell>
          <cell r="L172">
            <v>614</v>
          </cell>
          <cell r="N172">
            <v>12</v>
          </cell>
          <cell r="O172" t="str">
            <v>YES</v>
          </cell>
          <cell r="P172" t="str">
            <v>PR</v>
          </cell>
          <cell r="Q172">
            <v>73</v>
          </cell>
          <cell r="R172" t="str">
            <v>B</v>
          </cell>
          <cell r="S172" t="str">
            <v>M</v>
          </cell>
          <cell r="T172" t="str">
            <v>A</v>
          </cell>
          <cell r="U172" t="str">
            <v>p</v>
          </cell>
          <cell r="X172" t="str">
            <v>O</v>
          </cell>
          <cell r="Y172" t="str">
            <v>0/22</v>
          </cell>
          <cell r="AC172" t="str">
            <v>AL</v>
          </cell>
          <cell r="AD172">
            <v>1987</v>
          </cell>
          <cell r="AN172" t="str">
            <v xml:space="preserve">VA (AP) </v>
          </cell>
          <cell r="AQ172" t="str">
            <v>98.0&gt;98.1</v>
          </cell>
          <cell r="AR172" t="str">
            <v>9/9/2002</v>
          </cell>
          <cell r="BF172" t="str">
            <v>-</v>
          </cell>
          <cell r="BG172" t="str">
            <v>+13</v>
          </cell>
          <cell r="BH172" t="str">
            <v>GAC</v>
          </cell>
          <cell r="BI172" t="str">
            <v>Asp</v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 t="str">
            <v>-</v>
          </cell>
          <cell r="BT172" t="str">
            <v>-</v>
          </cell>
        </row>
        <row r="173">
          <cell r="A173">
            <v>98.5</v>
          </cell>
          <cell r="B173" t="str">
            <v>87-12-043</v>
          </cell>
          <cell r="C173" t="str">
            <v>NORM</v>
          </cell>
          <cell r="I173">
            <v>537</v>
          </cell>
          <cell r="J173">
            <v>0.4</v>
          </cell>
          <cell r="P173" t="str">
            <v>PR</v>
          </cell>
          <cell r="AC173" t="str">
            <v>AL</v>
          </cell>
          <cell r="AD173">
            <v>1987</v>
          </cell>
          <cell r="AP173" t="str">
            <v>PRIMARY CASE 83</v>
          </cell>
          <cell r="BJ173" t="str">
            <v/>
          </cell>
          <cell r="BK173" t="str">
            <v/>
          </cell>
          <cell r="BL173" t="str">
            <v/>
          </cell>
          <cell r="BM173" t="str">
            <v/>
          </cell>
          <cell r="BN173" t="str">
            <v/>
          </cell>
          <cell r="BP173" t="str">
            <v/>
          </cell>
          <cell r="BQ173" t="str">
            <v/>
          </cell>
          <cell r="BR173" t="str">
            <v/>
          </cell>
          <cell r="BS173" t="str">
            <v/>
          </cell>
        </row>
        <row r="174">
          <cell r="A174">
            <v>99</v>
          </cell>
          <cell r="B174" t="str">
            <v>96-105C</v>
          </cell>
          <cell r="C174" t="str">
            <v>CAR</v>
          </cell>
          <cell r="I174" t="str">
            <v>AMP</v>
          </cell>
          <cell r="L174">
            <v>460</v>
          </cell>
          <cell r="N174">
            <v>10</v>
          </cell>
          <cell r="P174" t="str">
            <v>PR</v>
          </cell>
          <cell r="Q174">
            <v>64</v>
          </cell>
          <cell r="R174" t="str">
            <v>W</v>
          </cell>
          <cell r="S174" t="str">
            <v>M</v>
          </cell>
          <cell r="T174" t="str">
            <v>S</v>
          </cell>
          <cell r="U174" t="str">
            <v>d</v>
          </cell>
          <cell r="X174" t="str">
            <v>A</v>
          </cell>
          <cell r="Y174" t="str">
            <v>-</v>
          </cell>
          <cell r="AC174" t="str">
            <v>AL</v>
          </cell>
          <cell r="AD174">
            <v>1987</v>
          </cell>
          <cell r="AN174" t="str">
            <v>SYNC</v>
          </cell>
          <cell r="AP174" t="str">
            <v xml:space="preserve">2ND TUMOR (CASE 65) </v>
          </cell>
          <cell r="BG174" t="str">
            <v>+12</v>
          </cell>
          <cell r="BH174" t="str">
            <v>GAT</v>
          </cell>
          <cell r="BI174" t="str">
            <v>Asp</v>
          </cell>
          <cell r="BJ174" t="str">
            <v/>
          </cell>
          <cell r="BK174" t="str">
            <v/>
          </cell>
          <cell r="BL174" t="str">
            <v/>
          </cell>
          <cell r="BM174" t="str">
            <v/>
          </cell>
          <cell r="BN174" t="str">
            <v/>
          </cell>
          <cell r="BO174" t="str">
            <v>-</v>
          </cell>
          <cell r="BT174" t="str">
            <v>-</v>
          </cell>
        </row>
        <row r="175">
          <cell r="A175">
            <v>99.5</v>
          </cell>
          <cell r="B175" t="str">
            <v>96-105</v>
          </cell>
          <cell r="C175" t="str">
            <v>NORM</v>
          </cell>
          <cell r="I175">
            <v>458</v>
          </cell>
          <cell r="J175">
            <v>1.1499999999999999</v>
          </cell>
          <cell r="P175" t="str">
            <v>PR</v>
          </cell>
          <cell r="AC175" t="str">
            <v>AL</v>
          </cell>
          <cell r="AD175">
            <v>1987</v>
          </cell>
          <cell r="BJ175" t="str">
            <v/>
          </cell>
          <cell r="BK175" t="str">
            <v/>
          </cell>
          <cell r="BL175" t="str">
            <v/>
          </cell>
          <cell r="BM175" t="str">
            <v/>
          </cell>
          <cell r="BN175" t="str">
            <v/>
          </cell>
          <cell r="BP175" t="str">
            <v/>
          </cell>
          <cell r="BQ175" t="str">
            <v/>
          </cell>
          <cell r="BR175" t="str">
            <v/>
          </cell>
          <cell r="BS175" t="str">
            <v/>
          </cell>
        </row>
        <row r="176">
          <cell r="A176">
            <v>100</v>
          </cell>
          <cell r="B176" t="str">
            <v>87-09-152</v>
          </cell>
          <cell r="C176" t="str">
            <v>CAR</v>
          </cell>
          <cell r="D176" t="str">
            <v>-</v>
          </cell>
          <cell r="I176">
            <v>680</v>
          </cell>
          <cell r="J176">
            <v>0.39</v>
          </cell>
          <cell r="L176">
            <v>596</v>
          </cell>
          <cell r="N176">
            <v>12</v>
          </cell>
          <cell r="O176" t="str">
            <v>YES</v>
          </cell>
          <cell r="P176" t="str">
            <v>PR</v>
          </cell>
          <cell r="Q176">
            <v>60</v>
          </cell>
          <cell r="R176" t="str">
            <v>W</v>
          </cell>
          <cell r="S176" t="str">
            <v>F</v>
          </cell>
          <cell r="T176" t="str">
            <v>C</v>
          </cell>
          <cell r="U176" t="str">
            <v>p</v>
          </cell>
          <cell r="X176" t="str">
            <v>B</v>
          </cell>
          <cell r="Y176" t="str">
            <v>0/33</v>
          </cell>
          <cell r="Z176" t="str">
            <v>6.5 x 3.5 x 3.0</v>
          </cell>
          <cell r="AA176">
            <v>6.5</v>
          </cell>
          <cell r="AB176">
            <v>68.3</v>
          </cell>
          <cell r="AC176" t="str">
            <v>AL</v>
          </cell>
          <cell r="AD176">
            <v>1987</v>
          </cell>
          <cell r="AF176" t="str">
            <v>9/87</v>
          </cell>
          <cell r="AG176" t="str">
            <v>30</v>
          </cell>
          <cell r="AH176" t="str">
            <v>YES</v>
          </cell>
          <cell r="AI176" t="str">
            <v>NO</v>
          </cell>
          <cell r="AJ176" t="str">
            <v xml:space="preserve"> 10 /92</v>
          </cell>
          <cell r="AN176" t="str">
            <v>CYSTADENOCA (MC) [FA]</v>
          </cell>
          <cell r="BF176" t="str">
            <v>-</v>
          </cell>
          <cell r="BG176" t="str">
            <v>+12</v>
          </cell>
          <cell r="BH176" t="str">
            <v>GAT</v>
          </cell>
          <cell r="BI176" t="str">
            <v>Asp</v>
          </cell>
          <cell r="BJ176" t="str">
            <v/>
          </cell>
          <cell r="BK176" t="str">
            <v/>
          </cell>
          <cell r="BL176" t="str">
            <v/>
          </cell>
          <cell r="BM176" t="str">
            <v/>
          </cell>
          <cell r="BN176" t="str">
            <v/>
          </cell>
          <cell r="BO176" t="str">
            <v>-</v>
          </cell>
        </row>
        <row r="177">
          <cell r="A177">
            <v>100.5</v>
          </cell>
          <cell r="B177" t="str">
            <v>87-09-153</v>
          </cell>
          <cell r="C177" t="str">
            <v>NORM</v>
          </cell>
          <cell r="I177">
            <v>1354</v>
          </cell>
          <cell r="J177">
            <v>0.42</v>
          </cell>
          <cell r="O177" t="str">
            <v>YES</v>
          </cell>
          <cell r="P177" t="str">
            <v>PR</v>
          </cell>
          <cell r="AC177" t="str">
            <v>AL</v>
          </cell>
          <cell r="AD177">
            <v>1987</v>
          </cell>
          <cell r="BJ177" t="str">
            <v/>
          </cell>
          <cell r="BK177" t="str">
            <v/>
          </cell>
          <cell r="BL177" t="str">
            <v/>
          </cell>
          <cell r="BM177" t="str">
            <v/>
          </cell>
          <cell r="BN177" t="str">
            <v/>
          </cell>
          <cell r="BP177" t="str">
            <v/>
          </cell>
          <cell r="BQ177" t="str">
            <v/>
          </cell>
          <cell r="BR177" t="str">
            <v/>
          </cell>
          <cell r="BS177" t="str">
            <v/>
          </cell>
        </row>
        <row r="178">
          <cell r="A178">
            <v>101</v>
          </cell>
          <cell r="B178" t="str">
            <v>88-03-144</v>
          </cell>
          <cell r="C178" t="str">
            <v>CAR</v>
          </cell>
          <cell r="D178" t="str">
            <v>-</v>
          </cell>
          <cell r="I178">
            <v>672</v>
          </cell>
          <cell r="J178">
            <v>1.1499999999999999</v>
          </cell>
          <cell r="L178">
            <v>617</v>
          </cell>
          <cell r="N178">
            <v>12</v>
          </cell>
          <cell r="O178" t="str">
            <v>YES--2</v>
          </cell>
          <cell r="P178" t="str">
            <v>PR</v>
          </cell>
          <cell r="Q178">
            <v>61</v>
          </cell>
          <cell r="R178" t="str">
            <v>W</v>
          </cell>
          <cell r="S178" t="str">
            <v>M</v>
          </cell>
          <cell r="T178" t="str">
            <v>S</v>
          </cell>
          <cell r="U178" t="str">
            <v>d</v>
          </cell>
          <cell r="V178" t="str">
            <v>M</v>
          </cell>
          <cell r="X178" t="str">
            <v>C</v>
          </cell>
          <cell r="Y178" t="str">
            <v>1/15</v>
          </cell>
          <cell r="Z178" t="str">
            <v>3.5 x 3.0 x 0.7</v>
          </cell>
          <cell r="AA178">
            <v>3.5</v>
          </cell>
          <cell r="AB178">
            <v>7.4</v>
          </cell>
          <cell r="AC178" t="str">
            <v>AL</v>
          </cell>
          <cell r="AD178">
            <v>1988</v>
          </cell>
          <cell r="AF178" t="str">
            <v>3/88</v>
          </cell>
          <cell r="AG178" t="str">
            <v>35</v>
          </cell>
          <cell r="AH178" t="str">
            <v>YES</v>
          </cell>
          <cell r="AI178" t="str">
            <v>NO</v>
          </cell>
          <cell r="AJ178" t="str">
            <v xml:space="preserve"> 4 /93</v>
          </cell>
          <cell r="BF178" t="str">
            <v>-</v>
          </cell>
          <cell r="BG178" t="str">
            <v>-</v>
          </cell>
          <cell r="BJ178" t="str">
            <v/>
          </cell>
          <cell r="BK178" t="str">
            <v/>
          </cell>
          <cell r="BL178" t="str">
            <v/>
          </cell>
          <cell r="BM178" t="str">
            <v/>
          </cell>
          <cell r="BN178" t="str">
            <v/>
          </cell>
          <cell r="BO178" t="str">
            <v>+</v>
          </cell>
          <cell r="BP178">
            <v>5</v>
          </cell>
          <cell r="BQ178" t="str">
            <v>175</v>
          </cell>
          <cell r="BR178" t="str">
            <v>CGC&gt;CAC</v>
          </cell>
          <cell r="BS178" t="str">
            <v>ARG&gt;HIS</v>
          </cell>
          <cell r="BT178" t="str">
            <v>+</v>
          </cell>
          <cell r="BU178">
            <v>5</v>
          </cell>
          <cell r="BV178" t="str">
            <v>175</v>
          </cell>
          <cell r="BW178" t="str">
            <v>CGC&gt;CAC</v>
          </cell>
          <cell r="BX178" t="str">
            <v>ARG&gt;HIS</v>
          </cell>
        </row>
        <row r="179">
          <cell r="A179">
            <v>101.5</v>
          </cell>
          <cell r="B179" t="str">
            <v>88-03-145</v>
          </cell>
          <cell r="C179" t="str">
            <v>NORM</v>
          </cell>
          <cell r="I179">
            <v>699</v>
          </cell>
          <cell r="J179">
            <v>1.22</v>
          </cell>
          <cell r="L179">
            <v>618</v>
          </cell>
          <cell r="N179">
            <v>12</v>
          </cell>
          <cell r="O179" t="str">
            <v>YES--2</v>
          </cell>
          <cell r="P179" t="str">
            <v>PR</v>
          </cell>
          <cell r="AC179" t="str">
            <v>AL</v>
          </cell>
          <cell r="AD179">
            <v>1988</v>
          </cell>
          <cell r="BJ179" t="str">
            <v/>
          </cell>
          <cell r="BK179" t="str">
            <v/>
          </cell>
          <cell r="BL179" t="str">
            <v/>
          </cell>
          <cell r="BM179" t="str">
            <v/>
          </cell>
          <cell r="BN179" t="str">
            <v/>
          </cell>
          <cell r="BP179" t="str">
            <v/>
          </cell>
          <cell r="BQ179" t="str">
            <v/>
          </cell>
          <cell r="BR179" t="str">
            <v/>
          </cell>
          <cell r="BS179" t="str">
            <v/>
          </cell>
        </row>
        <row r="180">
          <cell r="A180">
            <v>102.1</v>
          </cell>
          <cell r="B180" t="str">
            <v>95-93C</v>
          </cell>
          <cell r="C180" t="str">
            <v>ADE</v>
          </cell>
          <cell r="D180" t="str">
            <v>-</v>
          </cell>
          <cell r="I180">
            <v>465</v>
          </cell>
          <cell r="J180">
            <v>0.78</v>
          </cell>
          <cell r="L180">
            <v>433</v>
          </cell>
          <cell r="N180">
            <v>10</v>
          </cell>
          <cell r="O180" t="str">
            <v>YES</v>
          </cell>
          <cell r="P180" t="str">
            <v>PR</v>
          </cell>
          <cell r="Q180">
            <v>71</v>
          </cell>
          <cell r="R180" t="str">
            <v>W</v>
          </cell>
          <cell r="S180" t="str">
            <v>M</v>
          </cell>
          <cell r="T180" t="str">
            <v>C</v>
          </cell>
          <cell r="U180" t="str">
            <v>p</v>
          </cell>
          <cell r="X180" t="str">
            <v>O</v>
          </cell>
          <cell r="Y180" t="str">
            <v>0/14</v>
          </cell>
          <cell r="AC180" t="str">
            <v>AL</v>
          </cell>
          <cell r="AD180">
            <v>1986</v>
          </cell>
          <cell r="AN180" t="str">
            <v xml:space="preserve">TA </v>
          </cell>
          <cell r="BF180" t="str">
            <v>-</v>
          </cell>
          <cell r="BG180" t="str">
            <v>+13</v>
          </cell>
          <cell r="BH180" t="str">
            <v>GAC</v>
          </cell>
          <cell r="BI180" t="str">
            <v>Asp</v>
          </cell>
          <cell r="BJ180" t="str">
            <v/>
          </cell>
          <cell r="BK180" t="str">
            <v/>
          </cell>
          <cell r="BL180" t="str">
            <v/>
          </cell>
          <cell r="BM180" t="str">
            <v/>
          </cell>
          <cell r="BN180" t="str">
            <v/>
          </cell>
          <cell r="BO180" t="str">
            <v xml:space="preserve"> -</v>
          </cell>
          <cell r="BT180" t="str">
            <v xml:space="preserve"> -</v>
          </cell>
        </row>
        <row r="181">
          <cell r="A181">
            <v>102.5</v>
          </cell>
          <cell r="B181" t="str">
            <v>95-93</v>
          </cell>
          <cell r="C181" t="str">
            <v>NORM</v>
          </cell>
          <cell r="I181">
            <v>1313</v>
          </cell>
          <cell r="J181">
            <v>0.54</v>
          </cell>
          <cell r="O181" t="str">
            <v>YES--CASE 57</v>
          </cell>
          <cell r="P181" t="str">
            <v>PR</v>
          </cell>
          <cell r="AC181" t="str">
            <v>AL</v>
          </cell>
          <cell r="AD181">
            <v>1986</v>
          </cell>
          <cell r="BJ181" t="str">
            <v/>
          </cell>
          <cell r="BK181" t="str">
            <v/>
          </cell>
          <cell r="BL181" t="str">
            <v/>
          </cell>
          <cell r="BM181" t="str">
            <v/>
          </cell>
          <cell r="BN181" t="str">
            <v/>
          </cell>
          <cell r="BP181" t="str">
            <v/>
          </cell>
          <cell r="BQ181" t="str">
            <v/>
          </cell>
          <cell r="BR181" t="str">
            <v/>
          </cell>
          <cell r="BS181" t="str">
            <v/>
          </cell>
        </row>
        <row r="182">
          <cell r="A182">
            <v>103.1</v>
          </cell>
          <cell r="B182" t="str">
            <v>96-24C</v>
          </cell>
          <cell r="C182" t="str">
            <v>ADE</v>
          </cell>
          <cell r="D182" t="str">
            <v>-</v>
          </cell>
          <cell r="I182">
            <v>430</v>
          </cell>
          <cell r="J182">
            <v>0.89</v>
          </cell>
          <cell r="L182">
            <v>436</v>
          </cell>
          <cell r="N182">
            <v>10</v>
          </cell>
          <cell r="O182" t="str">
            <v>YES</v>
          </cell>
          <cell r="P182" t="str">
            <v>PR</v>
          </cell>
          <cell r="Q182">
            <v>56</v>
          </cell>
          <cell r="R182" t="str">
            <v>W</v>
          </cell>
          <cell r="S182" t="str">
            <v>M</v>
          </cell>
          <cell r="T182" t="str">
            <v>R</v>
          </cell>
          <cell r="U182" t="str">
            <v>d</v>
          </cell>
          <cell r="X182" t="str">
            <v>O</v>
          </cell>
          <cell r="Y182" t="str">
            <v>0/25</v>
          </cell>
          <cell r="AC182" t="str">
            <v>AL</v>
          </cell>
          <cell r="AD182">
            <v>1986</v>
          </cell>
          <cell r="AN182" t="str">
            <v>TA</v>
          </cell>
          <cell r="BF182" t="str">
            <v>-</v>
          </cell>
          <cell r="BG182" t="str">
            <v>-</v>
          </cell>
          <cell r="BJ182" t="str">
            <v/>
          </cell>
          <cell r="BK182" t="str">
            <v/>
          </cell>
          <cell r="BL182" t="str">
            <v/>
          </cell>
          <cell r="BM182" t="str">
            <v/>
          </cell>
          <cell r="BN182" t="str">
            <v/>
          </cell>
          <cell r="BO182" t="str">
            <v>-</v>
          </cell>
        </row>
        <row r="183">
          <cell r="A183">
            <v>103.5</v>
          </cell>
          <cell r="B183" t="str">
            <v>96-24B</v>
          </cell>
          <cell r="C183" t="str">
            <v>NORM</v>
          </cell>
          <cell r="I183">
            <v>477</v>
          </cell>
          <cell r="J183">
            <v>0.66</v>
          </cell>
          <cell r="O183" t="str">
            <v>YES--CASE 59</v>
          </cell>
          <cell r="P183" t="str">
            <v>PR</v>
          </cell>
          <cell r="AC183" t="str">
            <v>AL</v>
          </cell>
          <cell r="AD183">
            <v>1986</v>
          </cell>
          <cell r="BJ183" t="str">
            <v/>
          </cell>
          <cell r="BK183" t="str">
            <v/>
          </cell>
          <cell r="BL183" t="str">
            <v/>
          </cell>
          <cell r="BM183" t="str">
            <v/>
          </cell>
          <cell r="BN183" t="str">
            <v/>
          </cell>
          <cell r="BP183" t="str">
            <v/>
          </cell>
          <cell r="BQ183" t="str">
            <v/>
          </cell>
          <cell r="BR183" t="str">
            <v/>
          </cell>
          <cell r="BS183" t="str">
            <v/>
          </cell>
        </row>
        <row r="184">
          <cell r="A184">
            <v>104.1</v>
          </cell>
          <cell r="B184" t="str">
            <v>98-21</v>
          </cell>
          <cell r="C184" t="str">
            <v>ADE</v>
          </cell>
          <cell r="I184" t="str">
            <v>AMP</v>
          </cell>
          <cell r="L184">
            <v>437</v>
          </cell>
          <cell r="N184">
            <v>10</v>
          </cell>
          <cell r="P184" t="str">
            <v>PR</v>
          </cell>
          <cell r="Q184">
            <v>70</v>
          </cell>
          <cell r="R184" t="str">
            <v>W</v>
          </cell>
          <cell r="S184" t="str">
            <v>M</v>
          </cell>
          <cell r="T184" t="str">
            <v>T</v>
          </cell>
          <cell r="U184" t="str">
            <v>p</v>
          </cell>
          <cell r="X184" t="str">
            <v>O</v>
          </cell>
          <cell r="AC184" t="str">
            <v>AL</v>
          </cell>
          <cell r="AD184">
            <v>1987</v>
          </cell>
          <cell r="AF184" t="str">
            <v>2/87</v>
          </cell>
          <cell r="AH184" t="str">
            <v>YES</v>
          </cell>
          <cell r="AN184" t="str">
            <v>TA (CA) (AP)</v>
          </cell>
          <cell r="BF184" t="str">
            <v>-</v>
          </cell>
          <cell r="BG184" t="str">
            <v>-</v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 t="str">
            <v/>
          </cell>
          <cell r="BP184" t="str">
            <v/>
          </cell>
          <cell r="BQ184" t="str">
            <v/>
          </cell>
          <cell r="BR184" t="str">
            <v/>
          </cell>
          <cell r="BS184" t="str">
            <v/>
          </cell>
        </row>
        <row r="185">
          <cell r="A185">
            <v>104.5</v>
          </cell>
          <cell r="B185" t="str">
            <v>98-21</v>
          </cell>
          <cell r="C185" t="str">
            <v>NORM</v>
          </cell>
          <cell r="I185">
            <v>1322</v>
          </cell>
          <cell r="J185">
            <v>1.1000000000000001</v>
          </cell>
          <cell r="O185" t="str">
            <v>YES</v>
          </cell>
          <cell r="P185" t="str">
            <v>PR</v>
          </cell>
          <cell r="AC185" t="str">
            <v>AL</v>
          </cell>
          <cell r="AD185">
            <v>1987</v>
          </cell>
          <cell r="BJ185" t="str">
            <v/>
          </cell>
          <cell r="BK185" t="str">
            <v/>
          </cell>
          <cell r="BL185" t="str">
            <v/>
          </cell>
          <cell r="BM185" t="str">
            <v/>
          </cell>
          <cell r="BN185" t="str">
            <v/>
          </cell>
          <cell r="BP185" t="str">
            <v/>
          </cell>
          <cell r="BQ185" t="str">
            <v/>
          </cell>
          <cell r="BR185" t="str">
            <v/>
          </cell>
          <cell r="BS185" t="str">
            <v/>
          </cell>
        </row>
        <row r="186">
          <cell r="A186">
            <v>105.1</v>
          </cell>
          <cell r="B186" t="str">
            <v>95-85</v>
          </cell>
          <cell r="C186" t="str">
            <v>ADE</v>
          </cell>
          <cell r="D186" t="str">
            <v>-</v>
          </cell>
          <cell r="I186">
            <v>466</v>
          </cell>
          <cell r="J186">
            <v>0.62</v>
          </cell>
          <cell r="L186">
            <v>438</v>
          </cell>
          <cell r="N186">
            <v>10</v>
          </cell>
          <cell r="O186" t="str">
            <v>YES</v>
          </cell>
          <cell r="P186" t="str">
            <v>PR</v>
          </cell>
          <cell r="Q186">
            <v>73</v>
          </cell>
          <cell r="R186" t="str">
            <v>W</v>
          </cell>
          <cell r="S186" t="str">
            <v>M</v>
          </cell>
          <cell r="T186" t="str">
            <v>C</v>
          </cell>
          <cell r="U186" t="str">
            <v>p</v>
          </cell>
          <cell r="X186" t="str">
            <v>O</v>
          </cell>
          <cell r="AC186" t="str">
            <v>AL</v>
          </cell>
          <cell r="AD186">
            <v>1986</v>
          </cell>
          <cell r="AH186" t="str">
            <v>NO</v>
          </cell>
          <cell r="AI186" t="str">
            <v>NO</v>
          </cell>
          <cell r="AN186" t="str">
            <v>TA(POLYPOSIS)</v>
          </cell>
          <cell r="BF186" t="str">
            <v>-</v>
          </cell>
          <cell r="BG186" t="str">
            <v>-</v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</row>
        <row r="187">
          <cell r="A187">
            <v>106.1</v>
          </cell>
          <cell r="B187" t="str">
            <v>OG-12</v>
          </cell>
          <cell r="C187" t="str">
            <v>ADE</v>
          </cell>
          <cell r="D187" t="str">
            <v>-</v>
          </cell>
          <cell r="I187">
            <v>542</v>
          </cell>
          <cell r="J187">
            <v>1.62</v>
          </cell>
          <cell r="L187">
            <v>539</v>
          </cell>
          <cell r="N187">
            <v>11</v>
          </cell>
          <cell r="P187" t="str">
            <v>PR</v>
          </cell>
          <cell r="Q187">
            <v>67</v>
          </cell>
          <cell r="S187" t="str">
            <v>M</v>
          </cell>
          <cell r="T187" t="str">
            <v>S</v>
          </cell>
          <cell r="U187" t="str">
            <v>d</v>
          </cell>
          <cell r="X187" t="str">
            <v>O</v>
          </cell>
          <cell r="AN187" t="str">
            <v>TVA 2,5 CMS</v>
          </cell>
          <cell r="BF187" t="str">
            <v>-</v>
          </cell>
          <cell r="BG187" t="str">
            <v>+12</v>
          </cell>
          <cell r="BH187" t="str">
            <v>GAT</v>
          </cell>
          <cell r="BI187" t="str">
            <v>Asp</v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 xml:space="preserve"> -</v>
          </cell>
          <cell r="BT187" t="str">
            <v xml:space="preserve"> -</v>
          </cell>
        </row>
        <row r="188">
          <cell r="A188">
            <v>107.1</v>
          </cell>
          <cell r="B188" t="str">
            <v>OG-19</v>
          </cell>
          <cell r="C188" t="str">
            <v>ADE</v>
          </cell>
          <cell r="D188" t="str">
            <v>-</v>
          </cell>
          <cell r="I188">
            <v>553</v>
          </cell>
          <cell r="J188">
            <v>0.38</v>
          </cell>
          <cell r="L188">
            <v>540</v>
          </cell>
          <cell r="N188">
            <v>11</v>
          </cell>
          <cell r="O188" t="str">
            <v>YES</v>
          </cell>
          <cell r="P188" t="str">
            <v>PR</v>
          </cell>
          <cell r="Q188">
            <v>70</v>
          </cell>
          <cell r="S188" t="str">
            <v>M</v>
          </cell>
          <cell r="T188" t="str">
            <v>R</v>
          </cell>
          <cell r="U188" t="str">
            <v>d</v>
          </cell>
          <cell r="X188" t="str">
            <v>O</v>
          </cell>
          <cell r="Z188" t="str">
            <v>1.0 x 1.0 x 1.0</v>
          </cell>
          <cell r="AA188">
            <v>1</v>
          </cell>
          <cell r="AB188">
            <v>1</v>
          </cell>
          <cell r="AN188" t="str">
            <v>TVA 1,4 CMS</v>
          </cell>
          <cell r="BF188" t="str">
            <v>-</v>
          </cell>
          <cell r="BG188" t="str">
            <v>+13</v>
          </cell>
          <cell r="BH188" t="str">
            <v>GAC</v>
          </cell>
          <cell r="BI188" t="str">
            <v>Asp</v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 xml:space="preserve"> -</v>
          </cell>
          <cell r="BT188" t="str">
            <v xml:space="preserve"> -</v>
          </cell>
        </row>
        <row r="189">
          <cell r="A189">
            <v>108.1</v>
          </cell>
          <cell r="B189" t="str">
            <v>OG-15</v>
          </cell>
          <cell r="C189" t="str">
            <v>ADE</v>
          </cell>
          <cell r="D189" t="str">
            <v>-</v>
          </cell>
          <cell r="I189">
            <v>550</v>
          </cell>
          <cell r="J189">
            <v>0.95</v>
          </cell>
          <cell r="L189">
            <v>541</v>
          </cell>
          <cell r="N189">
            <v>11</v>
          </cell>
          <cell r="O189" t="str">
            <v>YES</v>
          </cell>
          <cell r="P189" t="str">
            <v>PR</v>
          </cell>
          <cell r="Q189">
            <v>70</v>
          </cell>
          <cell r="S189" t="str">
            <v>M</v>
          </cell>
          <cell r="T189" t="str">
            <v>S</v>
          </cell>
          <cell r="U189" t="str">
            <v>d</v>
          </cell>
          <cell r="X189" t="str">
            <v>O</v>
          </cell>
          <cell r="Z189" t="str">
            <v>1.5 x 1.3 x 1.0</v>
          </cell>
          <cell r="AA189">
            <v>1.5</v>
          </cell>
          <cell r="AB189">
            <v>2</v>
          </cell>
          <cell r="AN189" t="str">
            <v>TA 1,8 CMS</v>
          </cell>
          <cell r="BF189" t="str">
            <v>-</v>
          </cell>
          <cell r="BG189" t="str">
            <v>-</v>
          </cell>
          <cell r="BJ189" t="str">
            <v/>
          </cell>
          <cell r="BK189" t="str">
            <v/>
          </cell>
          <cell r="BL189" t="str">
            <v/>
          </cell>
          <cell r="BM189" t="str">
            <v/>
          </cell>
          <cell r="BN189" t="str">
            <v/>
          </cell>
          <cell r="BP189" t="str">
            <v/>
          </cell>
          <cell r="BQ189" t="str">
            <v/>
          </cell>
          <cell r="BR189" t="str">
            <v/>
          </cell>
          <cell r="BS189" t="str">
            <v/>
          </cell>
        </row>
        <row r="190">
          <cell r="A190">
            <v>109.1</v>
          </cell>
          <cell r="B190" t="str">
            <v>OG-16</v>
          </cell>
          <cell r="C190" t="str">
            <v>ADE</v>
          </cell>
          <cell r="D190" t="str">
            <v>-</v>
          </cell>
          <cell r="I190">
            <v>543</v>
          </cell>
          <cell r="J190">
            <v>2.2200000000000002</v>
          </cell>
          <cell r="L190">
            <v>542</v>
          </cell>
          <cell r="N190">
            <v>11</v>
          </cell>
          <cell r="O190" t="str">
            <v>YES</v>
          </cell>
          <cell r="P190" t="str">
            <v>PR</v>
          </cell>
          <cell r="Q190">
            <v>63</v>
          </cell>
          <cell r="S190" t="str">
            <v>M</v>
          </cell>
          <cell r="T190" t="str">
            <v>D</v>
          </cell>
          <cell r="U190" t="str">
            <v>d</v>
          </cell>
          <cell r="X190" t="str">
            <v>O</v>
          </cell>
          <cell r="AA190">
            <v>1.5</v>
          </cell>
          <cell r="AN190" t="str">
            <v>TVA 3,0 CMS</v>
          </cell>
          <cell r="BF190" t="str">
            <v>-</v>
          </cell>
          <cell r="BG190" t="str">
            <v>-</v>
          </cell>
          <cell r="BJ190" t="str">
            <v/>
          </cell>
          <cell r="BK190" t="str">
            <v/>
          </cell>
          <cell r="BL190" t="str">
            <v/>
          </cell>
          <cell r="BM190" t="str">
            <v/>
          </cell>
          <cell r="BN190" t="str">
            <v/>
          </cell>
          <cell r="BP190" t="str">
            <v/>
          </cell>
          <cell r="BQ190" t="str">
            <v/>
          </cell>
          <cell r="BR190" t="str">
            <v/>
          </cell>
          <cell r="BS190" t="str">
            <v/>
          </cell>
        </row>
        <row r="191">
          <cell r="A191">
            <v>110.1</v>
          </cell>
          <cell r="B191" t="str">
            <v>OG-17</v>
          </cell>
          <cell r="C191" t="str">
            <v>ADE</v>
          </cell>
          <cell r="D191" t="str">
            <v>-</v>
          </cell>
          <cell r="I191">
            <v>551</v>
          </cell>
          <cell r="J191">
            <v>0.56999999999999995</v>
          </cell>
          <cell r="L191">
            <v>543</v>
          </cell>
          <cell r="N191">
            <v>11</v>
          </cell>
          <cell r="O191" t="str">
            <v>YES</v>
          </cell>
          <cell r="P191" t="str">
            <v>PR</v>
          </cell>
          <cell r="Q191">
            <v>67</v>
          </cell>
          <cell r="S191" t="str">
            <v>M</v>
          </cell>
          <cell r="T191" t="str">
            <v>T</v>
          </cell>
          <cell r="U191" t="str">
            <v>p</v>
          </cell>
          <cell r="X191" t="str">
            <v>O</v>
          </cell>
          <cell r="AA191">
            <v>0.4</v>
          </cell>
          <cell r="AN191" t="str">
            <v>TA (AP) 0,7 CMS</v>
          </cell>
          <cell r="BF191" t="str">
            <v>-</v>
          </cell>
          <cell r="BG191" t="str">
            <v>-</v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 t="str">
            <v/>
          </cell>
          <cell r="BP191" t="str">
            <v/>
          </cell>
          <cell r="BQ191" t="str">
            <v/>
          </cell>
          <cell r="BR191" t="str">
            <v/>
          </cell>
          <cell r="BS191" t="str">
            <v/>
          </cell>
        </row>
        <row r="192">
          <cell r="A192">
            <v>111.1</v>
          </cell>
          <cell r="B192" t="str">
            <v>OG-26a</v>
          </cell>
          <cell r="C192" t="str">
            <v>ADE</v>
          </cell>
          <cell r="D192" t="str">
            <v>-</v>
          </cell>
          <cell r="I192">
            <v>545</v>
          </cell>
          <cell r="J192">
            <v>0.86</v>
          </cell>
          <cell r="L192">
            <v>547</v>
          </cell>
          <cell r="N192">
            <v>11</v>
          </cell>
          <cell r="O192" t="str">
            <v>YES</v>
          </cell>
          <cell r="P192" t="str">
            <v>PR</v>
          </cell>
          <cell r="Q192">
            <v>74</v>
          </cell>
          <cell r="S192" t="str">
            <v>M</v>
          </cell>
          <cell r="T192" t="str">
            <v>T</v>
          </cell>
          <cell r="U192" t="str">
            <v>p</v>
          </cell>
          <cell r="X192" t="str">
            <v>O</v>
          </cell>
          <cell r="AN192" t="str">
            <v>TVA (CA) 1,0 CMS</v>
          </cell>
          <cell r="BF192" t="str">
            <v>-</v>
          </cell>
          <cell r="BG192" t="str">
            <v>-</v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 t="str">
            <v/>
          </cell>
          <cell r="BP192" t="str">
            <v/>
          </cell>
          <cell r="BQ192" t="str">
            <v/>
          </cell>
          <cell r="BR192" t="str">
            <v/>
          </cell>
          <cell r="BS192" t="str">
            <v/>
          </cell>
        </row>
        <row r="193">
          <cell r="A193">
            <v>112</v>
          </cell>
          <cell r="B193" t="str">
            <v>OG-26b</v>
          </cell>
          <cell r="C193" t="str">
            <v>CAR</v>
          </cell>
          <cell r="D193" t="str">
            <v>-</v>
          </cell>
          <cell r="I193">
            <v>546</v>
          </cell>
          <cell r="J193">
            <v>1.36</v>
          </cell>
          <cell r="L193">
            <v>548</v>
          </cell>
          <cell r="N193">
            <v>11</v>
          </cell>
          <cell r="O193" t="str">
            <v>YES</v>
          </cell>
          <cell r="P193" t="str">
            <v>PR</v>
          </cell>
          <cell r="Q193">
            <v>74</v>
          </cell>
          <cell r="S193" t="str">
            <v>M</v>
          </cell>
          <cell r="T193" t="str">
            <v>S</v>
          </cell>
          <cell r="U193" t="str">
            <v>d</v>
          </cell>
          <cell r="X193" t="str">
            <v>A</v>
          </cell>
          <cell r="AN193" t="str">
            <v>COLON,(AP)</v>
          </cell>
          <cell r="AQ193" t="str">
            <v>COLON&gt;CAR</v>
          </cell>
          <cell r="BF193" t="str">
            <v>-</v>
          </cell>
          <cell r="BG193" t="str">
            <v>-</v>
          </cell>
          <cell r="BJ193" t="str">
            <v/>
          </cell>
          <cell r="BK193" t="str">
            <v/>
          </cell>
          <cell r="BL193" t="str">
            <v/>
          </cell>
          <cell r="BM193" t="str">
            <v/>
          </cell>
          <cell r="BN193" t="str">
            <v/>
          </cell>
          <cell r="BP193" t="str">
            <v/>
          </cell>
          <cell r="BQ193" t="str">
            <v/>
          </cell>
          <cell r="BR193" t="str">
            <v/>
          </cell>
          <cell r="BS193" t="str">
            <v/>
          </cell>
        </row>
        <row r="194">
          <cell r="A194">
            <v>113.1</v>
          </cell>
          <cell r="B194" t="str">
            <v>OG-20</v>
          </cell>
          <cell r="C194" t="str">
            <v>ADE</v>
          </cell>
          <cell r="D194" t="str">
            <v>-</v>
          </cell>
          <cell r="I194">
            <v>554</v>
          </cell>
          <cell r="J194">
            <v>0.37</v>
          </cell>
          <cell r="L194">
            <v>545</v>
          </cell>
          <cell r="N194">
            <v>11</v>
          </cell>
          <cell r="O194" t="str">
            <v>YES</v>
          </cell>
          <cell r="P194" t="str">
            <v>PR</v>
          </cell>
          <cell r="Q194">
            <v>60</v>
          </cell>
          <cell r="S194" t="str">
            <v>M</v>
          </cell>
          <cell r="T194" t="str">
            <v>A</v>
          </cell>
          <cell r="U194" t="str">
            <v>p</v>
          </cell>
          <cell r="X194" t="str">
            <v>O</v>
          </cell>
          <cell r="AN194" t="str">
            <v>TA 1,0 CMS</v>
          </cell>
          <cell r="BF194" t="str">
            <v>-</v>
          </cell>
          <cell r="BG194" t="str">
            <v>-</v>
          </cell>
          <cell r="BJ194" t="str">
            <v/>
          </cell>
          <cell r="BK194" t="str">
            <v/>
          </cell>
          <cell r="BL194" t="str">
            <v/>
          </cell>
          <cell r="BM194" t="str">
            <v/>
          </cell>
          <cell r="BN194" t="str">
            <v/>
          </cell>
          <cell r="BP194" t="str">
            <v/>
          </cell>
          <cell r="BQ194" t="str">
            <v/>
          </cell>
          <cell r="BR194" t="str">
            <v/>
          </cell>
          <cell r="BS194" t="str">
            <v/>
          </cell>
        </row>
        <row r="195">
          <cell r="A195">
            <v>114.1</v>
          </cell>
          <cell r="B195" t="str">
            <v>OG-9</v>
          </cell>
          <cell r="C195" t="str">
            <v>ADE</v>
          </cell>
          <cell r="D195" t="str">
            <v>-</v>
          </cell>
          <cell r="I195">
            <v>541</v>
          </cell>
          <cell r="J195">
            <v>0.94</v>
          </cell>
          <cell r="L195">
            <v>538</v>
          </cell>
          <cell r="N195">
            <v>11</v>
          </cell>
          <cell r="O195" t="str">
            <v>YES</v>
          </cell>
          <cell r="P195" t="str">
            <v>PR</v>
          </cell>
          <cell r="Q195">
            <v>60</v>
          </cell>
          <cell r="S195" t="str">
            <v>M</v>
          </cell>
          <cell r="T195" t="str">
            <v>A</v>
          </cell>
          <cell r="U195" t="str">
            <v>p</v>
          </cell>
          <cell r="X195" t="str">
            <v>O</v>
          </cell>
          <cell r="AN195" t="str">
            <v>TA 1,3 CMS</v>
          </cell>
          <cell r="BF195" t="str">
            <v>-</v>
          </cell>
          <cell r="BG195" t="str">
            <v>-</v>
          </cell>
          <cell r="BJ195" t="str">
            <v/>
          </cell>
          <cell r="BK195" t="str">
            <v/>
          </cell>
          <cell r="BL195" t="str">
            <v/>
          </cell>
          <cell r="BM195" t="str">
            <v/>
          </cell>
          <cell r="BN195" t="str">
            <v/>
          </cell>
          <cell r="BP195" t="str">
            <v/>
          </cell>
          <cell r="BQ195" t="str">
            <v/>
          </cell>
          <cell r="BR195" t="str">
            <v/>
          </cell>
          <cell r="BS195" t="str">
            <v/>
          </cell>
        </row>
        <row r="196">
          <cell r="A196">
            <v>115.1</v>
          </cell>
          <cell r="B196" t="str">
            <v>OG-18</v>
          </cell>
          <cell r="C196" t="str">
            <v>ADE</v>
          </cell>
          <cell r="D196" t="str">
            <v>NA</v>
          </cell>
          <cell r="I196">
            <v>552</v>
          </cell>
          <cell r="J196">
            <v>0.36</v>
          </cell>
          <cell r="L196">
            <v>544</v>
          </cell>
          <cell r="N196">
            <v>11</v>
          </cell>
          <cell r="P196" t="str">
            <v>PR</v>
          </cell>
          <cell r="Q196">
            <v>66</v>
          </cell>
          <cell r="S196" t="str">
            <v>M</v>
          </cell>
          <cell r="T196" t="str">
            <v>S</v>
          </cell>
          <cell r="U196" t="str">
            <v>d</v>
          </cell>
          <cell r="X196" t="str">
            <v>O</v>
          </cell>
          <cell r="Z196" t="str">
            <v>1.5 x 1.0 x 0.7</v>
          </cell>
          <cell r="AA196">
            <v>1.5</v>
          </cell>
          <cell r="AB196">
            <v>1.1000000000000001</v>
          </cell>
          <cell r="AN196" t="str">
            <v>TA 1,5 CMS</v>
          </cell>
          <cell r="BG196" t="str">
            <v>-</v>
          </cell>
          <cell r="BJ196" t="str">
            <v/>
          </cell>
          <cell r="BK196" t="str">
            <v/>
          </cell>
          <cell r="BL196" t="str">
            <v/>
          </cell>
          <cell r="BM196" t="str">
            <v/>
          </cell>
          <cell r="BN196" t="str">
            <v/>
          </cell>
          <cell r="BP196" t="str">
            <v/>
          </cell>
          <cell r="BQ196" t="str">
            <v/>
          </cell>
          <cell r="BR196" t="str">
            <v/>
          </cell>
          <cell r="BS196" t="str">
            <v/>
          </cell>
        </row>
        <row r="197">
          <cell r="A197">
            <v>116.1</v>
          </cell>
          <cell r="B197" t="str">
            <v>87-12-120</v>
          </cell>
          <cell r="C197" t="str">
            <v>ADE</v>
          </cell>
          <cell r="D197" t="str">
            <v>-</v>
          </cell>
          <cell r="I197">
            <v>671</v>
          </cell>
          <cell r="J197">
            <v>0.62</v>
          </cell>
          <cell r="L197">
            <v>624</v>
          </cell>
          <cell r="N197">
            <v>12</v>
          </cell>
          <cell r="O197" t="str">
            <v>YES</v>
          </cell>
          <cell r="P197" t="str">
            <v>PR</v>
          </cell>
          <cell r="Q197">
            <v>45</v>
          </cell>
          <cell r="R197" t="str">
            <v>W</v>
          </cell>
          <cell r="S197" t="str">
            <v>F</v>
          </cell>
          <cell r="T197" t="str">
            <v>C</v>
          </cell>
          <cell r="U197" t="str">
            <v>p</v>
          </cell>
          <cell r="X197" t="str">
            <v>O</v>
          </cell>
          <cell r="Y197" t="str">
            <v>0/65</v>
          </cell>
          <cell r="AC197" t="str">
            <v>AL</v>
          </cell>
          <cell r="AD197">
            <v>1988</v>
          </cell>
          <cell r="AF197" t="str">
            <v>12/87</v>
          </cell>
          <cell r="AH197" t="str">
            <v>NO</v>
          </cell>
          <cell r="AI197" t="str">
            <v>NO</v>
          </cell>
          <cell r="AJ197" t="str">
            <v xml:space="preserve"> 1 /93</v>
          </cell>
          <cell r="AN197" t="str">
            <v>VA, (CIS), 6,0 CMS</v>
          </cell>
          <cell r="AQ197" t="str">
            <v>MMP(+/-)-&gt;(-)</v>
          </cell>
          <cell r="AR197" t="str">
            <v>5/15/2001</v>
          </cell>
          <cell r="AX197" t="str">
            <v>na</v>
          </cell>
          <cell r="AY197" t="str">
            <v>na</v>
          </cell>
          <cell r="AZ197" t="str">
            <v>na(-)</v>
          </cell>
          <cell r="BA197" t="str">
            <v>na (-)</v>
          </cell>
          <cell r="BF197" t="str">
            <v>-</v>
          </cell>
          <cell r="BG197" t="str">
            <v>+13</v>
          </cell>
          <cell r="BH197" t="str">
            <v>GAC</v>
          </cell>
          <cell r="BI197" t="str">
            <v>Asp</v>
          </cell>
          <cell r="BJ197" t="str">
            <v/>
          </cell>
          <cell r="BK197" t="str">
            <v/>
          </cell>
          <cell r="BL197" t="str">
            <v/>
          </cell>
          <cell r="BM197" t="str">
            <v/>
          </cell>
          <cell r="BN197" t="str">
            <v/>
          </cell>
          <cell r="BO197" t="str">
            <v>-(+)</v>
          </cell>
          <cell r="BT197" t="str">
            <v>+</v>
          </cell>
        </row>
        <row r="198">
          <cell r="A198">
            <v>116.5</v>
          </cell>
          <cell r="B198" t="str">
            <v>87-12-121</v>
          </cell>
          <cell r="C198" t="str">
            <v>NORM</v>
          </cell>
          <cell r="I198">
            <v>897</v>
          </cell>
          <cell r="J198">
            <v>0.73</v>
          </cell>
          <cell r="O198" t="str">
            <v>YES</v>
          </cell>
          <cell r="P198" t="str">
            <v>PR</v>
          </cell>
          <cell r="AC198" t="str">
            <v>AL</v>
          </cell>
          <cell r="AD198">
            <v>1988</v>
          </cell>
          <cell r="BJ198" t="str">
            <v/>
          </cell>
          <cell r="BK198" t="str">
            <v/>
          </cell>
          <cell r="BL198" t="str">
            <v/>
          </cell>
          <cell r="BM198" t="str">
            <v/>
          </cell>
          <cell r="BN198" t="str">
            <v/>
          </cell>
          <cell r="BP198" t="str">
            <v/>
          </cell>
          <cell r="BQ198" t="str">
            <v/>
          </cell>
          <cell r="BR198" t="str">
            <v/>
          </cell>
          <cell r="BS198" t="str">
            <v/>
          </cell>
        </row>
        <row r="199">
          <cell r="A199">
            <v>117</v>
          </cell>
          <cell r="B199" t="str">
            <v>87-12-126</v>
          </cell>
          <cell r="C199" t="str">
            <v>CAR</v>
          </cell>
          <cell r="D199" t="str">
            <v>-</v>
          </cell>
          <cell r="I199">
            <v>1454</v>
          </cell>
          <cell r="J199" t="str">
            <v>see add.</v>
          </cell>
          <cell r="K199">
            <v>1691</v>
          </cell>
          <cell r="L199">
            <v>625</v>
          </cell>
          <cell r="N199">
            <v>12</v>
          </cell>
          <cell r="P199" t="str">
            <v>PR</v>
          </cell>
          <cell r="Q199">
            <v>93</v>
          </cell>
          <cell r="R199" t="str">
            <v>W</v>
          </cell>
          <cell r="S199" t="str">
            <v>M</v>
          </cell>
          <cell r="T199" t="str">
            <v>C</v>
          </cell>
          <cell r="U199" t="str">
            <v>p</v>
          </cell>
          <cell r="V199" t="str">
            <v>M</v>
          </cell>
          <cell r="X199" t="str">
            <v>C</v>
          </cell>
          <cell r="Y199" t="str">
            <v>1/6</v>
          </cell>
          <cell r="Z199" t="str">
            <v>6.0 x 3.0</v>
          </cell>
          <cell r="AA199">
            <v>6</v>
          </cell>
          <cell r="AB199" t="str">
            <v>18.0A</v>
          </cell>
          <cell r="AC199" t="str">
            <v>AL</v>
          </cell>
          <cell r="AD199">
            <v>1988</v>
          </cell>
          <cell r="AF199" t="str">
            <v>12/87</v>
          </cell>
          <cell r="AG199" t="str">
            <v>9</v>
          </cell>
          <cell r="AH199" t="str">
            <v>YES</v>
          </cell>
          <cell r="AI199" t="str">
            <v>YES</v>
          </cell>
          <cell r="AJ199" t="str">
            <v>9/88</v>
          </cell>
          <cell r="AX199" t="str">
            <v xml:space="preserve"> -</v>
          </cell>
          <cell r="AY199" t="str">
            <v xml:space="preserve"> -</v>
          </cell>
          <cell r="BF199" t="str">
            <v>-</v>
          </cell>
          <cell r="BG199" t="str">
            <v>+12</v>
          </cell>
          <cell r="BH199" t="str">
            <v>GTT</v>
          </cell>
          <cell r="BI199" t="str">
            <v>Val</v>
          </cell>
          <cell r="BJ199" t="str">
            <v/>
          </cell>
          <cell r="BK199" t="str">
            <v/>
          </cell>
          <cell r="BL199" t="str">
            <v/>
          </cell>
          <cell r="BM199" t="str">
            <v/>
          </cell>
          <cell r="BN199" t="str">
            <v/>
          </cell>
          <cell r="BO199" t="str">
            <v>+</v>
          </cell>
          <cell r="BP199">
            <v>7</v>
          </cell>
          <cell r="BQ199" t="str">
            <v>?(DEL)</v>
          </cell>
          <cell r="BR199" t="str">
            <v>(DELETION)</v>
          </cell>
          <cell r="BT199" t="str">
            <v>+</v>
          </cell>
          <cell r="BV199" t="str">
            <v>DEL</v>
          </cell>
          <cell r="BW199" t="str">
            <v>DELETION</v>
          </cell>
        </row>
        <row r="200">
          <cell r="A200">
            <v>117.5</v>
          </cell>
          <cell r="B200" t="str">
            <v>87-12-127</v>
          </cell>
          <cell r="C200" t="str">
            <v>NORM</v>
          </cell>
          <cell r="I200">
            <v>901</v>
          </cell>
          <cell r="J200">
            <v>0.86</v>
          </cell>
          <cell r="O200" t="str">
            <v>YES</v>
          </cell>
          <cell r="P200" t="str">
            <v>PR</v>
          </cell>
          <cell r="AC200" t="str">
            <v>AL</v>
          </cell>
          <cell r="AD200">
            <v>1988</v>
          </cell>
          <cell r="BJ200" t="str">
            <v/>
          </cell>
          <cell r="BK200" t="str">
            <v/>
          </cell>
          <cell r="BL200" t="str">
            <v/>
          </cell>
          <cell r="BM200" t="str">
            <v/>
          </cell>
          <cell r="BN200" t="str">
            <v/>
          </cell>
          <cell r="BP200" t="str">
            <v/>
          </cell>
          <cell r="BQ200" t="str">
            <v/>
          </cell>
          <cell r="BR200" t="str">
            <v/>
          </cell>
          <cell r="BS200" t="str">
            <v/>
          </cell>
        </row>
        <row r="201">
          <cell r="A201">
            <v>118</v>
          </cell>
          <cell r="B201" t="str">
            <v>88-02-201</v>
          </cell>
          <cell r="C201" t="str">
            <v>CAR</v>
          </cell>
          <cell r="D201" t="str">
            <v>-</v>
          </cell>
          <cell r="I201">
            <v>1456</v>
          </cell>
          <cell r="J201">
            <v>0.47</v>
          </cell>
          <cell r="L201">
            <v>626</v>
          </cell>
          <cell r="N201">
            <v>12</v>
          </cell>
          <cell r="O201" t="str">
            <v>YES</v>
          </cell>
          <cell r="P201" t="str">
            <v>PR</v>
          </cell>
          <cell r="Q201">
            <v>70</v>
          </cell>
          <cell r="R201" t="str">
            <v>W</v>
          </cell>
          <cell r="S201" t="str">
            <v>M</v>
          </cell>
          <cell r="T201" t="str">
            <v>S</v>
          </cell>
          <cell r="U201" t="str">
            <v>d</v>
          </cell>
          <cell r="V201" t="str">
            <v>WM</v>
          </cell>
          <cell r="X201" t="str">
            <v>A</v>
          </cell>
          <cell r="Y201" t="str">
            <v>0/6</v>
          </cell>
          <cell r="AA201">
            <v>4</v>
          </cell>
          <cell r="AC201" t="str">
            <v>AL</v>
          </cell>
          <cell r="AD201">
            <v>1988</v>
          </cell>
          <cell r="AF201" t="str">
            <v>2/88</v>
          </cell>
          <cell r="AG201" t="str">
            <v>34</v>
          </cell>
          <cell r="AH201" t="str">
            <v>NO</v>
          </cell>
          <cell r="AI201" t="str">
            <v>NO</v>
          </cell>
          <cell r="AJ201" t="str">
            <v xml:space="preserve"> 3 /93</v>
          </cell>
          <cell r="AN201" t="str">
            <v>(AP)</v>
          </cell>
          <cell r="AX201" t="str">
            <v xml:space="preserve"> -</v>
          </cell>
          <cell r="BF201" t="str">
            <v>-</v>
          </cell>
          <cell r="BG201" t="str">
            <v>-</v>
          </cell>
          <cell r="BJ201" t="str">
            <v/>
          </cell>
          <cell r="BK201" t="str">
            <v/>
          </cell>
          <cell r="BL201" t="str">
            <v/>
          </cell>
          <cell r="BM201" t="str">
            <v/>
          </cell>
          <cell r="BN201" t="str">
            <v/>
          </cell>
          <cell r="BO201" t="str">
            <v>+</v>
          </cell>
          <cell r="BP201">
            <v>7</v>
          </cell>
          <cell r="BQ201" t="str">
            <v>246</v>
          </cell>
          <cell r="BR201" t="str">
            <v>ATG&gt;GTG</v>
          </cell>
          <cell r="BS201" t="str">
            <v>MET&gt;VAL</v>
          </cell>
          <cell r="BT201" t="str">
            <v>+</v>
          </cell>
          <cell r="BU201">
            <v>7</v>
          </cell>
          <cell r="BV201" t="str">
            <v>246</v>
          </cell>
          <cell r="BW201" t="str">
            <v>ATG&gt;GTG</v>
          </cell>
          <cell r="BX201" t="str">
            <v>MET&gt;VAL</v>
          </cell>
        </row>
        <row r="202">
          <cell r="A202">
            <v>118.5</v>
          </cell>
          <cell r="B202" t="str">
            <v>88-02-202</v>
          </cell>
          <cell r="C202" t="str">
            <v>NORM</v>
          </cell>
          <cell r="I202">
            <v>902</v>
          </cell>
          <cell r="O202" t="str">
            <v>YES</v>
          </cell>
          <cell r="P202" t="str">
            <v>PR</v>
          </cell>
          <cell r="AC202" t="str">
            <v>AL</v>
          </cell>
          <cell r="AD202">
            <v>1988</v>
          </cell>
          <cell r="BJ202" t="str">
            <v/>
          </cell>
          <cell r="BK202" t="str">
            <v/>
          </cell>
          <cell r="BL202" t="str">
            <v/>
          </cell>
          <cell r="BM202" t="str">
            <v/>
          </cell>
          <cell r="BN202" t="str">
            <v/>
          </cell>
          <cell r="BP202" t="str">
            <v/>
          </cell>
          <cell r="BQ202" t="str">
            <v/>
          </cell>
          <cell r="BR202" t="str">
            <v/>
          </cell>
          <cell r="BS202" t="str">
            <v/>
          </cell>
        </row>
        <row r="203">
          <cell r="A203">
            <v>119</v>
          </cell>
          <cell r="B203" t="str">
            <v>88-03-128</v>
          </cell>
          <cell r="C203" t="str">
            <v>CAR</v>
          </cell>
          <cell r="D203" t="str">
            <v>-</v>
          </cell>
          <cell r="I203">
            <v>670</v>
          </cell>
          <cell r="J203">
            <v>0.83</v>
          </cell>
          <cell r="L203">
            <v>627</v>
          </cell>
          <cell r="N203">
            <v>12</v>
          </cell>
          <cell r="O203" t="str">
            <v>YES</v>
          </cell>
          <cell r="P203" t="str">
            <v>PR</v>
          </cell>
          <cell r="Q203">
            <v>61</v>
          </cell>
          <cell r="R203" t="str">
            <v>B</v>
          </cell>
          <cell r="S203" t="str">
            <v>M</v>
          </cell>
          <cell r="T203" t="str">
            <v>D</v>
          </cell>
          <cell r="U203" t="str">
            <v>d</v>
          </cell>
          <cell r="X203" t="str">
            <v>A</v>
          </cell>
          <cell r="Y203" t="str">
            <v>0/3</v>
          </cell>
          <cell r="Z203" t="str">
            <v>3.3 x 2.8 x 1.5</v>
          </cell>
          <cell r="AA203">
            <v>3.3</v>
          </cell>
          <cell r="AB203">
            <v>13.9</v>
          </cell>
          <cell r="AC203" t="str">
            <v>AL</v>
          </cell>
          <cell r="AD203">
            <v>1988</v>
          </cell>
          <cell r="AF203" t="str">
            <v>3/88</v>
          </cell>
          <cell r="AG203" t="str">
            <v>28</v>
          </cell>
          <cell r="AH203" t="str">
            <v>NO</v>
          </cell>
          <cell r="AI203" t="str">
            <v>NO</v>
          </cell>
          <cell r="AJ203" t="str">
            <v>7/90</v>
          </cell>
          <cell r="AN203" t="str">
            <v>ACA (AP) (MC)</v>
          </cell>
          <cell r="AX203" t="str">
            <v xml:space="preserve"> -</v>
          </cell>
          <cell r="BF203" t="str">
            <v>-</v>
          </cell>
          <cell r="BG203" t="str">
            <v>-</v>
          </cell>
          <cell r="BJ203" t="str">
            <v/>
          </cell>
          <cell r="BK203" t="str">
            <v/>
          </cell>
          <cell r="BL203" t="str">
            <v/>
          </cell>
          <cell r="BM203" t="str">
            <v/>
          </cell>
          <cell r="BN203" t="str">
            <v/>
          </cell>
          <cell r="BO203" t="str">
            <v>+</v>
          </cell>
          <cell r="BQ203" t="str">
            <v>(2)</v>
          </cell>
          <cell r="BT203" t="str">
            <v>+</v>
          </cell>
          <cell r="BV203" t="str">
            <v>(2)</v>
          </cell>
        </row>
        <row r="204">
          <cell r="A204">
            <v>119.5</v>
          </cell>
          <cell r="B204" t="str">
            <v>88-03-129</v>
          </cell>
          <cell r="C204" t="str">
            <v>NORM</v>
          </cell>
          <cell r="I204">
            <v>899</v>
          </cell>
          <cell r="J204">
            <v>1.4</v>
          </cell>
          <cell r="O204" t="str">
            <v>YES</v>
          </cell>
          <cell r="P204" t="str">
            <v>PR</v>
          </cell>
          <cell r="AC204" t="str">
            <v>AL</v>
          </cell>
          <cell r="AD204">
            <v>1988</v>
          </cell>
          <cell r="BJ204" t="str">
            <v/>
          </cell>
          <cell r="BK204" t="str">
            <v/>
          </cell>
          <cell r="BL204" t="str">
            <v/>
          </cell>
          <cell r="BM204" t="str">
            <v/>
          </cell>
          <cell r="BN204" t="str">
            <v/>
          </cell>
          <cell r="BP204" t="str">
            <v/>
          </cell>
          <cell r="BQ204" t="str">
            <v/>
          </cell>
          <cell r="BR204" t="str">
            <v/>
          </cell>
          <cell r="BS204" t="str">
            <v/>
          </cell>
        </row>
        <row r="205">
          <cell r="A205">
            <v>120.1</v>
          </cell>
          <cell r="B205" t="str">
            <v>88-04-102</v>
          </cell>
          <cell r="C205" t="str">
            <v>ADE</v>
          </cell>
          <cell r="D205" t="str">
            <v>-</v>
          </cell>
          <cell r="I205">
            <v>669</v>
          </cell>
          <cell r="J205" t="str">
            <v>see add.</v>
          </cell>
          <cell r="K205">
            <v>1929</v>
          </cell>
          <cell r="L205">
            <v>628</v>
          </cell>
          <cell r="N205">
            <v>12</v>
          </cell>
          <cell r="P205" t="str">
            <v>PR</v>
          </cell>
          <cell r="Q205">
            <v>56</v>
          </cell>
          <cell r="R205" t="str">
            <v>W</v>
          </cell>
          <cell r="S205" t="str">
            <v>F</v>
          </cell>
          <cell r="T205" t="str">
            <v>C</v>
          </cell>
          <cell r="U205" t="str">
            <v>p</v>
          </cell>
          <cell r="X205" t="str">
            <v>O</v>
          </cell>
          <cell r="Y205" t="str">
            <v>0/5</v>
          </cell>
          <cell r="Z205" t="str">
            <v>1.7 x 1.2 x 0.5</v>
          </cell>
          <cell r="AA205">
            <v>1.7</v>
          </cell>
          <cell r="AB205">
            <v>1</v>
          </cell>
          <cell r="AC205" t="str">
            <v>AL</v>
          </cell>
          <cell r="AD205">
            <v>1988</v>
          </cell>
          <cell r="AF205" t="str">
            <v>4/88</v>
          </cell>
          <cell r="AI205" t="str">
            <v>NO</v>
          </cell>
          <cell r="AJ205" t="str">
            <v xml:space="preserve"> 4 /89</v>
          </cell>
          <cell r="AN205" t="str">
            <v>TVA 1,7 CMS</v>
          </cell>
          <cell r="AX205" t="str">
            <v xml:space="preserve"> -</v>
          </cell>
          <cell r="BF205" t="str">
            <v>-</v>
          </cell>
          <cell r="BG205" t="str">
            <v>-</v>
          </cell>
          <cell r="BJ205" t="str">
            <v/>
          </cell>
          <cell r="BK205" t="str">
            <v/>
          </cell>
          <cell r="BL205" t="str">
            <v/>
          </cell>
          <cell r="BM205" t="str">
            <v/>
          </cell>
          <cell r="BN205" t="str">
            <v/>
          </cell>
          <cell r="BO205" t="str">
            <v>-</v>
          </cell>
        </row>
        <row r="206">
          <cell r="A206">
            <v>120.5</v>
          </cell>
          <cell r="B206" t="str">
            <v>88-04-103</v>
          </cell>
          <cell r="C206" t="str">
            <v>NORM</v>
          </cell>
          <cell r="I206">
            <v>900</v>
          </cell>
          <cell r="J206" t="str">
            <v>see add.</v>
          </cell>
          <cell r="K206">
            <v>1941</v>
          </cell>
          <cell r="O206" t="str">
            <v>YES</v>
          </cell>
          <cell r="P206" t="str">
            <v>PR</v>
          </cell>
          <cell r="AC206" t="str">
            <v>AL</v>
          </cell>
          <cell r="AD206">
            <v>1988</v>
          </cell>
          <cell r="BJ206" t="str">
            <v/>
          </cell>
          <cell r="BK206" t="str">
            <v/>
          </cell>
          <cell r="BL206" t="str">
            <v/>
          </cell>
          <cell r="BM206" t="str">
            <v/>
          </cell>
          <cell r="BN206" t="str">
            <v/>
          </cell>
          <cell r="BP206" t="str">
            <v/>
          </cell>
          <cell r="BQ206" t="str">
            <v/>
          </cell>
          <cell r="BR206" t="str">
            <v/>
          </cell>
          <cell r="BS206" t="str">
            <v/>
          </cell>
        </row>
        <row r="207">
          <cell r="A207">
            <v>121</v>
          </cell>
          <cell r="B207" t="str">
            <v>88-04-136</v>
          </cell>
          <cell r="C207" t="str">
            <v>CAR</v>
          </cell>
          <cell r="D207" t="str">
            <v>-</v>
          </cell>
          <cell r="I207">
            <v>673</v>
          </cell>
          <cell r="J207">
            <v>0.94</v>
          </cell>
          <cell r="L207">
            <v>629</v>
          </cell>
          <cell r="N207">
            <v>12</v>
          </cell>
          <cell r="O207" t="str">
            <v>YES--2</v>
          </cell>
          <cell r="P207" t="str">
            <v>PR</v>
          </cell>
          <cell r="Q207">
            <v>66</v>
          </cell>
          <cell r="R207" t="str">
            <v>W</v>
          </cell>
          <cell r="S207" t="str">
            <v>F</v>
          </cell>
          <cell r="T207" t="str">
            <v>S</v>
          </cell>
          <cell r="U207" t="str">
            <v>d</v>
          </cell>
          <cell r="V207" t="str">
            <v>M</v>
          </cell>
          <cell r="X207" t="str">
            <v>B</v>
          </cell>
          <cell r="Y207" t="str">
            <v>0/17</v>
          </cell>
          <cell r="Z207" t="str">
            <v>5.0 x 5.0 x 1.0</v>
          </cell>
          <cell r="AA207">
            <v>5</v>
          </cell>
          <cell r="AB207">
            <v>25</v>
          </cell>
          <cell r="AC207" t="str">
            <v>AL</v>
          </cell>
          <cell r="AD207">
            <v>1988</v>
          </cell>
          <cell r="AF207" t="str">
            <v>4/88</v>
          </cell>
          <cell r="AG207" t="str">
            <v>32</v>
          </cell>
          <cell r="AH207" t="str">
            <v>NO</v>
          </cell>
          <cell r="AI207" t="str">
            <v>NO</v>
          </cell>
          <cell r="AJ207" t="str">
            <v>12/90</v>
          </cell>
          <cell r="AN207" t="str">
            <v>ACA</v>
          </cell>
          <cell r="BF207" t="str">
            <v>-</v>
          </cell>
          <cell r="BG207" t="str">
            <v>-</v>
          </cell>
          <cell r="BJ207" t="str">
            <v/>
          </cell>
          <cell r="BK207" t="str">
            <v/>
          </cell>
          <cell r="BL207" t="str">
            <v/>
          </cell>
          <cell r="BM207" t="str">
            <v/>
          </cell>
          <cell r="BN207" t="str">
            <v/>
          </cell>
          <cell r="BO207" t="str">
            <v>+</v>
          </cell>
          <cell r="BP207">
            <v>7</v>
          </cell>
          <cell r="BQ207" t="str">
            <v>248</v>
          </cell>
          <cell r="BR207" t="str">
            <v>CGG&gt;TGG</v>
          </cell>
          <cell r="BS207" t="str">
            <v>ARG&gt;TRP</v>
          </cell>
          <cell r="BT207" t="str">
            <v>+</v>
          </cell>
          <cell r="BU207">
            <v>7</v>
          </cell>
          <cell r="BV207" t="str">
            <v>248</v>
          </cell>
          <cell r="BW207" t="str">
            <v>CGG&gt;TGG</v>
          </cell>
          <cell r="BX207" t="str">
            <v>ARG&gt;TRP</v>
          </cell>
        </row>
        <row r="208">
          <cell r="A208">
            <v>121.5</v>
          </cell>
          <cell r="B208" t="str">
            <v>88-04-137</v>
          </cell>
          <cell r="C208" t="str">
            <v>NORM</v>
          </cell>
          <cell r="I208">
            <v>903</v>
          </cell>
          <cell r="J208">
            <v>0.82</v>
          </cell>
          <cell r="O208" t="str">
            <v>YES</v>
          </cell>
          <cell r="P208" t="str">
            <v>PR</v>
          </cell>
          <cell r="AC208" t="str">
            <v>AL</v>
          </cell>
          <cell r="AD208">
            <v>1988</v>
          </cell>
          <cell r="BJ208" t="str">
            <v/>
          </cell>
          <cell r="BK208" t="str">
            <v/>
          </cell>
          <cell r="BL208" t="str">
            <v/>
          </cell>
          <cell r="BM208" t="str">
            <v/>
          </cell>
          <cell r="BN208" t="str">
            <v/>
          </cell>
          <cell r="BP208" t="str">
            <v/>
          </cell>
          <cell r="BQ208" t="str">
            <v/>
          </cell>
          <cell r="BR208" t="str">
            <v/>
          </cell>
          <cell r="BS208" t="str">
            <v/>
          </cell>
        </row>
        <row r="209">
          <cell r="A209">
            <v>122.1</v>
          </cell>
          <cell r="B209" t="str">
            <v>88-04-157</v>
          </cell>
          <cell r="C209" t="str">
            <v>ADE</v>
          </cell>
          <cell r="D209" t="str">
            <v>+/-</v>
          </cell>
          <cell r="I209">
            <v>708</v>
          </cell>
          <cell r="J209" t="str">
            <v>see add.</v>
          </cell>
          <cell r="K209" t="str">
            <v>1592 / 1930</v>
          </cell>
          <cell r="L209">
            <v>630</v>
          </cell>
          <cell r="N209">
            <v>12</v>
          </cell>
          <cell r="P209" t="str">
            <v>PR</v>
          </cell>
          <cell r="Q209">
            <v>70</v>
          </cell>
          <cell r="R209" t="str">
            <v>W</v>
          </cell>
          <cell r="S209" t="str">
            <v>M</v>
          </cell>
          <cell r="T209" t="str">
            <v>S</v>
          </cell>
          <cell r="U209" t="str">
            <v>d</v>
          </cell>
          <cell r="X209" t="str">
            <v>O</v>
          </cell>
          <cell r="Y209" t="str">
            <v>0/7</v>
          </cell>
          <cell r="AC209" t="str">
            <v>AL</v>
          </cell>
          <cell r="AD209">
            <v>1988</v>
          </cell>
          <cell r="AF209" t="str">
            <v>4/88</v>
          </cell>
          <cell r="AH209" t="str">
            <v>NO</v>
          </cell>
          <cell r="AI209" t="str">
            <v>NO</v>
          </cell>
          <cell r="AJ209" t="str">
            <v xml:space="preserve"> 4 /89</v>
          </cell>
          <cell r="AN209" t="str">
            <v>VA (AP) 4,5 CMS</v>
          </cell>
          <cell r="AQ209" t="str">
            <v>122.0-&gt;122.1</v>
          </cell>
          <cell r="AR209" t="str">
            <v>6/12/2001</v>
          </cell>
          <cell r="AS209" t="str">
            <v>+</v>
          </cell>
          <cell r="AT209" t="str">
            <v>+</v>
          </cell>
          <cell r="AX209" t="str">
            <v xml:space="preserve"> -</v>
          </cell>
          <cell r="AY209" t="str">
            <v xml:space="preserve"> -</v>
          </cell>
          <cell r="AZ209" t="str">
            <v xml:space="preserve"> +/-</v>
          </cell>
          <cell r="BA209" t="str">
            <v xml:space="preserve"> -</v>
          </cell>
          <cell r="BF209" t="str">
            <v>-</v>
          </cell>
          <cell r="BG209" t="str">
            <v>+12</v>
          </cell>
          <cell r="BH209" t="str">
            <v>GAT</v>
          </cell>
          <cell r="BI209" t="str">
            <v>Asp</v>
          </cell>
          <cell r="BJ209" t="str">
            <v/>
          </cell>
          <cell r="BK209" t="str">
            <v/>
          </cell>
          <cell r="BL209" t="str">
            <v/>
          </cell>
          <cell r="BM209" t="str">
            <v/>
          </cell>
          <cell r="BN209" t="str">
            <v/>
          </cell>
          <cell r="BO209" t="str">
            <v>-</v>
          </cell>
        </row>
        <row r="210">
          <cell r="A210">
            <v>122.5</v>
          </cell>
          <cell r="B210" t="str">
            <v>88-04-158</v>
          </cell>
          <cell r="C210" t="str">
            <v>NORM</v>
          </cell>
          <cell r="I210">
            <v>898</v>
          </cell>
          <cell r="J210" t="str">
            <v>see add.</v>
          </cell>
          <cell r="K210" t="str">
            <v>1593 / 1942</v>
          </cell>
          <cell r="O210" t="str">
            <v>YES--2</v>
          </cell>
          <cell r="P210" t="str">
            <v>PR</v>
          </cell>
          <cell r="AC210" t="str">
            <v>AL</v>
          </cell>
          <cell r="AD210">
            <v>1988</v>
          </cell>
          <cell r="BJ210" t="str">
            <v/>
          </cell>
          <cell r="BK210" t="str">
            <v/>
          </cell>
          <cell r="BL210" t="str">
            <v/>
          </cell>
          <cell r="BM210" t="str">
            <v/>
          </cell>
          <cell r="BN210" t="str">
            <v/>
          </cell>
          <cell r="BP210" t="str">
            <v/>
          </cell>
          <cell r="BQ210" t="str">
            <v/>
          </cell>
          <cell r="BR210" t="str">
            <v/>
          </cell>
          <cell r="BS210" t="str">
            <v/>
          </cell>
        </row>
        <row r="211">
          <cell r="A211">
            <v>123.1</v>
          </cell>
          <cell r="B211" t="str">
            <v>88-02-200</v>
          </cell>
          <cell r="C211" t="str">
            <v>ADE</v>
          </cell>
          <cell r="I211" t="str">
            <v>(only RNA extracted?)</v>
          </cell>
          <cell r="L211">
            <v>631</v>
          </cell>
          <cell r="N211">
            <v>12</v>
          </cell>
          <cell r="P211" t="str">
            <v>PR</v>
          </cell>
          <cell r="Q211">
            <v>70</v>
          </cell>
          <cell r="R211" t="str">
            <v>W</v>
          </cell>
          <cell r="S211" t="str">
            <v>M</v>
          </cell>
          <cell r="T211" t="str">
            <v>A</v>
          </cell>
          <cell r="U211" t="str">
            <v>p</v>
          </cell>
          <cell r="X211" t="str">
            <v>O</v>
          </cell>
          <cell r="Y211" t="str">
            <v>0/6</v>
          </cell>
          <cell r="AC211" t="str">
            <v>AL</v>
          </cell>
          <cell r="AD211">
            <v>1988</v>
          </cell>
          <cell r="AN211" t="str">
            <v>TVA (CA) SIZE ?</v>
          </cell>
          <cell r="BF211" t="str">
            <v>-</v>
          </cell>
          <cell r="BG211" t="str">
            <v>-</v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</row>
        <row r="212">
          <cell r="A212">
            <v>123.5</v>
          </cell>
          <cell r="B212" t="str">
            <v>88-02-202</v>
          </cell>
          <cell r="C212" t="str">
            <v>NORM</v>
          </cell>
          <cell r="I212">
            <v>902</v>
          </cell>
          <cell r="J212">
            <v>0.4</v>
          </cell>
          <cell r="P212" t="str">
            <v>PR</v>
          </cell>
          <cell r="AC212" t="str">
            <v>AL</v>
          </cell>
          <cell r="AD212">
            <v>1988</v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</row>
        <row r="213">
          <cell r="A213">
            <v>124.1</v>
          </cell>
          <cell r="B213" t="str">
            <v>OG-2 (40)</v>
          </cell>
          <cell r="C213" t="str">
            <v>ADE</v>
          </cell>
          <cell r="D213" t="str">
            <v>-</v>
          </cell>
          <cell r="I213">
            <v>725</v>
          </cell>
          <cell r="J213">
            <v>1.1000000000000001</v>
          </cell>
          <cell r="L213">
            <v>536</v>
          </cell>
          <cell r="N213">
            <v>11</v>
          </cell>
          <cell r="O213" t="str">
            <v>YES</v>
          </cell>
          <cell r="P213" t="str">
            <v>PR</v>
          </cell>
          <cell r="Q213">
            <v>71</v>
          </cell>
          <cell r="S213" t="str">
            <v>M</v>
          </cell>
          <cell r="T213" t="str">
            <v>S</v>
          </cell>
          <cell r="U213" t="str">
            <v>d</v>
          </cell>
          <cell r="X213" t="str">
            <v>O</v>
          </cell>
          <cell r="AA213">
            <v>1.2</v>
          </cell>
          <cell r="AF213" t="str">
            <v>2/88</v>
          </cell>
          <cell r="AN213" t="str">
            <v>VA 3,0 CMS</v>
          </cell>
          <cell r="AX213" t="str">
            <v xml:space="preserve"> -</v>
          </cell>
          <cell r="BF213" t="str">
            <v>-</v>
          </cell>
          <cell r="BG213" t="str">
            <v>+12</v>
          </cell>
          <cell r="BH213" t="str">
            <v>GAT</v>
          </cell>
          <cell r="BI213" t="str">
            <v>Asp</v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</row>
        <row r="214">
          <cell r="A214">
            <v>125.3</v>
          </cell>
          <cell r="B214" t="str">
            <v>16823N/377</v>
          </cell>
          <cell r="C214" t="str">
            <v>MET</v>
          </cell>
          <cell r="D214" t="str">
            <v>+/-</v>
          </cell>
          <cell r="I214">
            <v>566</v>
          </cell>
          <cell r="J214">
            <v>0.46</v>
          </cell>
          <cell r="L214">
            <v>636</v>
          </cell>
          <cell r="N214">
            <v>12</v>
          </cell>
          <cell r="O214" t="str">
            <v>YES</v>
          </cell>
          <cell r="P214" t="str">
            <v>PR</v>
          </cell>
          <cell r="Q214">
            <v>56</v>
          </cell>
          <cell r="R214" t="str">
            <v>W</v>
          </cell>
          <cell r="S214" t="str">
            <v>F</v>
          </cell>
          <cell r="X214" t="str">
            <v>M</v>
          </cell>
          <cell r="AG214" t="str">
            <v>12</v>
          </cell>
          <cell r="AH214" t="str">
            <v>YES</v>
          </cell>
          <cell r="AI214" t="str">
            <v>?</v>
          </cell>
          <cell r="AN214" t="str">
            <v>TO LIVER</v>
          </cell>
          <cell r="AX214" t="str">
            <v xml:space="preserve"> -</v>
          </cell>
          <cell r="AY214" t="str">
            <v xml:space="preserve"> -</v>
          </cell>
          <cell r="AZ214" t="str">
            <v xml:space="preserve"> +/-</v>
          </cell>
          <cell r="BA214" t="str">
            <v xml:space="preserve"> -</v>
          </cell>
          <cell r="BF214" t="str">
            <v>-</v>
          </cell>
          <cell r="BG214" t="str">
            <v>-</v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>+</v>
          </cell>
          <cell r="BP214">
            <v>6</v>
          </cell>
          <cell r="BQ214" t="str">
            <v>215</v>
          </cell>
          <cell r="BR214" t="str">
            <v>AGT&gt;AAT</v>
          </cell>
          <cell r="BS214" t="str">
            <v>SER&gt;ASN</v>
          </cell>
          <cell r="BT214" t="str">
            <v>+</v>
          </cell>
          <cell r="BU214">
            <v>6</v>
          </cell>
          <cell r="BV214" t="str">
            <v>215</v>
          </cell>
          <cell r="BW214" t="str">
            <v>AGT&gt;AAT</v>
          </cell>
          <cell r="BX214" t="str">
            <v>SER&gt;ASN</v>
          </cell>
        </row>
        <row r="215">
          <cell r="A215">
            <v>125.5</v>
          </cell>
          <cell r="B215" t="str">
            <v>16823N/377</v>
          </cell>
          <cell r="C215" t="str">
            <v>NORM</v>
          </cell>
          <cell r="I215">
            <v>1445</v>
          </cell>
          <cell r="J215">
            <v>0.5</v>
          </cell>
          <cell r="O215" t="str">
            <v>YES</v>
          </cell>
          <cell r="P215" t="str">
            <v>PR</v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</row>
        <row r="216">
          <cell r="A216">
            <v>126</v>
          </cell>
          <cell r="B216" t="str">
            <v>16826N/380</v>
          </cell>
          <cell r="C216" t="str">
            <v>CAR</v>
          </cell>
          <cell r="D216" t="str">
            <v>-</v>
          </cell>
          <cell r="I216">
            <v>567</v>
          </cell>
          <cell r="J216">
            <v>1.1499999999999999</v>
          </cell>
          <cell r="L216">
            <v>637</v>
          </cell>
          <cell r="N216">
            <v>12</v>
          </cell>
          <cell r="O216" t="str">
            <v>YES</v>
          </cell>
          <cell r="P216" t="str">
            <v>PR</v>
          </cell>
          <cell r="Q216">
            <v>83</v>
          </cell>
          <cell r="R216" t="str">
            <v>W</v>
          </cell>
          <cell r="S216" t="str">
            <v>M</v>
          </cell>
          <cell r="T216" t="str">
            <v>S</v>
          </cell>
          <cell r="U216" t="str">
            <v>d</v>
          </cell>
          <cell r="V216" t="str">
            <v>MP</v>
          </cell>
          <cell r="X216" t="str">
            <v>B</v>
          </cell>
          <cell r="Y216" t="str">
            <v>0/8</v>
          </cell>
          <cell r="Z216" t="str">
            <v>3.5 x 2.8 x 0.5</v>
          </cell>
          <cell r="AA216">
            <v>3.5</v>
          </cell>
          <cell r="AB216">
            <v>4.9000000000000004</v>
          </cell>
          <cell r="AN216" t="str">
            <v>ACA</v>
          </cell>
          <cell r="AX216" t="str">
            <v xml:space="preserve"> -</v>
          </cell>
          <cell r="BF216" t="str">
            <v>-</v>
          </cell>
          <cell r="BG216" t="str">
            <v>+12</v>
          </cell>
          <cell r="BH216" t="str">
            <v>GTT</v>
          </cell>
          <cell r="BI216" t="str">
            <v>Val</v>
          </cell>
          <cell r="BJ216" t="str">
            <v/>
          </cell>
          <cell r="BK216" t="str">
            <v/>
          </cell>
          <cell r="BL216" t="str">
            <v/>
          </cell>
          <cell r="BM216" t="str">
            <v/>
          </cell>
          <cell r="BN216" t="str">
            <v/>
          </cell>
          <cell r="BO216" t="str">
            <v>+</v>
          </cell>
          <cell r="BQ216" t="str">
            <v>DEL</v>
          </cell>
          <cell r="BR216" t="str">
            <v>DELETION</v>
          </cell>
          <cell r="BT216" t="str">
            <v>+</v>
          </cell>
          <cell r="BV216" t="str">
            <v>DEL</v>
          </cell>
          <cell r="BW216" t="str">
            <v>DELETION</v>
          </cell>
        </row>
        <row r="217">
          <cell r="A217">
            <v>126.5</v>
          </cell>
          <cell r="B217" t="str">
            <v>16826N/380</v>
          </cell>
          <cell r="C217" t="str">
            <v>NORM</v>
          </cell>
          <cell r="I217">
            <v>1457</v>
          </cell>
          <cell r="J217">
            <v>0.98</v>
          </cell>
          <cell r="O217" t="str">
            <v>YES</v>
          </cell>
          <cell r="P217" t="str">
            <v>PR</v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</row>
        <row r="218">
          <cell r="A218">
            <v>127</v>
          </cell>
          <cell r="B218" t="str">
            <v>16943N/406</v>
          </cell>
          <cell r="C218" t="str">
            <v>CAR</v>
          </cell>
          <cell r="D218" t="str">
            <v>+/-</v>
          </cell>
          <cell r="I218">
            <v>569</v>
          </cell>
          <cell r="J218">
            <v>1.42</v>
          </cell>
          <cell r="L218">
            <v>638</v>
          </cell>
          <cell r="N218">
            <v>12</v>
          </cell>
          <cell r="O218" t="str">
            <v>YES</v>
          </cell>
          <cell r="P218" t="str">
            <v>PR</v>
          </cell>
          <cell r="Q218">
            <v>56</v>
          </cell>
          <cell r="R218" t="str">
            <v>W</v>
          </cell>
          <cell r="S218" t="str">
            <v>M</v>
          </cell>
          <cell r="T218" t="str">
            <v>R</v>
          </cell>
          <cell r="U218" t="str">
            <v>d</v>
          </cell>
          <cell r="V218" t="str">
            <v>MP</v>
          </cell>
          <cell r="X218" t="str">
            <v>B</v>
          </cell>
          <cell r="Y218" t="str">
            <v>0/12</v>
          </cell>
          <cell r="Z218" t="str">
            <v>9.5 x 8.0 x 1.0</v>
          </cell>
          <cell r="AA218">
            <v>9.5</v>
          </cell>
          <cell r="AB218">
            <v>76</v>
          </cell>
          <cell r="AX218" t="str">
            <v>na (- on Sum. 1st sheet)</v>
          </cell>
          <cell r="AY218" t="str">
            <v>na (- on Sum. 1st sheet)</v>
          </cell>
          <cell r="AZ218" t="str">
            <v>na (-)</v>
          </cell>
          <cell r="BA218" t="str">
            <v>na (+/-)</v>
          </cell>
          <cell r="BF218" t="str">
            <v>-</v>
          </cell>
          <cell r="BG218" t="str">
            <v>-</v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>+</v>
          </cell>
          <cell r="BQ218" t="str">
            <v>(2)</v>
          </cell>
          <cell r="BT218" t="str">
            <v>+</v>
          </cell>
          <cell r="BV218" t="str">
            <v>(2)</v>
          </cell>
        </row>
        <row r="219">
          <cell r="A219">
            <v>127.5</v>
          </cell>
          <cell r="B219" t="str">
            <v>16943N/406</v>
          </cell>
          <cell r="C219" t="str">
            <v>NORM</v>
          </cell>
          <cell r="I219">
            <v>1458</v>
          </cell>
          <cell r="J219">
            <v>1.33</v>
          </cell>
          <cell r="O219" t="str">
            <v>YES</v>
          </cell>
          <cell r="P219" t="str">
            <v>PR</v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</row>
        <row r="220">
          <cell r="A220">
            <v>128</v>
          </cell>
          <cell r="B220" t="str">
            <v>16752N/363</v>
          </cell>
          <cell r="C220" t="str">
            <v>CAR</v>
          </cell>
          <cell r="D220" t="str">
            <v>-</v>
          </cell>
          <cell r="I220">
            <v>565</v>
          </cell>
          <cell r="J220">
            <v>1.55</v>
          </cell>
          <cell r="L220">
            <v>635</v>
          </cell>
          <cell r="N220">
            <v>12</v>
          </cell>
          <cell r="O220" t="str">
            <v>YES</v>
          </cell>
          <cell r="P220" t="str">
            <v>PR</v>
          </cell>
          <cell r="Q220">
            <v>64</v>
          </cell>
          <cell r="S220" t="str">
            <v>M</v>
          </cell>
          <cell r="T220" t="str">
            <v>C</v>
          </cell>
          <cell r="U220" t="str">
            <v>p</v>
          </cell>
          <cell r="V220" t="str">
            <v>MP</v>
          </cell>
          <cell r="X220" t="str">
            <v>D</v>
          </cell>
          <cell r="Y220" t="str">
            <v>6/10</v>
          </cell>
          <cell r="Z220" t="str">
            <v>6.8 x 5.0 x 1.8</v>
          </cell>
          <cell r="AA220">
            <v>6.8</v>
          </cell>
          <cell r="AB220">
            <v>61.2</v>
          </cell>
          <cell r="AN220" t="str">
            <v>(AP) [LI]</v>
          </cell>
          <cell r="AX220" t="str">
            <v xml:space="preserve"> -</v>
          </cell>
          <cell r="BE220" t="str">
            <v>-</v>
          </cell>
          <cell r="BF220" t="str">
            <v>-</v>
          </cell>
          <cell r="BG220" t="str">
            <v>+12</v>
          </cell>
          <cell r="BH220" t="str">
            <v>GAT</v>
          </cell>
          <cell r="BI220" t="str">
            <v>Asp</v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>-</v>
          </cell>
          <cell r="BT220" t="str">
            <v>-</v>
          </cell>
        </row>
        <row r="221">
          <cell r="A221">
            <v>129</v>
          </cell>
          <cell r="B221" t="str">
            <v>87-12-085</v>
          </cell>
          <cell r="C221" t="str">
            <v>CAR</v>
          </cell>
          <cell r="D221" t="str">
            <v>-</v>
          </cell>
          <cell r="I221">
            <v>687</v>
          </cell>
          <cell r="J221" t="str">
            <v>empty</v>
          </cell>
          <cell r="K221">
            <v>1692</v>
          </cell>
          <cell r="L221">
            <v>591</v>
          </cell>
          <cell r="N221">
            <v>12</v>
          </cell>
          <cell r="O221" t="str">
            <v>YES</v>
          </cell>
          <cell r="P221" t="str">
            <v>PR</v>
          </cell>
          <cell r="Q221">
            <v>73</v>
          </cell>
          <cell r="R221" t="str">
            <v>W</v>
          </cell>
          <cell r="S221" t="str">
            <v>M</v>
          </cell>
          <cell r="T221" t="str">
            <v>S</v>
          </cell>
          <cell r="U221" t="str">
            <v>d</v>
          </cell>
          <cell r="V221" t="str">
            <v>M</v>
          </cell>
          <cell r="X221" t="str">
            <v>B</v>
          </cell>
          <cell r="Y221" t="str">
            <v>0/3</v>
          </cell>
          <cell r="Z221" t="str">
            <v>4.0 x 3.4 x 1.2</v>
          </cell>
          <cell r="AA221">
            <v>4</v>
          </cell>
          <cell r="AB221">
            <v>16.3</v>
          </cell>
          <cell r="AC221" t="str">
            <v>AL</v>
          </cell>
          <cell r="AD221">
            <v>1987</v>
          </cell>
          <cell r="AF221" t="str">
            <v>12/87</v>
          </cell>
          <cell r="AG221" t="str">
            <v>32</v>
          </cell>
          <cell r="AH221" t="str">
            <v>NO</v>
          </cell>
          <cell r="AI221" t="str">
            <v>NO</v>
          </cell>
          <cell r="AJ221" t="str">
            <v xml:space="preserve"> 4 /93</v>
          </cell>
          <cell r="AX221" t="str">
            <v xml:space="preserve"> -</v>
          </cell>
          <cell r="BF221" t="str">
            <v>-</v>
          </cell>
          <cell r="BG221" t="str">
            <v>-</v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</row>
        <row r="222">
          <cell r="A222">
            <v>129.5</v>
          </cell>
          <cell r="B222" t="str">
            <v>87-12-086</v>
          </cell>
          <cell r="C222" t="str">
            <v>NORM</v>
          </cell>
          <cell r="I222">
            <v>886</v>
          </cell>
          <cell r="J222">
            <v>1.34</v>
          </cell>
          <cell r="L222">
            <v>593</v>
          </cell>
          <cell r="N222">
            <v>12</v>
          </cell>
          <cell r="O222" t="str">
            <v>YES--2</v>
          </cell>
          <cell r="P222" t="str">
            <v>PR</v>
          </cell>
          <cell r="AC222" t="str">
            <v>AL</v>
          </cell>
          <cell r="AD222">
            <v>1987</v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</row>
        <row r="223">
          <cell r="A223">
            <v>130.1</v>
          </cell>
          <cell r="B223" t="str">
            <v>88-05-064</v>
          </cell>
          <cell r="C223" t="str">
            <v>ADE</v>
          </cell>
          <cell r="D223" t="str">
            <v>-</v>
          </cell>
          <cell r="I223">
            <v>578</v>
          </cell>
          <cell r="J223">
            <v>0.5</v>
          </cell>
          <cell r="L223">
            <v>645</v>
          </cell>
          <cell r="N223">
            <v>12</v>
          </cell>
          <cell r="P223" t="str">
            <v>PR</v>
          </cell>
          <cell r="Q223">
            <v>71</v>
          </cell>
          <cell r="S223" t="str">
            <v>M</v>
          </cell>
          <cell r="T223" t="str">
            <v>C</v>
          </cell>
          <cell r="U223" t="str">
            <v>p</v>
          </cell>
          <cell r="X223" t="str">
            <v>O</v>
          </cell>
          <cell r="Y223" t="str">
            <v>-</v>
          </cell>
          <cell r="Z223" t="str">
            <v>4.0 x 2.0 x 1.0</v>
          </cell>
          <cell r="AA223">
            <v>4</v>
          </cell>
          <cell r="AB223">
            <v>8</v>
          </cell>
          <cell r="AC223" t="str">
            <v>AL</v>
          </cell>
          <cell r="AD223">
            <v>1988</v>
          </cell>
          <cell r="AF223" t="str">
            <v>5/88</v>
          </cell>
          <cell r="AN223" t="str">
            <v>TVA 4,0 CMS</v>
          </cell>
          <cell r="BF223" t="str">
            <v>-</v>
          </cell>
          <cell r="BG223" t="str">
            <v>-</v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</row>
        <row r="224">
          <cell r="A224">
            <v>130.5</v>
          </cell>
          <cell r="B224" t="str">
            <v>88-05-065</v>
          </cell>
          <cell r="C224" t="str">
            <v>NORM</v>
          </cell>
          <cell r="I224">
            <v>906</v>
          </cell>
          <cell r="J224" t="str">
            <v>see add.</v>
          </cell>
          <cell r="K224">
            <v>1943</v>
          </cell>
          <cell r="P224" t="str">
            <v>PR</v>
          </cell>
          <cell r="AC224" t="str">
            <v>AL</v>
          </cell>
          <cell r="AD224">
            <v>1988</v>
          </cell>
          <cell r="BJ224" t="str">
            <v/>
          </cell>
          <cell r="BK224" t="str">
            <v/>
          </cell>
          <cell r="BL224" t="str">
            <v/>
          </cell>
          <cell r="BM224" t="str">
            <v/>
          </cell>
          <cell r="BN224" t="str">
            <v/>
          </cell>
          <cell r="BP224" t="str">
            <v/>
          </cell>
          <cell r="BQ224" t="str">
            <v/>
          </cell>
          <cell r="BR224" t="str">
            <v/>
          </cell>
          <cell r="BS224" t="str">
            <v/>
          </cell>
        </row>
        <row r="225">
          <cell r="A225">
            <v>131</v>
          </cell>
          <cell r="B225" t="str">
            <v>88-05-130</v>
          </cell>
          <cell r="C225" t="str">
            <v>CAR</v>
          </cell>
          <cell r="D225" t="str">
            <v>-</v>
          </cell>
          <cell r="I225">
            <v>579</v>
          </cell>
          <cell r="J225" t="str">
            <v>see add.</v>
          </cell>
          <cell r="K225">
            <v>1638</v>
          </cell>
          <cell r="L225">
            <v>646</v>
          </cell>
          <cell r="N225">
            <v>12</v>
          </cell>
          <cell r="O225" t="str">
            <v>YES</v>
          </cell>
          <cell r="P225" t="str">
            <v>PR</v>
          </cell>
          <cell r="Q225">
            <v>43</v>
          </cell>
          <cell r="R225" t="str">
            <v>W</v>
          </cell>
          <cell r="S225" t="str">
            <v>F</v>
          </cell>
          <cell r="T225" t="str">
            <v>C</v>
          </cell>
          <cell r="U225" t="str">
            <v>p</v>
          </cell>
          <cell r="V225" t="str">
            <v>P</v>
          </cell>
          <cell r="X225" t="str">
            <v>C</v>
          </cell>
          <cell r="Y225" t="str">
            <v>5/14</v>
          </cell>
          <cell r="AA225">
            <v>3.5</v>
          </cell>
          <cell r="AC225" t="str">
            <v>AL</v>
          </cell>
          <cell r="AD225">
            <v>1988</v>
          </cell>
          <cell r="AF225" t="str">
            <v>5/88</v>
          </cell>
          <cell r="AG225" t="str">
            <v>15</v>
          </cell>
          <cell r="AH225" t="str">
            <v>YES</v>
          </cell>
          <cell r="AI225" t="str">
            <v>YES</v>
          </cell>
          <cell r="AJ225" t="str">
            <v>8/90</v>
          </cell>
          <cell r="AX225" t="str">
            <v xml:space="preserve"> -</v>
          </cell>
          <cell r="BE225" t="str">
            <v>-</v>
          </cell>
          <cell r="BF225" t="str">
            <v>-</v>
          </cell>
          <cell r="BG225" t="str">
            <v>-</v>
          </cell>
          <cell r="BJ225" t="str">
            <v>+</v>
          </cell>
          <cell r="BK225">
            <v>15</v>
          </cell>
          <cell r="BL225">
            <v>600</v>
          </cell>
          <cell r="BM225" t="str">
            <v>GTG&gt;GAG</v>
          </cell>
          <cell r="BN225" t="str">
            <v>Val&gt;Glu</v>
          </cell>
          <cell r="BO225" t="str">
            <v>+</v>
          </cell>
          <cell r="BP225">
            <v>5</v>
          </cell>
          <cell r="BQ225">
            <v>175</v>
          </cell>
          <cell r="BR225" t="str">
            <v>CGC&gt;CAC</v>
          </cell>
          <cell r="BS225" t="str">
            <v>ARG&gt;HIS</v>
          </cell>
          <cell r="BT225" t="str">
            <v>+</v>
          </cell>
          <cell r="BU225">
            <v>5</v>
          </cell>
          <cell r="BV225">
            <v>175</v>
          </cell>
          <cell r="BW225" t="str">
            <v>CGC&gt;CAC</v>
          </cell>
          <cell r="BX225" t="str">
            <v>ARG&gt;HIS</v>
          </cell>
        </row>
        <row r="226">
          <cell r="A226">
            <v>131.5</v>
          </cell>
          <cell r="B226" t="str">
            <v>88-05-131</v>
          </cell>
          <cell r="C226" t="str">
            <v>NORM</v>
          </cell>
          <cell r="I226">
            <v>908</v>
          </cell>
          <cell r="J226">
            <v>0.83</v>
          </cell>
          <cell r="O226" t="str">
            <v>YES</v>
          </cell>
          <cell r="P226" t="str">
            <v>PR</v>
          </cell>
          <cell r="AC226" t="str">
            <v>AL</v>
          </cell>
          <cell r="AD226">
            <v>1988</v>
          </cell>
          <cell r="BJ226" t="str">
            <v/>
          </cell>
          <cell r="BK226" t="str">
            <v/>
          </cell>
          <cell r="BL226" t="str">
            <v/>
          </cell>
          <cell r="BM226" t="str">
            <v/>
          </cell>
          <cell r="BN226" t="str">
            <v/>
          </cell>
          <cell r="BP226" t="str">
            <v/>
          </cell>
          <cell r="BQ226" t="str">
            <v/>
          </cell>
          <cell r="BR226" t="str">
            <v/>
          </cell>
          <cell r="BS226" t="str">
            <v/>
          </cell>
        </row>
        <row r="227">
          <cell r="A227">
            <v>132</v>
          </cell>
          <cell r="B227" t="str">
            <v>88-05-181</v>
          </cell>
          <cell r="C227" t="str">
            <v>CAR</v>
          </cell>
          <cell r="D227" t="str">
            <v>+</v>
          </cell>
          <cell r="H227">
            <v>81</v>
          </cell>
          <cell r="I227" t="str">
            <v xml:space="preserve"> *580</v>
          </cell>
          <cell r="J227">
            <v>1.0900000000000001</v>
          </cell>
          <cell r="L227">
            <v>647</v>
          </cell>
          <cell r="N227">
            <v>12</v>
          </cell>
          <cell r="O227" t="str">
            <v>NO</v>
          </cell>
          <cell r="P227" t="str">
            <v>PR</v>
          </cell>
          <cell r="Q227">
            <v>71</v>
          </cell>
          <cell r="R227" t="str">
            <v>W</v>
          </cell>
          <cell r="S227" t="str">
            <v>M</v>
          </cell>
          <cell r="T227" t="str">
            <v>C</v>
          </cell>
          <cell r="U227" t="str">
            <v>p</v>
          </cell>
          <cell r="V227" t="str">
            <v>P</v>
          </cell>
          <cell r="X227" t="str">
            <v>B</v>
          </cell>
          <cell r="Y227" t="str">
            <v>0/30</v>
          </cell>
          <cell r="AC227" t="str">
            <v>AL</v>
          </cell>
          <cell r="AD227">
            <v>1988</v>
          </cell>
          <cell r="AF227" t="str">
            <v>5/88</v>
          </cell>
          <cell r="AG227" t="str">
            <v>24</v>
          </cell>
          <cell r="AH227" t="str">
            <v>NO</v>
          </cell>
          <cell r="AI227" t="str">
            <v>NO</v>
          </cell>
          <cell r="AJ227" t="str">
            <v xml:space="preserve"> 4 /93</v>
          </cell>
          <cell r="AK227" t="str">
            <v>Family +</v>
          </cell>
          <cell r="AY227" t="str">
            <v>+</v>
          </cell>
          <cell r="AZ227" t="str">
            <v>+</v>
          </cell>
          <cell r="BA227" t="str">
            <v>+</v>
          </cell>
          <cell r="BC227" t="str">
            <v>+</v>
          </cell>
          <cell r="BF227" t="str">
            <v>DEL(+ on MMP+ sheet)</v>
          </cell>
          <cell r="BG227" t="str">
            <v>-</v>
          </cell>
          <cell r="BJ227" t="str">
            <v>-</v>
          </cell>
          <cell r="BO227" t="str">
            <v>-</v>
          </cell>
          <cell r="BT227" t="str">
            <v>-</v>
          </cell>
        </row>
        <row r="228">
          <cell r="A228">
            <v>132.5</v>
          </cell>
          <cell r="B228" t="str">
            <v>88-05-182</v>
          </cell>
          <cell r="C228" t="str">
            <v>NORM</v>
          </cell>
          <cell r="I228">
            <v>907</v>
          </cell>
          <cell r="J228">
            <v>0.59</v>
          </cell>
          <cell r="K228" t="str">
            <v>3219: 0.24</v>
          </cell>
          <cell r="L228">
            <v>968</v>
          </cell>
          <cell r="N228">
            <v>15</v>
          </cell>
          <cell r="O228" t="str">
            <v>YES</v>
          </cell>
          <cell r="P228" t="str">
            <v>PR</v>
          </cell>
          <cell r="AC228" t="str">
            <v>AL</v>
          </cell>
          <cell r="AD228">
            <v>1988</v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</row>
        <row r="229">
          <cell r="A229">
            <v>133</v>
          </cell>
          <cell r="B229" t="str">
            <v>88-06-095</v>
          </cell>
          <cell r="C229" t="str">
            <v>CAR</v>
          </cell>
          <cell r="D229" t="str">
            <v>-</v>
          </cell>
          <cell r="I229">
            <v>582</v>
          </cell>
          <cell r="J229">
            <v>0.62</v>
          </cell>
          <cell r="L229">
            <v>649</v>
          </cell>
          <cell r="N229">
            <v>12</v>
          </cell>
          <cell r="P229" t="str">
            <v>PR</v>
          </cell>
          <cell r="Q229">
            <v>47</v>
          </cell>
          <cell r="R229" t="str">
            <v>W</v>
          </cell>
          <cell r="S229" t="str">
            <v>M</v>
          </cell>
          <cell r="T229" t="str">
            <v>S</v>
          </cell>
          <cell r="U229" t="str">
            <v>d</v>
          </cell>
          <cell r="V229" t="str">
            <v>M</v>
          </cell>
          <cell r="X229" t="str">
            <v>D</v>
          </cell>
          <cell r="Y229" t="str">
            <v>1/8</v>
          </cell>
          <cell r="Z229" t="str">
            <v>7.0 x 4.0 x 1.5</v>
          </cell>
          <cell r="AA229">
            <v>7</v>
          </cell>
          <cell r="AB229">
            <v>42</v>
          </cell>
          <cell r="AC229" t="str">
            <v>AL</v>
          </cell>
          <cell r="AD229">
            <v>1988</v>
          </cell>
          <cell r="AF229" t="str">
            <v>6/88</v>
          </cell>
          <cell r="AG229" t="str">
            <v>19</v>
          </cell>
          <cell r="AH229" t="str">
            <v>YES</v>
          </cell>
          <cell r="AI229" t="str">
            <v>YES</v>
          </cell>
          <cell r="AJ229" t="str">
            <v>3/90</v>
          </cell>
          <cell r="AN229" t="str">
            <v>[LI]</v>
          </cell>
          <cell r="BF229" t="str">
            <v>-</v>
          </cell>
          <cell r="BG229" t="str">
            <v>+12</v>
          </cell>
          <cell r="BH229" t="str">
            <v>TGT</v>
          </cell>
          <cell r="BI229" t="str">
            <v>Cys</v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>+</v>
          </cell>
          <cell r="BP229">
            <v>8</v>
          </cell>
          <cell r="BQ229" t="str">
            <v>282</v>
          </cell>
          <cell r="BR229" t="str">
            <v>CGG&gt;TGG</v>
          </cell>
          <cell r="BS229" t="str">
            <v>ARG&gt;TRP</v>
          </cell>
          <cell r="BT229" t="str">
            <v>+</v>
          </cell>
          <cell r="BU229">
            <v>8</v>
          </cell>
          <cell r="BV229" t="str">
            <v>282</v>
          </cell>
          <cell r="BW229" t="str">
            <v>CGG&gt;TGG</v>
          </cell>
          <cell r="BX229" t="str">
            <v>ARG&gt;TRP</v>
          </cell>
        </row>
        <row r="230">
          <cell r="A230">
            <v>133.5</v>
          </cell>
          <cell r="B230" t="str">
            <v>88-06-096</v>
          </cell>
          <cell r="C230" t="str">
            <v>NORM</v>
          </cell>
          <cell r="I230">
            <v>909</v>
          </cell>
          <cell r="J230">
            <v>0.73</v>
          </cell>
          <cell r="P230" t="str">
            <v>PR</v>
          </cell>
          <cell r="AC230" t="str">
            <v>AL</v>
          </cell>
          <cell r="AD230">
            <v>1988</v>
          </cell>
          <cell r="BJ230" t="str">
            <v/>
          </cell>
          <cell r="BK230" t="str">
            <v/>
          </cell>
          <cell r="BL230" t="str">
            <v/>
          </cell>
          <cell r="BM230" t="str">
            <v/>
          </cell>
          <cell r="BN230" t="str">
            <v/>
          </cell>
          <cell r="BP230" t="str">
            <v/>
          </cell>
          <cell r="BQ230" t="str">
            <v/>
          </cell>
          <cell r="BR230" t="str">
            <v/>
          </cell>
          <cell r="BS230" t="str">
            <v/>
          </cell>
        </row>
        <row r="231">
          <cell r="A231">
            <v>134</v>
          </cell>
          <cell r="B231" t="str">
            <v>88-06-110</v>
          </cell>
          <cell r="C231" t="str">
            <v>CAR</v>
          </cell>
          <cell r="D231" t="str">
            <v>-</v>
          </cell>
          <cell r="I231">
            <v>583</v>
          </cell>
          <cell r="J231">
            <v>0.23</v>
          </cell>
          <cell r="K231" t="str">
            <v>3160: 0.61</v>
          </cell>
          <cell r="L231">
            <v>650</v>
          </cell>
          <cell r="N231">
            <v>12</v>
          </cell>
          <cell r="P231" t="str">
            <v>PR</v>
          </cell>
          <cell r="Q231">
            <v>62</v>
          </cell>
          <cell r="R231" t="str">
            <v>B</v>
          </cell>
          <cell r="S231" t="str">
            <v>F</v>
          </cell>
          <cell r="T231" t="str">
            <v>R</v>
          </cell>
          <cell r="U231" t="str">
            <v>d</v>
          </cell>
          <cell r="V231" t="str">
            <v>P</v>
          </cell>
          <cell r="X231" t="str">
            <v>C</v>
          </cell>
          <cell r="Y231" t="str">
            <v>9/18</v>
          </cell>
          <cell r="Z231" t="str">
            <v>12.5 x 5.5</v>
          </cell>
          <cell r="AA231">
            <v>12.5</v>
          </cell>
          <cell r="AB231" t="str">
            <v>68.8A</v>
          </cell>
          <cell r="AC231" t="str">
            <v>AL</v>
          </cell>
          <cell r="AD231">
            <v>1988</v>
          </cell>
          <cell r="AF231" t="str">
            <v>6/88</v>
          </cell>
          <cell r="AG231" t="str">
            <v>22</v>
          </cell>
          <cell r="AH231" t="str">
            <v>NO</v>
          </cell>
          <cell r="AI231" t="str">
            <v>NO</v>
          </cell>
          <cell r="AJ231" t="str">
            <v xml:space="preserve"> 12 /93</v>
          </cell>
          <cell r="BF231" t="str">
            <v>-</v>
          </cell>
          <cell r="BG231" t="str">
            <v>-</v>
          </cell>
          <cell r="BJ231" t="str">
            <v/>
          </cell>
          <cell r="BK231" t="str">
            <v/>
          </cell>
          <cell r="BL231" t="str">
            <v/>
          </cell>
          <cell r="BM231" t="str">
            <v/>
          </cell>
          <cell r="BN231" t="str">
            <v/>
          </cell>
          <cell r="BO231" t="str">
            <v>+</v>
          </cell>
          <cell r="BQ231" t="str">
            <v>(4)</v>
          </cell>
          <cell r="BT231" t="str">
            <v>+</v>
          </cell>
          <cell r="BV231" t="str">
            <v>(4)</v>
          </cell>
        </row>
        <row r="232">
          <cell r="A232">
            <v>134.5</v>
          </cell>
          <cell r="B232" t="str">
            <v>88-06-111</v>
          </cell>
          <cell r="C232" t="str">
            <v>NORM</v>
          </cell>
          <cell r="I232">
            <v>905</v>
          </cell>
          <cell r="J232">
            <v>1.33</v>
          </cell>
          <cell r="K232" t="str">
            <v>3161: 0.64</v>
          </cell>
          <cell r="O232" t="str">
            <v>YES</v>
          </cell>
          <cell r="P232" t="str">
            <v>PR</v>
          </cell>
          <cell r="AC232" t="str">
            <v>AL</v>
          </cell>
          <cell r="AD232">
            <v>1988</v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</row>
        <row r="233">
          <cell r="A233">
            <v>135</v>
          </cell>
          <cell r="B233" t="str">
            <v>88-07-037</v>
          </cell>
          <cell r="C233" t="str">
            <v>CAR</v>
          </cell>
          <cell r="I233">
            <v>584</v>
          </cell>
          <cell r="J233">
            <v>0.11</v>
          </cell>
          <cell r="L233">
            <v>651</v>
          </cell>
          <cell r="P233" t="str">
            <v>PR</v>
          </cell>
          <cell r="Q233">
            <v>79</v>
          </cell>
          <cell r="R233" t="str">
            <v>W</v>
          </cell>
          <cell r="S233" t="str">
            <v>F</v>
          </cell>
          <cell r="T233" t="str">
            <v>C</v>
          </cell>
          <cell r="U233" t="str">
            <v>p</v>
          </cell>
          <cell r="V233" t="str">
            <v>WM</v>
          </cell>
          <cell r="X233" t="str">
            <v>A</v>
          </cell>
          <cell r="Y233" t="str">
            <v>0/1</v>
          </cell>
          <cell r="AC233" t="str">
            <v>AL</v>
          </cell>
          <cell r="AD233">
            <v>1988</v>
          </cell>
          <cell r="AG233">
            <v>19</v>
          </cell>
          <cell r="AH233" t="str">
            <v>YES</v>
          </cell>
          <cell r="AI233" t="str">
            <v>NO</v>
          </cell>
          <cell r="AN233" t="str">
            <v>VACA (MCO) VA (AP)</v>
          </cell>
          <cell r="AQ233" t="str">
            <v>MW-&gt;WM(9/17/01),ACA-&gt;VACA (MC),0/1,19,YES,NO</v>
          </cell>
          <cell r="AR233" t="str">
            <v>6/24/2002</v>
          </cell>
          <cell r="BE233" t="str">
            <v>-</v>
          </cell>
          <cell r="BG233" t="str">
            <v>+13</v>
          </cell>
          <cell r="BH233" t="str">
            <v>GAC</v>
          </cell>
          <cell r="BI233" t="str">
            <v>Asp</v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>-</v>
          </cell>
          <cell r="BT233" t="str">
            <v>-</v>
          </cell>
        </row>
        <row r="234">
          <cell r="A234">
            <v>135.5</v>
          </cell>
          <cell r="B234" t="str">
            <v>88-07-038</v>
          </cell>
          <cell r="C234" t="str">
            <v>NORM</v>
          </cell>
          <cell r="I234">
            <v>585</v>
          </cell>
          <cell r="J234">
            <v>0.48</v>
          </cell>
          <cell r="L234">
            <v>652</v>
          </cell>
          <cell r="P234" t="str">
            <v>PR</v>
          </cell>
          <cell r="AC234" t="str">
            <v>AL</v>
          </cell>
          <cell r="AD234">
            <v>1988</v>
          </cell>
          <cell r="AP234" t="str">
            <v>normal, but no lymphoid cells</v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</row>
        <row r="235">
          <cell r="A235">
            <v>136</v>
          </cell>
          <cell r="B235" t="str">
            <v>88-08-044</v>
          </cell>
          <cell r="C235" t="str">
            <v>CAR</v>
          </cell>
          <cell r="D235" t="str">
            <v>+/-</v>
          </cell>
          <cell r="I235">
            <v>586</v>
          </cell>
          <cell r="J235" t="str">
            <v>see add.</v>
          </cell>
          <cell r="K235">
            <v>1594</v>
          </cell>
          <cell r="L235">
            <v>653</v>
          </cell>
          <cell r="N235">
            <v>12</v>
          </cell>
          <cell r="O235" t="str">
            <v>YES</v>
          </cell>
          <cell r="P235" t="str">
            <v>PR</v>
          </cell>
          <cell r="Q235">
            <v>58</v>
          </cell>
          <cell r="S235" t="str">
            <v>M</v>
          </cell>
          <cell r="T235" t="str">
            <v>A</v>
          </cell>
          <cell r="U235" t="str">
            <v>p</v>
          </cell>
          <cell r="V235" t="str">
            <v>M</v>
          </cell>
          <cell r="X235" t="str">
            <v>B</v>
          </cell>
          <cell r="Y235" t="str">
            <v>0/9</v>
          </cell>
          <cell r="Z235" t="str">
            <v xml:space="preserve">11.5 x 6.0 x 4.0 </v>
          </cell>
          <cell r="AA235">
            <v>11.5</v>
          </cell>
          <cell r="AB235">
            <v>276</v>
          </cell>
          <cell r="AC235" t="str">
            <v>AL</v>
          </cell>
          <cell r="AD235">
            <v>1988</v>
          </cell>
          <cell r="AF235" t="str">
            <v>8/88</v>
          </cell>
          <cell r="AG235" t="str">
            <v>23</v>
          </cell>
          <cell r="AH235" t="str">
            <v>YES</v>
          </cell>
          <cell r="AI235" t="str">
            <v>YES</v>
          </cell>
          <cell r="AJ235" t="str">
            <v>3/90</v>
          </cell>
          <cell r="AN235" t="str">
            <v>(AP)</v>
          </cell>
          <cell r="AQ235" t="str">
            <v>MMP(-)-&gt;(+/-)</v>
          </cell>
          <cell r="AR235" t="str">
            <v>5/15/2001</v>
          </cell>
          <cell r="AS235" t="str">
            <v>+</v>
          </cell>
          <cell r="AT235" t="str">
            <v>+</v>
          </cell>
          <cell r="AX235" t="str">
            <v xml:space="preserve"> -</v>
          </cell>
          <cell r="AY235" t="str">
            <v xml:space="preserve"> -</v>
          </cell>
          <cell r="AZ235" t="str">
            <v xml:space="preserve"> +/-</v>
          </cell>
          <cell r="BA235" t="str">
            <v xml:space="preserve"> -</v>
          </cell>
          <cell r="BF235" t="str">
            <v>-</v>
          </cell>
          <cell r="BG235" t="str">
            <v>-</v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>+</v>
          </cell>
          <cell r="BP235">
            <v>5</v>
          </cell>
          <cell r="BQ235" t="str">
            <v>172</v>
          </cell>
          <cell r="BR235" t="str">
            <v>GTT&gt;TTT</v>
          </cell>
          <cell r="BS235" t="str">
            <v>VAL&gt;PHE</v>
          </cell>
          <cell r="BT235" t="str">
            <v>+</v>
          </cell>
          <cell r="BU235">
            <v>5</v>
          </cell>
          <cell r="BV235" t="str">
            <v>172</v>
          </cell>
          <cell r="BW235" t="str">
            <v>GTT&gt;TTT</v>
          </cell>
          <cell r="BX235" t="str">
            <v>VAL&gt;PHE</v>
          </cell>
        </row>
        <row r="236">
          <cell r="A236">
            <v>136.5</v>
          </cell>
          <cell r="B236" t="str">
            <v>88-08-045</v>
          </cell>
          <cell r="C236" t="str">
            <v>NORM</v>
          </cell>
          <cell r="I236">
            <v>910</v>
          </cell>
          <cell r="J236" t="str">
            <v>see add.</v>
          </cell>
          <cell r="K236">
            <v>1595</v>
          </cell>
          <cell r="O236" t="str">
            <v>YES</v>
          </cell>
          <cell r="P236" t="str">
            <v>PR</v>
          </cell>
          <cell r="AC236" t="str">
            <v>AL</v>
          </cell>
          <cell r="AD236">
            <v>1988</v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</row>
        <row r="237">
          <cell r="A237">
            <v>137</v>
          </cell>
          <cell r="B237" t="str">
            <v>88-09-034</v>
          </cell>
          <cell r="C237" t="str">
            <v>CAR</v>
          </cell>
          <cell r="D237" t="str">
            <v>-</v>
          </cell>
          <cell r="I237">
            <v>589</v>
          </cell>
          <cell r="J237">
            <v>0.33</v>
          </cell>
          <cell r="L237">
            <v>656</v>
          </cell>
          <cell r="N237">
            <v>12</v>
          </cell>
          <cell r="P237" t="str">
            <v>PR</v>
          </cell>
          <cell r="Q237">
            <v>71</v>
          </cell>
          <cell r="R237" t="str">
            <v>W</v>
          </cell>
          <cell r="S237" t="str">
            <v>M</v>
          </cell>
          <cell r="T237" t="str">
            <v>S</v>
          </cell>
          <cell r="U237" t="str">
            <v>d</v>
          </cell>
          <cell r="V237" t="str">
            <v>W</v>
          </cell>
          <cell r="X237" t="str">
            <v>C</v>
          </cell>
          <cell r="Y237" t="str">
            <v>4/34</v>
          </cell>
          <cell r="AC237" t="str">
            <v>AL</v>
          </cell>
          <cell r="AD237">
            <v>1988</v>
          </cell>
          <cell r="AF237" t="str">
            <v>9/88</v>
          </cell>
          <cell r="AG237" t="str">
            <v>29</v>
          </cell>
          <cell r="AH237" t="str">
            <v>YES</v>
          </cell>
          <cell r="AI237" t="str">
            <v>NO</v>
          </cell>
          <cell r="AJ237" t="str">
            <v>2/91</v>
          </cell>
          <cell r="AN237" t="str">
            <v>ACA (AP)</v>
          </cell>
          <cell r="BF237" t="str">
            <v>-</v>
          </cell>
          <cell r="BG237" t="str">
            <v>+12</v>
          </cell>
          <cell r="BH237" t="str">
            <v>GAT</v>
          </cell>
          <cell r="BI237" t="str">
            <v>Asp</v>
          </cell>
          <cell r="BJ237" t="str">
            <v/>
          </cell>
          <cell r="BK237" t="str">
            <v/>
          </cell>
          <cell r="BL237" t="str">
            <v/>
          </cell>
          <cell r="BM237" t="str">
            <v/>
          </cell>
          <cell r="BN237" t="str">
            <v/>
          </cell>
          <cell r="BO237" t="str">
            <v>+</v>
          </cell>
          <cell r="BP237">
            <v>5</v>
          </cell>
          <cell r="BQ237" t="str">
            <v>160</v>
          </cell>
          <cell r="BR237" t="str">
            <v>ATG&gt;GTG</v>
          </cell>
          <cell r="BS237" t="str">
            <v>MET&gt;VAL</v>
          </cell>
          <cell r="BT237" t="str">
            <v>+</v>
          </cell>
          <cell r="BU237">
            <v>5</v>
          </cell>
          <cell r="BV237" t="str">
            <v>160</v>
          </cell>
          <cell r="BW237" t="str">
            <v>ATG&gt;GTG</v>
          </cell>
          <cell r="BX237" t="str">
            <v>MET&gt;VAL</v>
          </cell>
        </row>
        <row r="238">
          <cell r="A238">
            <v>137.5</v>
          </cell>
          <cell r="B238" t="str">
            <v>88-09-035</v>
          </cell>
          <cell r="C238" t="str">
            <v>NORM</v>
          </cell>
          <cell r="I238">
            <v>590</v>
          </cell>
          <cell r="J238">
            <v>0.22</v>
          </cell>
          <cell r="L238">
            <v>657</v>
          </cell>
          <cell r="N238">
            <v>12</v>
          </cell>
          <cell r="P238" t="str">
            <v>PR</v>
          </cell>
          <cell r="AC238" t="str">
            <v>AL</v>
          </cell>
          <cell r="AD238">
            <v>1988</v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</row>
        <row r="239">
          <cell r="A239">
            <v>138</v>
          </cell>
          <cell r="B239" t="str">
            <v>75-177L</v>
          </cell>
          <cell r="C239" t="str">
            <v>CAR</v>
          </cell>
          <cell r="I239" t="str">
            <v>AMP</v>
          </cell>
          <cell r="P239" t="str">
            <v>PR</v>
          </cell>
          <cell r="Q239">
            <v>85</v>
          </cell>
          <cell r="R239" t="str">
            <v>W</v>
          </cell>
          <cell r="S239" t="str">
            <v>M</v>
          </cell>
          <cell r="T239" t="str">
            <v>A</v>
          </cell>
          <cell r="U239" t="str">
            <v>p</v>
          </cell>
          <cell r="V239" t="str">
            <v>M</v>
          </cell>
          <cell r="X239" t="str">
            <v>D</v>
          </cell>
          <cell r="Y239" t="str">
            <v>+</v>
          </cell>
          <cell r="AH239" t="str">
            <v>YES</v>
          </cell>
          <cell r="AI239" t="str">
            <v>YESA</v>
          </cell>
          <cell r="AN239" t="str">
            <v>COLON,(AP) (AU) [LI]</v>
          </cell>
          <cell r="AQ239" t="str">
            <v>COLON&gt;CAR</v>
          </cell>
          <cell r="BE239" t="str">
            <v>-</v>
          </cell>
          <cell r="BG239" t="str">
            <v>+12</v>
          </cell>
          <cell r="BH239" t="str">
            <v>GTT</v>
          </cell>
          <cell r="BI239" t="str">
            <v>Val</v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</row>
        <row r="240">
          <cell r="A240">
            <v>139</v>
          </cell>
          <cell r="B240" t="str">
            <v>81-37L</v>
          </cell>
          <cell r="C240" t="str">
            <v>CAR</v>
          </cell>
          <cell r="I240" t="str">
            <v>AMP</v>
          </cell>
          <cell r="P240" t="str">
            <v>PR</v>
          </cell>
          <cell r="Q240">
            <v>81</v>
          </cell>
          <cell r="R240" t="str">
            <v>W</v>
          </cell>
          <cell r="S240" t="str">
            <v>M</v>
          </cell>
          <cell r="T240" t="str">
            <v>S</v>
          </cell>
          <cell r="U240" t="str">
            <v>d</v>
          </cell>
          <cell r="V240" t="str">
            <v>P</v>
          </cell>
          <cell r="X240" t="str">
            <v>D</v>
          </cell>
          <cell r="Y240" t="str">
            <v>+</v>
          </cell>
          <cell r="AH240" t="str">
            <v>YES</v>
          </cell>
          <cell r="AI240" t="str">
            <v>YESA</v>
          </cell>
          <cell r="AN240" t="str">
            <v>COLON,[LU] (AU)</v>
          </cell>
          <cell r="AQ240" t="str">
            <v>COLON&gt;CAR</v>
          </cell>
          <cell r="BG240" t="str">
            <v>+12</v>
          </cell>
          <cell r="BH240" t="str">
            <v>NNT</v>
          </cell>
          <cell r="BI240" t="str">
            <v>no DNA</v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</row>
        <row r="241">
          <cell r="A241">
            <v>140</v>
          </cell>
          <cell r="B241" t="str">
            <v>76-61L</v>
          </cell>
          <cell r="C241" t="str">
            <v>CAR</v>
          </cell>
          <cell r="I241" t="str">
            <v>AMP</v>
          </cell>
          <cell r="P241" t="str">
            <v>PR</v>
          </cell>
          <cell r="Q241">
            <v>59</v>
          </cell>
          <cell r="R241" t="str">
            <v>W</v>
          </cell>
          <cell r="S241" t="str">
            <v>M</v>
          </cell>
          <cell r="T241" t="str">
            <v>R</v>
          </cell>
          <cell r="U241" t="str">
            <v>d</v>
          </cell>
          <cell r="V241" t="str">
            <v>M</v>
          </cell>
          <cell r="X241" t="str">
            <v>M</v>
          </cell>
          <cell r="Y241" t="str">
            <v>+</v>
          </cell>
          <cell r="AG241" t="str">
            <v>6</v>
          </cell>
          <cell r="AH241" t="str">
            <v>YES</v>
          </cell>
          <cell r="AI241" t="str">
            <v>YESA</v>
          </cell>
          <cell r="AN241" t="str">
            <v>COLON,[LI] (AU) (6MO)</v>
          </cell>
          <cell r="AQ241" t="str">
            <v>COLON&gt;CAR</v>
          </cell>
          <cell r="BG241" t="str">
            <v>+12</v>
          </cell>
          <cell r="BH241" t="str">
            <v>NNT</v>
          </cell>
          <cell r="BI241" t="str">
            <v>no DNA</v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</row>
        <row r="242">
          <cell r="A242">
            <v>141</v>
          </cell>
          <cell r="B242" t="str">
            <v>74-110L</v>
          </cell>
          <cell r="C242" t="str">
            <v>CAR</v>
          </cell>
          <cell r="I242" t="str">
            <v>AMP</v>
          </cell>
          <cell r="P242" t="str">
            <v>PR</v>
          </cell>
          <cell r="Q242">
            <v>55</v>
          </cell>
          <cell r="R242" t="str">
            <v>W</v>
          </cell>
          <cell r="S242" t="str">
            <v>F</v>
          </cell>
          <cell r="T242" t="str">
            <v>R</v>
          </cell>
          <cell r="U242" t="str">
            <v>d</v>
          </cell>
          <cell r="V242" t="str">
            <v>M</v>
          </cell>
          <cell r="X242" t="str">
            <v>M</v>
          </cell>
          <cell r="Y242" t="str">
            <v>+</v>
          </cell>
          <cell r="AG242" t="str">
            <v>12</v>
          </cell>
          <cell r="AH242" t="str">
            <v>YES</v>
          </cell>
          <cell r="AI242" t="str">
            <v>YESA</v>
          </cell>
          <cell r="AN242" t="str">
            <v>COLON,(AU) [LI,LU]</v>
          </cell>
          <cell r="AQ242" t="str">
            <v>COLON&gt;CAR</v>
          </cell>
          <cell r="BG242" t="str">
            <v>-</v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</row>
        <row r="243">
          <cell r="A243">
            <v>142</v>
          </cell>
          <cell r="B243" t="str">
            <v>73-255L</v>
          </cell>
          <cell r="C243" t="str">
            <v>CAR</v>
          </cell>
          <cell r="I243" t="str">
            <v>AMP</v>
          </cell>
          <cell r="P243" t="str">
            <v>PR</v>
          </cell>
          <cell r="Q243">
            <v>74</v>
          </cell>
          <cell r="R243" t="str">
            <v>W</v>
          </cell>
          <cell r="S243" t="str">
            <v>M</v>
          </cell>
          <cell r="T243" t="str">
            <v>T</v>
          </cell>
          <cell r="U243" t="str">
            <v>p</v>
          </cell>
          <cell r="V243" t="str">
            <v>WM</v>
          </cell>
          <cell r="X243" t="str">
            <v>M</v>
          </cell>
          <cell r="Y243" t="str">
            <v>+</v>
          </cell>
          <cell r="AH243" t="str">
            <v>YES</v>
          </cell>
          <cell r="AI243" t="str">
            <v>YESA</v>
          </cell>
          <cell r="AN243" t="str">
            <v>COLON,(MC) (AU) [LI]</v>
          </cell>
          <cell r="AQ243" t="str">
            <v>COLON&gt;CAR</v>
          </cell>
          <cell r="BE243" t="str">
            <v>-</v>
          </cell>
          <cell r="BG243" t="str">
            <v>+12</v>
          </cell>
          <cell r="BH243" t="str">
            <v>TGT</v>
          </cell>
          <cell r="BI243" t="str">
            <v>Cys</v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</row>
        <row r="244">
          <cell r="A244">
            <v>143</v>
          </cell>
          <cell r="B244" t="str">
            <v>75-65L</v>
          </cell>
          <cell r="C244" t="str">
            <v>CAR</v>
          </cell>
          <cell r="I244" t="str">
            <v>AMP</v>
          </cell>
          <cell r="P244" t="str">
            <v>PR</v>
          </cell>
          <cell r="Q244">
            <v>79</v>
          </cell>
          <cell r="R244" t="str">
            <v>W</v>
          </cell>
          <cell r="S244" t="str">
            <v>F</v>
          </cell>
          <cell r="T244" t="str">
            <v>S</v>
          </cell>
          <cell r="U244" t="str">
            <v>d</v>
          </cell>
          <cell r="V244" t="str">
            <v>P</v>
          </cell>
          <cell r="X244" t="str">
            <v>M</v>
          </cell>
          <cell r="Y244" t="str">
            <v>+</v>
          </cell>
          <cell r="AH244" t="str">
            <v>YES</v>
          </cell>
          <cell r="AI244" t="str">
            <v>YESA</v>
          </cell>
          <cell r="AN244" t="str">
            <v>COLON,(AU) [LI,OV,OM]</v>
          </cell>
          <cell r="AQ244" t="str">
            <v>COLON&gt;CAR</v>
          </cell>
          <cell r="BG244" t="str">
            <v>+12</v>
          </cell>
          <cell r="BH244" t="str">
            <v>TGT</v>
          </cell>
          <cell r="BI244" t="str">
            <v>Cys</v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</row>
        <row r="245">
          <cell r="A245">
            <v>144</v>
          </cell>
          <cell r="B245" t="str">
            <v>A 73-71</v>
          </cell>
          <cell r="C245" t="str">
            <v>CAR</v>
          </cell>
          <cell r="I245" t="str">
            <v>AMP</v>
          </cell>
          <cell r="P245" t="str">
            <v>PR</v>
          </cell>
          <cell r="Q245">
            <v>70</v>
          </cell>
          <cell r="R245" t="str">
            <v>W</v>
          </cell>
          <cell r="S245" t="str">
            <v>M</v>
          </cell>
          <cell r="V245" t="str">
            <v>P</v>
          </cell>
          <cell r="X245" t="str">
            <v>M</v>
          </cell>
          <cell r="AH245" t="str">
            <v>YES</v>
          </cell>
          <cell r="AI245" t="str">
            <v>YESA</v>
          </cell>
          <cell r="AN245" t="str">
            <v>COLON,(AU) [LI,LU]</v>
          </cell>
          <cell r="AQ245" t="str">
            <v>COLON&gt;CAR</v>
          </cell>
          <cell r="BE245" t="str">
            <v>-</v>
          </cell>
          <cell r="BG245" t="str">
            <v>-</v>
          </cell>
          <cell r="BJ245" t="str">
            <v/>
          </cell>
          <cell r="BK245" t="str">
            <v/>
          </cell>
          <cell r="BL245" t="str">
            <v/>
          </cell>
          <cell r="BM245" t="str">
            <v/>
          </cell>
          <cell r="BN245" t="str">
            <v/>
          </cell>
          <cell r="BP245" t="str">
            <v/>
          </cell>
          <cell r="BQ245" t="str">
            <v/>
          </cell>
          <cell r="BR245" t="str">
            <v/>
          </cell>
          <cell r="BS245" t="str">
            <v/>
          </cell>
        </row>
        <row r="246">
          <cell r="A246">
            <v>145</v>
          </cell>
          <cell r="B246" t="str">
            <v>A 74-217</v>
          </cell>
          <cell r="C246" t="str">
            <v>CAR</v>
          </cell>
          <cell r="I246" t="str">
            <v>AMP</v>
          </cell>
          <cell r="P246" t="str">
            <v>PR</v>
          </cell>
          <cell r="Q246">
            <v>86</v>
          </cell>
          <cell r="R246" t="str">
            <v>W</v>
          </cell>
          <cell r="S246" t="str">
            <v>F</v>
          </cell>
          <cell r="T246" t="str">
            <v>A</v>
          </cell>
          <cell r="U246" t="str">
            <v>p</v>
          </cell>
          <cell r="V246" t="str">
            <v>M</v>
          </cell>
          <cell r="X246" t="str">
            <v>M</v>
          </cell>
          <cell r="Y246" t="str">
            <v>+</v>
          </cell>
          <cell r="AH246" t="str">
            <v>YES</v>
          </cell>
          <cell r="AI246" t="str">
            <v>YESA</v>
          </cell>
          <cell r="AN246" t="str">
            <v>COLON,(MC) (AU) [LI]</v>
          </cell>
          <cell r="AQ246" t="str">
            <v>COLON&gt;CAR</v>
          </cell>
          <cell r="BG246" t="str">
            <v>+12</v>
          </cell>
          <cell r="BH246" t="str">
            <v>GAT</v>
          </cell>
          <cell r="BI246" t="str">
            <v>Asp</v>
          </cell>
          <cell r="BJ246" t="str">
            <v/>
          </cell>
          <cell r="BK246" t="str">
            <v/>
          </cell>
          <cell r="BL246" t="str">
            <v/>
          </cell>
          <cell r="BM246" t="str">
            <v/>
          </cell>
          <cell r="BN246" t="str">
            <v/>
          </cell>
          <cell r="BP246" t="str">
            <v/>
          </cell>
          <cell r="BQ246" t="str">
            <v/>
          </cell>
          <cell r="BR246" t="str">
            <v/>
          </cell>
          <cell r="BS246" t="str">
            <v/>
          </cell>
        </row>
        <row r="247">
          <cell r="A247">
            <v>146.30000000000001</v>
          </cell>
          <cell r="B247" t="str">
            <v>17047/431</v>
          </cell>
          <cell r="C247" t="str">
            <v>MET</v>
          </cell>
          <cell r="D247" t="str">
            <v>-</v>
          </cell>
          <cell r="I247">
            <v>601</v>
          </cell>
          <cell r="J247">
            <v>1</v>
          </cell>
          <cell r="L247">
            <v>686</v>
          </cell>
          <cell r="N247">
            <v>13</v>
          </cell>
          <cell r="O247" t="str">
            <v>YES</v>
          </cell>
          <cell r="P247" t="str">
            <v>PR</v>
          </cell>
          <cell r="Q247">
            <v>69</v>
          </cell>
          <cell r="R247" t="str">
            <v>W</v>
          </cell>
          <cell r="S247" t="str">
            <v>M</v>
          </cell>
          <cell r="T247" t="str">
            <v>D</v>
          </cell>
          <cell r="U247" t="str">
            <v>d</v>
          </cell>
          <cell r="X247" t="str">
            <v>M</v>
          </cell>
          <cell r="AC247" t="str">
            <v>NDRI,PA</v>
          </cell>
          <cell r="AF247" t="str">
            <v>6/88</v>
          </cell>
          <cell r="AG247" t="str">
            <v>24</v>
          </cell>
          <cell r="AH247" t="str">
            <v>YES</v>
          </cell>
          <cell r="AI247" t="str">
            <v>?</v>
          </cell>
          <cell r="AN247" t="str">
            <v>TO LIVER (2YR) {RC}</v>
          </cell>
          <cell r="AX247" t="str">
            <v xml:space="preserve"> -</v>
          </cell>
          <cell r="BF247" t="str">
            <v>-</v>
          </cell>
          <cell r="BG247" t="str">
            <v>-</v>
          </cell>
          <cell r="BJ247" t="str">
            <v/>
          </cell>
          <cell r="BK247" t="str">
            <v/>
          </cell>
          <cell r="BL247" t="str">
            <v/>
          </cell>
          <cell r="BM247" t="str">
            <v/>
          </cell>
          <cell r="BN247" t="str">
            <v/>
          </cell>
          <cell r="BP247" t="str">
            <v/>
          </cell>
          <cell r="BQ247" t="str">
            <v/>
          </cell>
          <cell r="BR247" t="str">
            <v/>
          </cell>
          <cell r="BS247" t="str">
            <v/>
          </cell>
        </row>
        <row r="248">
          <cell r="A248">
            <v>147.30000000000001</v>
          </cell>
          <cell r="B248" t="str">
            <v>18490/801</v>
          </cell>
          <cell r="C248" t="str">
            <v>MET</v>
          </cell>
          <cell r="D248" t="str">
            <v>-</v>
          </cell>
          <cell r="I248">
            <v>602</v>
          </cell>
          <cell r="J248">
            <v>1.76</v>
          </cell>
          <cell r="L248">
            <v>687</v>
          </cell>
          <cell r="N248">
            <v>13</v>
          </cell>
          <cell r="O248" t="str">
            <v>YES</v>
          </cell>
          <cell r="P248" t="str">
            <v>PR</v>
          </cell>
          <cell r="Q248">
            <v>62</v>
          </cell>
          <cell r="R248" t="str">
            <v>W</v>
          </cell>
          <cell r="S248" t="str">
            <v>F</v>
          </cell>
          <cell r="T248" t="str">
            <v>R</v>
          </cell>
          <cell r="U248" t="str">
            <v>d</v>
          </cell>
          <cell r="X248" t="str">
            <v>M</v>
          </cell>
          <cell r="AC248" t="str">
            <v>NDRI,PA</v>
          </cell>
          <cell r="AF248" t="str">
            <v>2/89</v>
          </cell>
          <cell r="AN248" t="str">
            <v>TO LIVER</v>
          </cell>
          <cell r="AX248" t="str">
            <v xml:space="preserve"> -</v>
          </cell>
          <cell r="BF248" t="str">
            <v>-</v>
          </cell>
          <cell r="BG248" t="str">
            <v>-</v>
          </cell>
          <cell r="BJ248" t="str">
            <v/>
          </cell>
          <cell r="BK248" t="str">
            <v/>
          </cell>
          <cell r="BL248" t="str">
            <v/>
          </cell>
          <cell r="BM248" t="str">
            <v/>
          </cell>
          <cell r="BN248" t="str">
            <v/>
          </cell>
          <cell r="BP248" t="str">
            <v/>
          </cell>
          <cell r="BQ248" t="str">
            <v/>
          </cell>
          <cell r="BR248" t="str">
            <v/>
          </cell>
          <cell r="BS248" t="str">
            <v/>
          </cell>
        </row>
        <row r="249">
          <cell r="A249">
            <v>148.30000000000001</v>
          </cell>
          <cell r="B249" t="str">
            <v>18591/827</v>
          </cell>
          <cell r="C249" t="str">
            <v>MET</v>
          </cell>
          <cell r="D249" t="str">
            <v>-</v>
          </cell>
          <cell r="I249">
            <v>603</v>
          </cell>
          <cell r="J249">
            <v>1.83</v>
          </cell>
          <cell r="L249">
            <v>688</v>
          </cell>
          <cell r="N249">
            <v>13</v>
          </cell>
          <cell r="O249" t="str">
            <v>YES</v>
          </cell>
          <cell r="P249" t="str">
            <v>PR</v>
          </cell>
          <cell r="Q249">
            <v>67</v>
          </cell>
          <cell r="R249" t="str">
            <v>W</v>
          </cell>
          <cell r="S249" t="str">
            <v>F</v>
          </cell>
          <cell r="T249" t="str">
            <v>S</v>
          </cell>
          <cell r="U249" t="str">
            <v>d</v>
          </cell>
          <cell r="X249" t="str">
            <v>M</v>
          </cell>
          <cell r="Y249" t="str">
            <v>3/3</v>
          </cell>
          <cell r="AC249" t="str">
            <v>NDRI,PA</v>
          </cell>
          <cell r="AF249" t="str">
            <v>3/89</v>
          </cell>
          <cell r="AN249" t="str">
            <v>TO LIVER</v>
          </cell>
          <cell r="AX249" t="str">
            <v xml:space="preserve"> -</v>
          </cell>
          <cell r="BF249" t="str">
            <v>-</v>
          </cell>
          <cell r="BG249" t="str">
            <v>-</v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</row>
        <row r="250">
          <cell r="A250">
            <v>149</v>
          </cell>
          <cell r="B250" t="str">
            <v>88-09-162</v>
          </cell>
          <cell r="C250" t="str">
            <v>CAR</v>
          </cell>
          <cell r="D250" t="str">
            <v>+</v>
          </cell>
          <cell r="I250">
            <v>612</v>
          </cell>
          <cell r="J250" t="str">
            <v>see add.</v>
          </cell>
          <cell r="K250">
            <v>1596</v>
          </cell>
          <cell r="L250">
            <v>691</v>
          </cell>
          <cell r="N250">
            <v>13</v>
          </cell>
          <cell r="P250" t="str">
            <v>PR</v>
          </cell>
          <cell r="Q250">
            <v>80</v>
          </cell>
          <cell r="R250" t="str">
            <v>B</v>
          </cell>
          <cell r="S250" t="str">
            <v>F</v>
          </cell>
          <cell r="T250" t="str">
            <v>C</v>
          </cell>
          <cell r="U250" t="str">
            <v>p</v>
          </cell>
          <cell r="V250" t="str">
            <v>MP</v>
          </cell>
          <cell r="X250" t="str">
            <v>B</v>
          </cell>
          <cell r="Y250" t="str">
            <v>0/28</v>
          </cell>
          <cell r="Z250" t="str">
            <v>3.0 x 1.0</v>
          </cell>
          <cell r="AA250">
            <v>3</v>
          </cell>
          <cell r="AB250" t="str">
            <v>3.0A</v>
          </cell>
          <cell r="AC250" t="str">
            <v>AL</v>
          </cell>
          <cell r="AD250">
            <v>1989</v>
          </cell>
          <cell r="AF250" t="str">
            <v>9/88</v>
          </cell>
          <cell r="AG250" t="str">
            <v>9</v>
          </cell>
          <cell r="AH250" t="str">
            <v>NO</v>
          </cell>
          <cell r="AI250" t="str">
            <v>YES</v>
          </cell>
          <cell r="AJ250" t="str">
            <v>OTHER</v>
          </cell>
          <cell r="AK250" t="str">
            <v>Sporadic</v>
          </cell>
          <cell r="AS250" t="str">
            <v>+</v>
          </cell>
          <cell r="AX250" t="str">
            <v>+</v>
          </cell>
          <cell r="AY250" t="str">
            <v>+</v>
          </cell>
          <cell r="BF250" t="str">
            <v>DEL</v>
          </cell>
          <cell r="BG250" t="str">
            <v>-</v>
          </cell>
          <cell r="BJ250" t="str">
            <v>-</v>
          </cell>
          <cell r="BO250" t="str">
            <v>+</v>
          </cell>
          <cell r="BP250" t="str">
            <v>4, 7, 9</v>
          </cell>
          <cell r="BQ250" t="str">
            <v>326,96,248</v>
          </cell>
          <cell r="BR250" t="str">
            <v>GAA&gt;GGA/TCT</v>
          </cell>
          <cell r="BS250" t="str">
            <v>GLU&gt;GLY/SER&gt;SER</v>
          </cell>
          <cell r="BT250" t="str">
            <v>+</v>
          </cell>
          <cell r="BU250" t="str">
            <v>4, 7, 9</v>
          </cell>
          <cell r="BV250" t="str">
            <v>326,96,248</v>
          </cell>
          <cell r="BW250" t="str">
            <v>GAA&gt;GGA/TCT</v>
          </cell>
          <cell r="BX250" t="str">
            <v>GLU&gt;GLY/SER&gt;SER</v>
          </cell>
        </row>
        <row r="251">
          <cell r="A251">
            <v>149.5</v>
          </cell>
          <cell r="B251" t="str">
            <v>88-09-163</v>
          </cell>
          <cell r="C251" t="str">
            <v>NORM</v>
          </cell>
          <cell r="I251">
            <v>869</v>
          </cell>
          <cell r="J251" t="str">
            <v>see add.</v>
          </cell>
          <cell r="K251" t="str">
            <v>1597 / 1944</v>
          </cell>
          <cell r="L251">
            <v>969</v>
          </cell>
          <cell r="N251">
            <v>15</v>
          </cell>
          <cell r="P251" t="str">
            <v>PR</v>
          </cell>
          <cell r="AC251" t="str">
            <v>AL</v>
          </cell>
          <cell r="AD251">
            <v>1989</v>
          </cell>
          <cell r="BJ251" t="str">
            <v/>
          </cell>
          <cell r="BK251" t="str">
            <v/>
          </cell>
          <cell r="BL251" t="str">
            <v/>
          </cell>
          <cell r="BM251" t="str">
            <v/>
          </cell>
          <cell r="BP251" t="str">
            <v/>
          </cell>
          <cell r="BQ251" t="str">
            <v/>
          </cell>
          <cell r="BR251" t="str">
            <v/>
          </cell>
          <cell r="BS251" t="str">
            <v/>
          </cell>
        </row>
        <row r="252">
          <cell r="A252">
            <v>150</v>
          </cell>
          <cell r="B252" t="str">
            <v>88-10-004</v>
          </cell>
          <cell r="C252" t="str">
            <v>CAR</v>
          </cell>
          <cell r="D252" t="str">
            <v>-</v>
          </cell>
          <cell r="I252">
            <v>607</v>
          </cell>
          <cell r="J252">
            <v>0.36</v>
          </cell>
          <cell r="L252">
            <v>692</v>
          </cell>
          <cell r="N252">
            <v>13</v>
          </cell>
          <cell r="O252" t="str">
            <v>YES</v>
          </cell>
          <cell r="P252" t="str">
            <v>PR</v>
          </cell>
          <cell r="Q252">
            <v>69</v>
          </cell>
          <cell r="S252" t="str">
            <v>M</v>
          </cell>
          <cell r="T252" t="str">
            <v>R</v>
          </cell>
          <cell r="U252" t="str">
            <v>d</v>
          </cell>
          <cell r="V252" t="str">
            <v>M</v>
          </cell>
          <cell r="X252" t="str">
            <v>B</v>
          </cell>
          <cell r="Y252" t="str">
            <v>0/17</v>
          </cell>
          <cell r="AC252" t="str">
            <v>AL</v>
          </cell>
          <cell r="AD252">
            <v>1989</v>
          </cell>
          <cell r="AF252" t="str">
            <v>10/88</v>
          </cell>
          <cell r="AG252" t="str">
            <v>14</v>
          </cell>
          <cell r="AH252" t="str">
            <v>YES</v>
          </cell>
          <cell r="AI252" t="str">
            <v>YES</v>
          </cell>
          <cell r="AJ252" t="str">
            <v>1/90</v>
          </cell>
          <cell r="AN252" t="str">
            <v>(MC) (AP)</v>
          </cell>
          <cell r="AX252" t="str">
            <v xml:space="preserve"> -</v>
          </cell>
          <cell r="BF252" t="str">
            <v>-</v>
          </cell>
          <cell r="BG252" t="str">
            <v>+12</v>
          </cell>
          <cell r="BH252" t="str">
            <v>GCT</v>
          </cell>
          <cell r="BI252" t="str">
            <v>Ala</v>
          </cell>
          <cell r="BJ252" t="str">
            <v/>
          </cell>
          <cell r="BK252" t="str">
            <v/>
          </cell>
          <cell r="BL252" t="str">
            <v/>
          </cell>
          <cell r="BM252" t="str">
            <v/>
          </cell>
          <cell r="BO252" t="str">
            <v>+</v>
          </cell>
          <cell r="BP252">
            <v>5</v>
          </cell>
          <cell r="BQ252" t="str">
            <v>175</v>
          </cell>
          <cell r="BR252" t="str">
            <v>CGC&gt;CAC</v>
          </cell>
          <cell r="BS252" t="str">
            <v>ARG&gt;HIS</v>
          </cell>
          <cell r="BT252" t="str">
            <v>+</v>
          </cell>
          <cell r="BU252">
            <v>5</v>
          </cell>
          <cell r="BV252" t="str">
            <v>175</v>
          </cell>
          <cell r="BW252" t="str">
            <v>CGC&gt;CAC</v>
          </cell>
          <cell r="BX252" t="str">
            <v>ARG&gt;HIS</v>
          </cell>
        </row>
        <row r="253">
          <cell r="A253">
            <v>150.5</v>
          </cell>
          <cell r="B253" t="str">
            <v>88-10-006</v>
          </cell>
          <cell r="C253" t="str">
            <v>NORM</v>
          </cell>
          <cell r="I253">
            <v>873</v>
          </cell>
          <cell r="J253">
            <v>0.4</v>
          </cell>
          <cell r="O253" t="str">
            <v>YES--2</v>
          </cell>
          <cell r="P253" t="str">
            <v>PR</v>
          </cell>
          <cell r="AC253" t="str">
            <v>AL</v>
          </cell>
          <cell r="AD253">
            <v>1989</v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</row>
        <row r="254">
          <cell r="A254">
            <v>151</v>
          </cell>
          <cell r="B254" t="str">
            <v>88-10-186</v>
          </cell>
          <cell r="C254" t="str">
            <v>CAR</v>
          </cell>
          <cell r="D254" t="str">
            <v>+</v>
          </cell>
          <cell r="H254">
            <v>91</v>
          </cell>
          <cell r="I254">
            <v>609</v>
          </cell>
          <cell r="J254">
            <v>1.42</v>
          </cell>
          <cell r="L254">
            <v>693</v>
          </cell>
          <cell r="P254" t="str">
            <v>PR</v>
          </cell>
          <cell r="Q254">
            <v>78</v>
          </cell>
          <cell r="R254" t="str">
            <v>W</v>
          </cell>
          <cell r="S254" t="str">
            <v>F</v>
          </cell>
          <cell r="T254" t="str">
            <v>C</v>
          </cell>
          <cell r="U254" t="str">
            <v>p</v>
          </cell>
          <cell r="V254" t="str">
            <v>M</v>
          </cell>
          <cell r="X254" t="str">
            <v>B</v>
          </cell>
          <cell r="Y254" t="str">
            <v>0/11</v>
          </cell>
          <cell r="Z254" t="str">
            <v>10.0 x 3.0 x 1.0</v>
          </cell>
          <cell r="AA254">
            <v>10</v>
          </cell>
          <cell r="AB254">
            <v>30</v>
          </cell>
          <cell r="AC254" t="str">
            <v>AL</v>
          </cell>
          <cell r="AD254">
            <v>1989</v>
          </cell>
          <cell r="AG254">
            <v>20</v>
          </cell>
          <cell r="AH254" t="str">
            <v>YES</v>
          </cell>
          <cell r="AI254" t="str">
            <v>NO</v>
          </cell>
          <cell r="AK254" t="str">
            <v>Sporadic</v>
          </cell>
          <cell r="AQ254" t="str">
            <v>20,YES,NO</v>
          </cell>
          <cell r="AR254" t="str">
            <v>6/24/2002</v>
          </cell>
          <cell r="AS254" t="str">
            <v>+</v>
          </cell>
          <cell r="BG254" t="str">
            <v>-</v>
          </cell>
          <cell r="BJ254" t="str">
            <v>-</v>
          </cell>
          <cell r="BO254" t="str">
            <v>-</v>
          </cell>
          <cell r="BT254" t="str">
            <v>-</v>
          </cell>
        </row>
        <row r="255">
          <cell r="A255">
            <v>151.5</v>
          </cell>
          <cell r="B255" t="str">
            <v>88-10-187</v>
          </cell>
          <cell r="C255" t="str">
            <v>NORM</v>
          </cell>
          <cell r="I255">
            <v>872</v>
          </cell>
          <cell r="J255">
            <v>0.93</v>
          </cell>
          <cell r="P255" t="str">
            <v>PR</v>
          </cell>
          <cell r="AC255" t="str">
            <v>AL</v>
          </cell>
          <cell r="AD255">
            <v>1989</v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</row>
        <row r="256">
          <cell r="A256">
            <v>152.1</v>
          </cell>
          <cell r="B256" t="str">
            <v>88-12-116</v>
          </cell>
          <cell r="C256" t="str">
            <v>ADE</v>
          </cell>
          <cell r="D256" t="str">
            <v>-</v>
          </cell>
          <cell r="I256">
            <v>610</v>
          </cell>
          <cell r="J256">
            <v>0.42</v>
          </cell>
          <cell r="L256">
            <v>694</v>
          </cell>
          <cell r="N256">
            <v>13</v>
          </cell>
          <cell r="O256" t="str">
            <v>YES</v>
          </cell>
          <cell r="P256" t="str">
            <v>PR</v>
          </cell>
          <cell r="Q256">
            <v>73</v>
          </cell>
          <cell r="R256" t="str">
            <v>W</v>
          </cell>
          <cell r="S256" t="str">
            <v>M</v>
          </cell>
          <cell r="T256" t="str">
            <v>S</v>
          </cell>
          <cell r="U256" t="str">
            <v>d</v>
          </cell>
          <cell r="X256" t="str">
            <v>O</v>
          </cell>
          <cell r="Y256" t="str">
            <v>0/31</v>
          </cell>
          <cell r="AC256" t="str">
            <v>AL</v>
          </cell>
          <cell r="AD256">
            <v>1989</v>
          </cell>
          <cell r="AF256" t="str">
            <v>12/88</v>
          </cell>
          <cell r="AH256" t="str">
            <v>NO</v>
          </cell>
          <cell r="AI256" t="str">
            <v>YES</v>
          </cell>
          <cell r="AJ256" t="str">
            <v>OTHER</v>
          </cell>
          <cell r="AN256" t="str">
            <v>TA ?CM</v>
          </cell>
          <cell r="BF256" t="str">
            <v>-</v>
          </cell>
          <cell r="BG256" t="str">
            <v>-</v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>+</v>
          </cell>
          <cell r="BP256">
            <v>7</v>
          </cell>
          <cell r="BQ256" t="str">
            <v>237</v>
          </cell>
          <cell r="BR256" t="str">
            <v>ATG&gt;ATC</v>
          </cell>
          <cell r="BS256" t="str">
            <v>MET&gt;ILE</v>
          </cell>
          <cell r="BT256" t="str">
            <v>+</v>
          </cell>
          <cell r="BU256">
            <v>7</v>
          </cell>
          <cell r="BV256" t="str">
            <v>237</v>
          </cell>
          <cell r="BW256" t="str">
            <v>ATG&gt;ATC</v>
          </cell>
          <cell r="BX256" t="str">
            <v>MET&gt;ILE</v>
          </cell>
        </row>
        <row r="257">
          <cell r="A257">
            <v>153</v>
          </cell>
          <cell r="B257" t="str">
            <v>89-01-181</v>
          </cell>
          <cell r="C257" t="str">
            <v>CAR</v>
          </cell>
          <cell r="D257" t="str">
            <v>-</v>
          </cell>
          <cell r="I257">
            <v>613</v>
          </cell>
          <cell r="J257">
            <v>0.38</v>
          </cell>
          <cell r="L257">
            <v>696</v>
          </cell>
          <cell r="N257">
            <v>13</v>
          </cell>
          <cell r="O257" t="str">
            <v>NO</v>
          </cell>
          <cell r="P257" t="str">
            <v>PR</v>
          </cell>
          <cell r="Q257">
            <v>63</v>
          </cell>
          <cell r="S257" t="str">
            <v>M</v>
          </cell>
          <cell r="T257" t="str">
            <v>S</v>
          </cell>
          <cell r="U257" t="str">
            <v>d</v>
          </cell>
          <cell r="V257" t="str">
            <v>M</v>
          </cell>
          <cell r="X257" t="str">
            <v>A</v>
          </cell>
          <cell r="Y257" t="str">
            <v>0/12</v>
          </cell>
          <cell r="Z257" t="str">
            <v>9.0 x 5.5 x 1.3</v>
          </cell>
          <cell r="AA257">
            <v>9</v>
          </cell>
          <cell r="AB257">
            <v>64.400000000000006</v>
          </cell>
          <cell r="AC257" t="str">
            <v>AL</v>
          </cell>
          <cell r="AD257">
            <v>1989</v>
          </cell>
          <cell r="AF257" t="str">
            <v>1/89</v>
          </cell>
          <cell r="AG257" t="str">
            <v>21</v>
          </cell>
          <cell r="AH257" t="str">
            <v>NO</v>
          </cell>
          <cell r="AI257" t="str">
            <v>NO</v>
          </cell>
          <cell r="AJ257" t="str">
            <v xml:space="preserve"> 2 /93</v>
          </cell>
          <cell r="AX257" t="str">
            <v xml:space="preserve"> -</v>
          </cell>
          <cell r="BF257" t="str">
            <v>-</v>
          </cell>
          <cell r="BG257" t="str">
            <v>-</v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>+</v>
          </cell>
          <cell r="BQ257" t="str">
            <v>MUL</v>
          </cell>
          <cell r="BR257" t="str">
            <v>MULTIPLE</v>
          </cell>
          <cell r="BT257" t="str">
            <v>+</v>
          </cell>
          <cell r="BV257" t="str">
            <v>MUL</v>
          </cell>
          <cell r="BW257" t="str">
            <v>MULTIPLE</v>
          </cell>
        </row>
        <row r="258">
          <cell r="A258">
            <v>153.5</v>
          </cell>
          <cell r="B258" t="str">
            <v>89-01-182</v>
          </cell>
          <cell r="C258" t="str">
            <v>NORM</v>
          </cell>
          <cell r="I258">
            <v>868</v>
          </cell>
          <cell r="J258" t="str">
            <v>see add.</v>
          </cell>
          <cell r="K258">
            <v>1847</v>
          </cell>
          <cell r="O258" t="str">
            <v>NO</v>
          </cell>
          <cell r="P258" t="str">
            <v>PR</v>
          </cell>
          <cell r="AC258" t="str">
            <v>AL</v>
          </cell>
          <cell r="AD258">
            <v>1989</v>
          </cell>
          <cell r="BJ258" t="str">
            <v/>
          </cell>
          <cell r="BK258" t="str">
            <v/>
          </cell>
          <cell r="BL258" t="str">
            <v/>
          </cell>
          <cell r="BM258" t="str">
            <v/>
          </cell>
          <cell r="BN258" t="str">
            <v/>
          </cell>
          <cell r="BP258" t="str">
            <v/>
          </cell>
          <cell r="BQ258" t="str">
            <v/>
          </cell>
          <cell r="BR258" t="str">
            <v/>
          </cell>
          <cell r="BS258" t="str">
            <v/>
          </cell>
        </row>
        <row r="259">
          <cell r="A259">
            <v>154.30000000000001</v>
          </cell>
          <cell r="B259" t="str">
            <v>89-02-193</v>
          </cell>
          <cell r="C259" t="str">
            <v>MET</v>
          </cell>
          <cell r="D259" t="str">
            <v>-</v>
          </cell>
          <cell r="I259">
            <v>606</v>
          </cell>
          <cell r="J259" t="str">
            <v>see add.</v>
          </cell>
          <cell r="K259" t="str">
            <v>1688, 1993</v>
          </cell>
          <cell r="L259">
            <v>697</v>
          </cell>
          <cell r="N259">
            <v>13</v>
          </cell>
          <cell r="O259" t="str">
            <v>YES</v>
          </cell>
          <cell r="P259" t="str">
            <v>PR</v>
          </cell>
          <cell r="Q259">
            <v>58</v>
          </cell>
          <cell r="R259" t="str">
            <v>B</v>
          </cell>
          <cell r="S259" t="str">
            <v>M</v>
          </cell>
          <cell r="T259" t="str">
            <v>S</v>
          </cell>
          <cell r="U259" t="str">
            <v>d</v>
          </cell>
          <cell r="V259" t="str">
            <v>W</v>
          </cell>
          <cell r="X259" t="str">
            <v>M</v>
          </cell>
          <cell r="Y259" t="str">
            <v>3/25</v>
          </cell>
          <cell r="AC259" t="str">
            <v>AL</v>
          </cell>
          <cell r="AD259">
            <v>1989</v>
          </cell>
          <cell r="AF259" t="str">
            <v>2/89</v>
          </cell>
          <cell r="AG259" t="str">
            <v>18</v>
          </cell>
          <cell r="AH259" t="str">
            <v>YES</v>
          </cell>
          <cell r="AI259" t="str">
            <v>YES</v>
          </cell>
          <cell r="AJ259" t="str">
            <v>3/89</v>
          </cell>
          <cell r="AN259" t="str">
            <v>(1YR) [IN] {LRC}</v>
          </cell>
          <cell r="AX259" t="str">
            <v xml:space="preserve"> -</v>
          </cell>
          <cell r="AY259" t="str">
            <v>-</v>
          </cell>
          <cell r="AZ259" t="str">
            <v>-</v>
          </cell>
          <cell r="BB259" t="str">
            <v>#164</v>
          </cell>
          <cell r="BF259" t="str">
            <v>-</v>
          </cell>
          <cell r="BG259" t="str">
            <v>+12</v>
          </cell>
          <cell r="BH259" t="str">
            <v>GAT</v>
          </cell>
          <cell r="BI259" t="str">
            <v>Asp</v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>-</v>
          </cell>
          <cell r="BT259" t="str">
            <v>-</v>
          </cell>
        </row>
        <row r="260">
          <cell r="A260">
            <v>154.5</v>
          </cell>
          <cell r="B260" t="str">
            <v>89-02-194</v>
          </cell>
          <cell r="C260" t="str">
            <v>NORM</v>
          </cell>
          <cell r="I260">
            <v>1075</v>
          </cell>
          <cell r="J260" t="str">
            <v>see add.</v>
          </cell>
          <cell r="K260">
            <v>1994</v>
          </cell>
          <cell r="O260" t="str">
            <v>YES--2</v>
          </cell>
          <cell r="P260" t="str">
            <v>PR</v>
          </cell>
          <cell r="AC260" t="str">
            <v>AL</v>
          </cell>
          <cell r="AD260">
            <v>1989</v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</row>
        <row r="261">
          <cell r="A261">
            <v>155.30000000000001</v>
          </cell>
          <cell r="B261" t="str">
            <v>92-153</v>
          </cell>
          <cell r="C261" t="str">
            <v>MET</v>
          </cell>
          <cell r="D261" t="str">
            <v>-</v>
          </cell>
          <cell r="I261">
            <v>701</v>
          </cell>
          <cell r="J261">
            <v>0.34</v>
          </cell>
          <cell r="L261">
            <v>725</v>
          </cell>
          <cell r="N261">
            <v>13</v>
          </cell>
          <cell r="O261" t="str">
            <v>YES</v>
          </cell>
          <cell r="P261" t="str">
            <v>PR</v>
          </cell>
          <cell r="Q261">
            <v>75</v>
          </cell>
          <cell r="R261" t="str">
            <v>W</v>
          </cell>
          <cell r="S261" t="str">
            <v>F</v>
          </cell>
          <cell r="V261" t="str">
            <v>M</v>
          </cell>
          <cell r="X261" t="str">
            <v>M</v>
          </cell>
          <cell r="Z261" t="str">
            <v xml:space="preserve">4.5 x 4.5 x 4.0 </v>
          </cell>
          <cell r="AA261">
            <v>4.5</v>
          </cell>
          <cell r="AB261">
            <v>81</v>
          </cell>
          <cell r="AC261" t="str">
            <v>AL</v>
          </cell>
          <cell r="AD261">
            <v>1989</v>
          </cell>
          <cell r="AF261" t="str">
            <v>8/86</v>
          </cell>
          <cell r="AG261" t="str">
            <v>38</v>
          </cell>
          <cell r="AH261" t="str">
            <v>YES</v>
          </cell>
          <cell r="AI261" t="str">
            <v>NO</v>
          </cell>
          <cell r="AJ261" t="str">
            <v>10/89</v>
          </cell>
          <cell r="AN261" t="str">
            <v>TO LIVER {RC}</v>
          </cell>
          <cell r="AX261" t="str">
            <v xml:space="preserve"> -</v>
          </cell>
          <cell r="BF261" t="str">
            <v>-</v>
          </cell>
          <cell r="BG261" t="str">
            <v>+13</v>
          </cell>
          <cell r="BH261" t="str">
            <v>GAC</v>
          </cell>
          <cell r="BI261" t="str">
            <v>Asp</v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>-</v>
          </cell>
          <cell r="BT261" t="str">
            <v>-</v>
          </cell>
        </row>
        <row r="262">
          <cell r="A262">
            <v>156</v>
          </cell>
          <cell r="B262" t="str">
            <v>87-09-0095</v>
          </cell>
          <cell r="C262" t="str">
            <v>CAR</v>
          </cell>
          <cell r="D262" t="str">
            <v>-</v>
          </cell>
          <cell r="I262">
            <v>682</v>
          </cell>
          <cell r="J262">
            <v>1.58</v>
          </cell>
          <cell r="L262">
            <v>597</v>
          </cell>
          <cell r="N262">
            <v>12</v>
          </cell>
          <cell r="O262" t="str">
            <v>YES</v>
          </cell>
          <cell r="P262" t="str">
            <v>PR</v>
          </cell>
          <cell r="Q262">
            <v>60</v>
          </cell>
          <cell r="R262" t="str">
            <v>W</v>
          </cell>
          <cell r="S262" t="str">
            <v>M</v>
          </cell>
          <cell r="T262" t="str">
            <v>R</v>
          </cell>
          <cell r="U262" t="str">
            <v>d</v>
          </cell>
          <cell r="V262" t="str">
            <v>M</v>
          </cell>
          <cell r="X262" t="str">
            <v>C</v>
          </cell>
          <cell r="Y262" t="str">
            <v>2/3</v>
          </cell>
          <cell r="Z262" t="str">
            <v>5.3 x 4.7</v>
          </cell>
          <cell r="AA262">
            <v>5.3</v>
          </cell>
          <cell r="AB262" t="str">
            <v>24.9A</v>
          </cell>
          <cell r="AC262" t="str">
            <v>AL</v>
          </cell>
          <cell r="AD262">
            <v>1987</v>
          </cell>
          <cell r="AF262" t="str">
            <v>9/87</v>
          </cell>
          <cell r="AG262" t="str">
            <v>39</v>
          </cell>
          <cell r="AH262" t="str">
            <v>YES</v>
          </cell>
          <cell r="AI262" t="str">
            <v>NO</v>
          </cell>
          <cell r="AJ262" t="str">
            <v>12/90</v>
          </cell>
          <cell r="AX262" t="str">
            <v xml:space="preserve"> -</v>
          </cell>
          <cell r="BF262" t="str">
            <v>-</v>
          </cell>
          <cell r="BG262" t="str">
            <v>-</v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>+</v>
          </cell>
          <cell r="BP262">
            <v>7</v>
          </cell>
          <cell r="BQ262">
            <v>248</v>
          </cell>
          <cell r="BR262" t="str">
            <v>CGC&gt;CAT</v>
          </cell>
          <cell r="BS262" t="str">
            <v>Arg&gt;Trp</v>
          </cell>
        </row>
        <row r="263">
          <cell r="A263">
            <v>156.5</v>
          </cell>
          <cell r="B263" t="str">
            <v>87-09-0096</v>
          </cell>
          <cell r="C263" t="str">
            <v>NORM</v>
          </cell>
          <cell r="I263">
            <v>894</v>
          </cell>
          <cell r="J263">
            <v>0.83</v>
          </cell>
          <cell r="O263" t="str">
            <v>YES</v>
          </cell>
          <cell r="P263" t="str">
            <v>PR</v>
          </cell>
          <cell r="AC263" t="str">
            <v>AL</v>
          </cell>
          <cell r="AD263">
            <v>1987</v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</row>
        <row r="264">
          <cell r="A264">
            <v>157.30000000000001</v>
          </cell>
          <cell r="B264" t="str">
            <v>92-86</v>
          </cell>
          <cell r="C264" t="str">
            <v>MET</v>
          </cell>
          <cell r="D264" t="str">
            <v>-</v>
          </cell>
          <cell r="I264">
            <v>700</v>
          </cell>
          <cell r="J264">
            <v>0.54</v>
          </cell>
          <cell r="L264">
            <v>727</v>
          </cell>
          <cell r="N264">
            <v>13</v>
          </cell>
          <cell r="O264" t="str">
            <v>YES</v>
          </cell>
          <cell r="P264" t="str">
            <v>PR</v>
          </cell>
          <cell r="Q264">
            <v>60</v>
          </cell>
          <cell r="R264" t="str">
            <v>B</v>
          </cell>
          <cell r="S264" t="str">
            <v>F</v>
          </cell>
          <cell r="X264" t="str">
            <v>M</v>
          </cell>
          <cell r="AC264" t="str">
            <v>AL</v>
          </cell>
          <cell r="AD264">
            <v>1989</v>
          </cell>
          <cell r="AF264" t="str">
            <v>?/86</v>
          </cell>
          <cell r="AH264" t="str">
            <v>YES</v>
          </cell>
          <cell r="AI264" t="str">
            <v>NO</v>
          </cell>
          <cell r="AJ264" t="str">
            <v>10/86</v>
          </cell>
          <cell r="AN264" t="str">
            <v>(&lt;1 YR) (MC) [LI,O</v>
          </cell>
          <cell r="AX264" t="str">
            <v xml:space="preserve"> -</v>
          </cell>
          <cell r="BF264" t="str">
            <v>DEL</v>
          </cell>
          <cell r="BG264" t="str">
            <v>+12</v>
          </cell>
          <cell r="BH264" t="str">
            <v>GAT</v>
          </cell>
          <cell r="BI264" t="str">
            <v>Asp</v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>+</v>
          </cell>
          <cell r="BP264" t="str">
            <v>5-7?</v>
          </cell>
          <cell r="BQ264" t="str">
            <v>154-247</v>
          </cell>
          <cell r="BR264" t="str">
            <v>DELETION</v>
          </cell>
          <cell r="BT264" t="str">
            <v>+</v>
          </cell>
          <cell r="BU264" t="str">
            <v>5-7?</v>
          </cell>
          <cell r="BV264" t="str">
            <v>154-247</v>
          </cell>
          <cell r="BW264" t="str">
            <v>DELETION</v>
          </cell>
        </row>
        <row r="265">
          <cell r="A265">
            <v>158.30000000000001</v>
          </cell>
          <cell r="B265" t="str">
            <v>99-240</v>
          </cell>
          <cell r="C265" t="str">
            <v>MET</v>
          </cell>
          <cell r="D265" t="str">
            <v>-</v>
          </cell>
          <cell r="I265">
            <v>702</v>
          </cell>
          <cell r="J265">
            <v>1.19</v>
          </cell>
          <cell r="L265">
            <v>730</v>
          </cell>
          <cell r="N265">
            <v>13</v>
          </cell>
          <cell r="O265" t="str">
            <v>YES</v>
          </cell>
          <cell r="P265" t="str">
            <v>PR</v>
          </cell>
          <cell r="Q265">
            <v>65</v>
          </cell>
          <cell r="R265" t="str">
            <v>W</v>
          </cell>
          <cell r="S265" t="str">
            <v>M</v>
          </cell>
          <cell r="T265" t="str">
            <v>R</v>
          </cell>
          <cell r="U265" t="str">
            <v>d</v>
          </cell>
          <cell r="V265" t="str">
            <v>WM</v>
          </cell>
          <cell r="X265" t="str">
            <v>M</v>
          </cell>
          <cell r="AC265" t="str">
            <v>AL</v>
          </cell>
          <cell r="AD265">
            <v>1989</v>
          </cell>
          <cell r="AF265" t="str">
            <v>3/87</v>
          </cell>
          <cell r="AG265" t="str">
            <v>40</v>
          </cell>
          <cell r="AH265" t="str">
            <v>YES</v>
          </cell>
          <cell r="AI265" t="str">
            <v>YES</v>
          </cell>
          <cell r="AJ265" t="str">
            <v>7/90</v>
          </cell>
          <cell r="AN265" t="str">
            <v>TO LIVER (1YR) {RC}</v>
          </cell>
          <cell r="AX265" t="str">
            <v xml:space="preserve"> -</v>
          </cell>
          <cell r="BF265" t="str">
            <v>-</v>
          </cell>
          <cell r="BG265" t="str">
            <v>-</v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>+</v>
          </cell>
          <cell r="BP265">
            <v>7</v>
          </cell>
          <cell r="BQ265" t="str">
            <v>248</v>
          </cell>
          <cell r="BR265" t="str">
            <v>CGG&gt;CAG</v>
          </cell>
          <cell r="BS265" t="str">
            <v>ARG&gt;GLN</v>
          </cell>
          <cell r="BT265" t="str">
            <v>+</v>
          </cell>
          <cell r="BU265">
            <v>7</v>
          </cell>
          <cell r="BV265" t="str">
            <v>248</v>
          </cell>
          <cell r="BW265" t="str">
            <v>CGG&gt;CAG</v>
          </cell>
          <cell r="BX265" t="str">
            <v>ARG&gt;GLN</v>
          </cell>
        </row>
        <row r="266">
          <cell r="A266">
            <v>159.1</v>
          </cell>
          <cell r="B266" t="str">
            <v>88-05-144</v>
          </cell>
          <cell r="C266" t="str">
            <v>ADE</v>
          </cell>
          <cell r="I266" t="str">
            <v>AMP</v>
          </cell>
          <cell r="P266" t="str">
            <v>PR</v>
          </cell>
          <cell r="Q266">
            <v>67</v>
          </cell>
          <cell r="S266" t="str">
            <v>M</v>
          </cell>
          <cell r="X266" t="str">
            <v>O</v>
          </cell>
          <cell r="AC266" t="str">
            <v>AL</v>
          </cell>
          <cell r="AD266">
            <v>1989</v>
          </cell>
          <cell r="AN266" t="str">
            <v>TA 1,6 CMS</v>
          </cell>
          <cell r="BG266" t="str">
            <v>+12</v>
          </cell>
          <cell r="BH266" t="str">
            <v>TGT</v>
          </cell>
          <cell r="BI266" t="str">
            <v>Cys</v>
          </cell>
          <cell r="BJ266" t="str">
            <v/>
          </cell>
          <cell r="BK266" t="str">
            <v/>
          </cell>
          <cell r="BL266" t="str">
            <v/>
          </cell>
          <cell r="BM266" t="str">
            <v/>
          </cell>
          <cell r="BN266" t="str">
            <v/>
          </cell>
          <cell r="BO266" t="str">
            <v>+</v>
          </cell>
          <cell r="BT266" t="str">
            <v>+</v>
          </cell>
        </row>
        <row r="267">
          <cell r="A267">
            <v>160.1</v>
          </cell>
          <cell r="B267" t="str">
            <v>88-05-145</v>
          </cell>
          <cell r="C267" t="str">
            <v>ADE</v>
          </cell>
          <cell r="I267" t="str">
            <v>AMP</v>
          </cell>
          <cell r="P267" t="str">
            <v>PR</v>
          </cell>
          <cell r="Q267">
            <v>61</v>
          </cell>
          <cell r="S267" t="str">
            <v>M</v>
          </cell>
          <cell r="T267" t="str">
            <v>R</v>
          </cell>
          <cell r="U267" t="str">
            <v>d</v>
          </cell>
          <cell r="X267" t="str">
            <v>O</v>
          </cell>
          <cell r="AC267" t="str">
            <v>AL</v>
          </cell>
          <cell r="AD267">
            <v>1989</v>
          </cell>
          <cell r="AN267" t="str">
            <v>TVA 1,1 CMS</v>
          </cell>
          <cell r="BG267" t="str">
            <v>-</v>
          </cell>
          <cell r="BJ267" t="str">
            <v/>
          </cell>
          <cell r="BK267" t="str">
            <v/>
          </cell>
          <cell r="BL267" t="str">
            <v/>
          </cell>
          <cell r="BM267" t="str">
            <v/>
          </cell>
          <cell r="BN267" t="str">
            <v/>
          </cell>
          <cell r="BP267" t="str">
            <v/>
          </cell>
          <cell r="BQ267" t="str">
            <v/>
          </cell>
          <cell r="BR267" t="str">
            <v/>
          </cell>
          <cell r="BS267" t="str">
            <v/>
          </cell>
        </row>
        <row r="268">
          <cell r="A268">
            <v>161.1</v>
          </cell>
          <cell r="B268" t="str">
            <v>88-05-146</v>
          </cell>
          <cell r="C268" t="str">
            <v>ADE</v>
          </cell>
          <cell r="I268" t="str">
            <v>AMP</v>
          </cell>
          <cell r="P268" t="str">
            <v>PR</v>
          </cell>
          <cell r="Q268">
            <v>61</v>
          </cell>
          <cell r="S268" t="str">
            <v>M</v>
          </cell>
          <cell r="T268" t="str">
            <v>S</v>
          </cell>
          <cell r="U268" t="str">
            <v>d</v>
          </cell>
          <cell r="X268" t="str">
            <v>O</v>
          </cell>
          <cell r="AC268" t="str">
            <v>AL</v>
          </cell>
          <cell r="AD268">
            <v>1989</v>
          </cell>
          <cell r="AN268" t="str">
            <v>TA 1,0 CMS</v>
          </cell>
          <cell r="BG268" t="str">
            <v>-</v>
          </cell>
          <cell r="BJ268" t="str">
            <v/>
          </cell>
          <cell r="BK268" t="str">
            <v/>
          </cell>
          <cell r="BL268" t="str">
            <v/>
          </cell>
          <cell r="BM268" t="str">
            <v/>
          </cell>
          <cell r="BN268" t="str">
            <v/>
          </cell>
          <cell r="BP268" t="str">
            <v/>
          </cell>
          <cell r="BQ268" t="str">
            <v/>
          </cell>
          <cell r="BR268" t="str">
            <v/>
          </cell>
          <cell r="BS268" t="str">
            <v/>
          </cell>
        </row>
        <row r="269">
          <cell r="A269">
            <v>162.1</v>
          </cell>
          <cell r="B269" t="str">
            <v>88-05-147</v>
          </cell>
          <cell r="C269" t="str">
            <v>ADE</v>
          </cell>
          <cell r="I269" t="str">
            <v>AMP</v>
          </cell>
          <cell r="P269" t="str">
            <v>PR</v>
          </cell>
          <cell r="Q269">
            <v>67</v>
          </cell>
          <cell r="S269" t="str">
            <v>M</v>
          </cell>
          <cell r="X269" t="str">
            <v>O</v>
          </cell>
          <cell r="AC269" t="str">
            <v>AL</v>
          </cell>
          <cell r="AD269">
            <v>1989</v>
          </cell>
          <cell r="AN269" t="str">
            <v>TVA ?CMS</v>
          </cell>
          <cell r="BE269" t="str">
            <v>-</v>
          </cell>
          <cell r="BG269" t="str">
            <v>+12</v>
          </cell>
          <cell r="BH269" t="str">
            <v>GAT</v>
          </cell>
          <cell r="BI269" t="str">
            <v>Asp</v>
          </cell>
          <cell r="BJ269" t="str">
            <v/>
          </cell>
          <cell r="BK269" t="str">
            <v/>
          </cell>
          <cell r="BL269" t="str">
            <v/>
          </cell>
          <cell r="BM269" t="str">
            <v/>
          </cell>
          <cell r="BN269" t="str">
            <v/>
          </cell>
          <cell r="BP269" t="str">
            <v/>
          </cell>
          <cell r="BQ269" t="str">
            <v/>
          </cell>
          <cell r="BR269" t="str">
            <v/>
          </cell>
          <cell r="BS269" t="str">
            <v/>
          </cell>
        </row>
        <row r="270">
          <cell r="A270">
            <v>163.1</v>
          </cell>
          <cell r="B270" t="str">
            <v>88-05-150</v>
          </cell>
          <cell r="C270" t="str">
            <v>ADE</v>
          </cell>
          <cell r="I270" t="str">
            <v>AMP</v>
          </cell>
          <cell r="P270" t="str">
            <v>PR</v>
          </cell>
          <cell r="Q270">
            <v>67</v>
          </cell>
          <cell r="S270" t="str">
            <v>M</v>
          </cell>
          <cell r="T270" t="str">
            <v>T</v>
          </cell>
          <cell r="U270" t="str">
            <v>p</v>
          </cell>
          <cell r="X270" t="str">
            <v>O</v>
          </cell>
          <cell r="AC270" t="str">
            <v>AL</v>
          </cell>
          <cell r="AD270">
            <v>1989</v>
          </cell>
          <cell r="AN270" t="str">
            <v>TA 1,2 CMS</v>
          </cell>
          <cell r="BE270" t="str">
            <v>-</v>
          </cell>
          <cell r="BG270" t="str">
            <v>+13</v>
          </cell>
          <cell r="BH270" t="str">
            <v>GAC</v>
          </cell>
          <cell r="BI270" t="str">
            <v>Asp</v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</row>
        <row r="271">
          <cell r="A271">
            <v>164.1</v>
          </cell>
          <cell r="B271" t="str">
            <v>88-05-154</v>
          </cell>
          <cell r="C271" t="str">
            <v>ADE</v>
          </cell>
          <cell r="I271" t="str">
            <v>AMP</v>
          </cell>
          <cell r="P271" t="str">
            <v>PR</v>
          </cell>
          <cell r="Q271">
            <v>63</v>
          </cell>
          <cell r="S271" t="str">
            <v>M</v>
          </cell>
          <cell r="X271" t="str">
            <v>O</v>
          </cell>
          <cell r="AC271" t="str">
            <v>AL</v>
          </cell>
          <cell r="AD271">
            <v>1989</v>
          </cell>
          <cell r="AN271" t="str">
            <v>TVA, (CIS) 2,0CMS</v>
          </cell>
          <cell r="BG271" t="str">
            <v>+12</v>
          </cell>
          <cell r="BH271" t="str">
            <v>GTT</v>
          </cell>
          <cell r="BI271" t="str">
            <v>Val</v>
          </cell>
          <cell r="BJ271" t="str">
            <v/>
          </cell>
          <cell r="BK271" t="str">
            <v/>
          </cell>
          <cell r="BL271" t="str">
            <v/>
          </cell>
          <cell r="BM271" t="str">
            <v/>
          </cell>
          <cell r="BN271" t="str">
            <v/>
          </cell>
          <cell r="BP271" t="str">
            <v/>
          </cell>
          <cell r="BQ271" t="str">
            <v/>
          </cell>
          <cell r="BR271" t="str">
            <v/>
          </cell>
          <cell r="BS271" t="str">
            <v/>
          </cell>
        </row>
        <row r="272">
          <cell r="A272">
            <v>165.1</v>
          </cell>
          <cell r="B272" t="str">
            <v>88-05-155</v>
          </cell>
          <cell r="C272" t="str">
            <v>ADE</v>
          </cell>
          <cell r="I272" t="str">
            <v>AMP</v>
          </cell>
          <cell r="P272" t="str">
            <v>PR</v>
          </cell>
          <cell r="Q272">
            <v>61</v>
          </cell>
          <cell r="S272" t="str">
            <v>M</v>
          </cell>
          <cell r="T272" t="str">
            <v>D</v>
          </cell>
          <cell r="U272" t="str">
            <v>d</v>
          </cell>
          <cell r="X272" t="str">
            <v>O</v>
          </cell>
          <cell r="AC272" t="str">
            <v>AL</v>
          </cell>
          <cell r="AD272">
            <v>1989</v>
          </cell>
          <cell r="AN272" t="str">
            <v>TVA 1,4 CMS (CA)</v>
          </cell>
          <cell r="BE272" t="str">
            <v>-</v>
          </cell>
          <cell r="BG272" t="str">
            <v>-</v>
          </cell>
          <cell r="BJ272" t="str">
            <v/>
          </cell>
          <cell r="BK272" t="str">
            <v/>
          </cell>
          <cell r="BL272" t="str">
            <v/>
          </cell>
          <cell r="BM272" t="str">
            <v/>
          </cell>
          <cell r="BN272" t="str">
            <v/>
          </cell>
          <cell r="BP272" t="str">
            <v/>
          </cell>
          <cell r="BQ272" t="str">
            <v/>
          </cell>
          <cell r="BR272" t="str">
            <v/>
          </cell>
          <cell r="BS272" t="str">
            <v/>
          </cell>
        </row>
        <row r="273">
          <cell r="A273">
            <v>166.1</v>
          </cell>
          <cell r="B273" t="str">
            <v>88-05-156</v>
          </cell>
          <cell r="C273" t="str">
            <v>ADE</v>
          </cell>
          <cell r="I273" t="str">
            <v>AMP</v>
          </cell>
          <cell r="P273" t="str">
            <v>PR</v>
          </cell>
          <cell r="Q273">
            <v>61</v>
          </cell>
          <cell r="S273" t="str">
            <v>M</v>
          </cell>
          <cell r="T273" t="str">
            <v>S</v>
          </cell>
          <cell r="U273" t="str">
            <v>d</v>
          </cell>
          <cell r="X273" t="str">
            <v>A</v>
          </cell>
          <cell r="AC273" t="str">
            <v>AL</v>
          </cell>
          <cell r="AD273">
            <v>1989</v>
          </cell>
          <cell r="BE273" t="str">
            <v>-</v>
          </cell>
          <cell r="BG273" t="str">
            <v>-</v>
          </cell>
          <cell r="BJ273" t="str">
            <v/>
          </cell>
          <cell r="BK273" t="str">
            <v/>
          </cell>
          <cell r="BL273" t="str">
            <v/>
          </cell>
          <cell r="BM273" t="str">
            <v/>
          </cell>
          <cell r="BN273" t="str">
            <v/>
          </cell>
          <cell r="BP273" t="str">
            <v/>
          </cell>
          <cell r="BQ273" t="str">
            <v/>
          </cell>
          <cell r="BR273" t="str">
            <v/>
          </cell>
          <cell r="BS273" t="str">
            <v/>
          </cell>
        </row>
        <row r="274">
          <cell r="A274">
            <v>167.1</v>
          </cell>
          <cell r="B274" t="str">
            <v>88-05-157</v>
          </cell>
          <cell r="C274" t="str">
            <v>ADE</v>
          </cell>
          <cell r="I274" t="str">
            <v>AMP</v>
          </cell>
          <cell r="P274" t="str">
            <v>PR</v>
          </cell>
          <cell r="Q274">
            <v>63</v>
          </cell>
          <cell r="S274" t="str">
            <v>M</v>
          </cell>
          <cell r="T274" t="str">
            <v>D</v>
          </cell>
          <cell r="U274" t="str">
            <v>d</v>
          </cell>
          <cell r="X274" t="str">
            <v>O</v>
          </cell>
          <cell r="AC274" t="str">
            <v>AL</v>
          </cell>
          <cell r="AD274">
            <v>1989</v>
          </cell>
          <cell r="AN274" t="str">
            <v>TVA 2,0 CMS</v>
          </cell>
          <cell r="BE274" t="str">
            <v>-</v>
          </cell>
          <cell r="BG274" t="str">
            <v>+12</v>
          </cell>
          <cell r="BH274" t="str">
            <v>CGT</v>
          </cell>
          <cell r="BI274" t="str">
            <v>Arg</v>
          </cell>
          <cell r="BJ274" t="str">
            <v/>
          </cell>
          <cell r="BK274" t="str">
            <v/>
          </cell>
          <cell r="BL274" t="str">
            <v/>
          </cell>
          <cell r="BM274" t="str">
            <v/>
          </cell>
          <cell r="BN274" t="str">
            <v/>
          </cell>
          <cell r="BP274" t="str">
            <v/>
          </cell>
          <cell r="BQ274" t="str">
            <v/>
          </cell>
          <cell r="BR274" t="str">
            <v/>
          </cell>
          <cell r="BS274" t="str">
            <v/>
          </cell>
        </row>
        <row r="275">
          <cell r="A275">
            <v>168.1</v>
          </cell>
          <cell r="B275" t="str">
            <v>88-05-158</v>
          </cell>
          <cell r="C275" t="str">
            <v>ADE</v>
          </cell>
          <cell r="I275" t="str">
            <v>AMP</v>
          </cell>
          <cell r="P275" t="str">
            <v>PR</v>
          </cell>
          <cell r="Q275">
            <v>63</v>
          </cell>
          <cell r="S275" t="str">
            <v>M</v>
          </cell>
          <cell r="T275" t="str">
            <v>D</v>
          </cell>
          <cell r="U275" t="str">
            <v>d</v>
          </cell>
          <cell r="X275" t="str">
            <v>O</v>
          </cell>
          <cell r="AC275" t="str">
            <v>AL</v>
          </cell>
          <cell r="AD275">
            <v>1989</v>
          </cell>
          <cell r="AN275" t="str">
            <v>TVA 1,5 CMS</v>
          </cell>
          <cell r="BG275" t="str">
            <v>-</v>
          </cell>
          <cell r="BJ275" t="str">
            <v/>
          </cell>
          <cell r="BK275" t="str">
            <v/>
          </cell>
          <cell r="BL275" t="str">
            <v/>
          </cell>
          <cell r="BM275" t="str">
            <v/>
          </cell>
          <cell r="BN275" t="str">
            <v/>
          </cell>
          <cell r="BP275" t="str">
            <v/>
          </cell>
          <cell r="BQ275" t="str">
            <v/>
          </cell>
          <cell r="BR275" t="str">
            <v/>
          </cell>
          <cell r="BS275" t="str">
            <v/>
          </cell>
        </row>
        <row r="276">
          <cell r="A276">
            <v>169.1</v>
          </cell>
          <cell r="B276" t="str">
            <v>88-05-159</v>
          </cell>
          <cell r="C276" t="str">
            <v>ADE</v>
          </cell>
          <cell r="I276" t="str">
            <v>AMP</v>
          </cell>
          <cell r="P276" t="str">
            <v>PR</v>
          </cell>
          <cell r="Q276">
            <v>71</v>
          </cell>
          <cell r="S276" t="str">
            <v>M</v>
          </cell>
          <cell r="T276" t="str">
            <v>R</v>
          </cell>
          <cell r="U276" t="str">
            <v>d</v>
          </cell>
          <cell r="X276" t="str">
            <v>O</v>
          </cell>
          <cell r="AC276" t="str">
            <v>AL</v>
          </cell>
          <cell r="AD276">
            <v>1989</v>
          </cell>
          <cell r="AN276" t="str">
            <v>TA 1,0 CMS</v>
          </cell>
          <cell r="BG276" t="str">
            <v>-</v>
          </cell>
          <cell r="BJ276" t="str">
            <v/>
          </cell>
          <cell r="BK276" t="str">
            <v/>
          </cell>
          <cell r="BL276" t="str">
            <v/>
          </cell>
          <cell r="BM276" t="str">
            <v/>
          </cell>
          <cell r="BN276" t="str">
            <v/>
          </cell>
          <cell r="BP276" t="str">
            <v/>
          </cell>
          <cell r="BQ276" t="str">
            <v/>
          </cell>
          <cell r="BR276" t="str">
            <v/>
          </cell>
          <cell r="BS276" t="str">
            <v/>
          </cell>
        </row>
        <row r="277">
          <cell r="A277">
            <v>170.1</v>
          </cell>
          <cell r="B277" t="str">
            <v>88-05-160</v>
          </cell>
          <cell r="C277" t="str">
            <v>ADE</v>
          </cell>
          <cell r="I277" t="str">
            <v>AMP</v>
          </cell>
          <cell r="P277" t="str">
            <v>PR</v>
          </cell>
          <cell r="Q277">
            <v>71</v>
          </cell>
          <cell r="S277" t="str">
            <v>M</v>
          </cell>
          <cell r="T277" t="str">
            <v>A</v>
          </cell>
          <cell r="U277" t="str">
            <v>p</v>
          </cell>
          <cell r="X277" t="str">
            <v>O</v>
          </cell>
          <cell r="AC277" t="str">
            <v>AL</v>
          </cell>
          <cell r="AD277">
            <v>1989</v>
          </cell>
          <cell r="AN277" t="str">
            <v>TVA 4,0 CMS</v>
          </cell>
          <cell r="BG277" t="str">
            <v>+13</v>
          </cell>
          <cell r="BH277" t="str">
            <v>GAC</v>
          </cell>
          <cell r="BI277" t="str">
            <v>Asp</v>
          </cell>
          <cell r="BJ277" t="str">
            <v/>
          </cell>
          <cell r="BK277" t="str">
            <v/>
          </cell>
          <cell r="BL277" t="str">
            <v/>
          </cell>
          <cell r="BM277" t="str">
            <v/>
          </cell>
          <cell r="BN277" t="str">
            <v/>
          </cell>
          <cell r="BP277" t="str">
            <v/>
          </cell>
          <cell r="BQ277" t="str">
            <v/>
          </cell>
          <cell r="BR277" t="str">
            <v/>
          </cell>
          <cell r="BS277" t="str">
            <v/>
          </cell>
        </row>
        <row r="278">
          <cell r="A278">
            <v>171.1</v>
          </cell>
          <cell r="B278" t="str">
            <v>88-05-161</v>
          </cell>
          <cell r="C278" t="str">
            <v>ADE</v>
          </cell>
          <cell r="I278" t="str">
            <v>AMP</v>
          </cell>
          <cell r="P278" t="str">
            <v>PR</v>
          </cell>
          <cell r="Q278">
            <v>64</v>
          </cell>
          <cell r="S278" t="str">
            <v>M</v>
          </cell>
          <cell r="T278" t="str">
            <v>S</v>
          </cell>
          <cell r="U278" t="str">
            <v>d</v>
          </cell>
          <cell r="X278" t="str">
            <v>O</v>
          </cell>
          <cell r="AC278" t="str">
            <v>AL</v>
          </cell>
          <cell r="AD278">
            <v>1989</v>
          </cell>
          <cell r="AN278" t="str">
            <v>TA 1,1 CMS</v>
          </cell>
          <cell r="BG278" t="str">
            <v>-</v>
          </cell>
          <cell r="BJ278" t="str">
            <v/>
          </cell>
          <cell r="BK278" t="str">
            <v/>
          </cell>
          <cell r="BL278" t="str">
            <v/>
          </cell>
          <cell r="BM278" t="str">
            <v/>
          </cell>
          <cell r="BN278" t="str">
            <v/>
          </cell>
          <cell r="BP278" t="str">
            <v/>
          </cell>
          <cell r="BQ278" t="str">
            <v/>
          </cell>
          <cell r="BR278" t="str">
            <v/>
          </cell>
          <cell r="BS278" t="str">
            <v/>
          </cell>
        </row>
        <row r="279">
          <cell r="A279">
            <v>172.1</v>
          </cell>
          <cell r="B279" t="str">
            <v>88-05-162</v>
          </cell>
          <cell r="C279" t="str">
            <v>ADE</v>
          </cell>
          <cell r="I279" t="str">
            <v>AMP</v>
          </cell>
          <cell r="P279" t="str">
            <v>PR</v>
          </cell>
          <cell r="Q279">
            <v>73</v>
          </cell>
          <cell r="S279" t="str">
            <v>M</v>
          </cell>
          <cell r="T279" t="str">
            <v>D</v>
          </cell>
          <cell r="U279" t="str">
            <v>d</v>
          </cell>
          <cell r="X279" t="str">
            <v>O</v>
          </cell>
          <cell r="AC279" t="str">
            <v>AL</v>
          </cell>
          <cell r="AD279">
            <v>1989</v>
          </cell>
          <cell r="AN279" t="str">
            <v>TVA 0,7 CMS</v>
          </cell>
          <cell r="BG279" t="str">
            <v>-</v>
          </cell>
          <cell r="BJ279" t="str">
            <v/>
          </cell>
          <cell r="BK279" t="str">
            <v/>
          </cell>
          <cell r="BL279" t="str">
            <v/>
          </cell>
          <cell r="BM279" t="str">
            <v/>
          </cell>
          <cell r="BN279" t="str">
            <v/>
          </cell>
          <cell r="BP279" t="str">
            <v/>
          </cell>
          <cell r="BQ279" t="str">
            <v/>
          </cell>
          <cell r="BR279" t="str">
            <v/>
          </cell>
          <cell r="BS279" t="str">
            <v/>
          </cell>
        </row>
        <row r="280">
          <cell r="A280">
            <v>173.1</v>
          </cell>
          <cell r="B280" t="str">
            <v>88-05-163</v>
          </cell>
          <cell r="C280" t="str">
            <v>ADE</v>
          </cell>
          <cell r="I280" t="str">
            <v>AMP</v>
          </cell>
          <cell r="P280" t="str">
            <v>PR</v>
          </cell>
          <cell r="Q280">
            <v>63</v>
          </cell>
          <cell r="S280" t="str">
            <v>M</v>
          </cell>
          <cell r="T280" t="str">
            <v>A</v>
          </cell>
          <cell r="U280" t="str">
            <v>p</v>
          </cell>
          <cell r="X280" t="str">
            <v>O</v>
          </cell>
          <cell r="AC280" t="str">
            <v>AL</v>
          </cell>
          <cell r="AD280">
            <v>1989</v>
          </cell>
          <cell r="AN280" t="str">
            <v>TA 0,8 CMS</v>
          </cell>
          <cell r="BG280" t="str">
            <v>-</v>
          </cell>
          <cell r="BJ280" t="str">
            <v/>
          </cell>
          <cell r="BK280" t="str">
            <v/>
          </cell>
          <cell r="BL280" t="str">
            <v/>
          </cell>
          <cell r="BM280" t="str">
            <v/>
          </cell>
          <cell r="BN280" t="str">
            <v/>
          </cell>
          <cell r="BP280" t="str">
            <v/>
          </cell>
          <cell r="BQ280" t="str">
            <v/>
          </cell>
          <cell r="BR280" t="str">
            <v/>
          </cell>
          <cell r="BS280" t="str">
            <v/>
          </cell>
        </row>
        <row r="281">
          <cell r="A281">
            <v>174.1</v>
          </cell>
          <cell r="B281" t="str">
            <v>88-05-165</v>
          </cell>
          <cell r="C281" t="str">
            <v>ADE</v>
          </cell>
          <cell r="I281" t="str">
            <v>AMP</v>
          </cell>
          <cell r="P281" t="str">
            <v>PR</v>
          </cell>
          <cell r="Q281">
            <v>63</v>
          </cell>
          <cell r="S281" t="str">
            <v>M</v>
          </cell>
          <cell r="T281" t="str">
            <v>D</v>
          </cell>
          <cell r="U281" t="str">
            <v>d</v>
          </cell>
          <cell r="AC281" t="str">
            <v>AL</v>
          </cell>
          <cell r="AD281">
            <v>1989</v>
          </cell>
          <cell r="AN281" t="str">
            <v>(CA)</v>
          </cell>
          <cell r="BG281" t="str">
            <v>-</v>
          </cell>
          <cell r="BJ281" t="str">
            <v/>
          </cell>
          <cell r="BK281" t="str">
            <v/>
          </cell>
          <cell r="BL281" t="str">
            <v/>
          </cell>
          <cell r="BM281" t="str">
            <v/>
          </cell>
          <cell r="BN281" t="str">
            <v/>
          </cell>
          <cell r="BP281" t="str">
            <v/>
          </cell>
          <cell r="BQ281" t="str">
            <v/>
          </cell>
          <cell r="BR281" t="str">
            <v/>
          </cell>
          <cell r="BS281" t="str">
            <v/>
          </cell>
        </row>
        <row r="282">
          <cell r="A282">
            <v>175.1</v>
          </cell>
          <cell r="B282" t="str">
            <v>88-05-149</v>
          </cell>
          <cell r="C282" t="str">
            <v>ADE</v>
          </cell>
          <cell r="I282" t="str">
            <v>AMP</v>
          </cell>
          <cell r="P282" t="str">
            <v>PR</v>
          </cell>
          <cell r="Q282">
            <v>67</v>
          </cell>
          <cell r="S282" t="str">
            <v>M</v>
          </cell>
          <cell r="T282" t="str">
            <v>D</v>
          </cell>
          <cell r="U282" t="str">
            <v>d</v>
          </cell>
          <cell r="X282" t="str">
            <v>O</v>
          </cell>
          <cell r="AC282" t="str">
            <v>AL</v>
          </cell>
          <cell r="AD282">
            <v>1989</v>
          </cell>
          <cell r="AN282" t="str">
            <v>TA 1,2 CMS</v>
          </cell>
          <cell r="BG282" t="str">
            <v>-</v>
          </cell>
          <cell r="BJ282" t="str">
            <v/>
          </cell>
          <cell r="BK282" t="str">
            <v/>
          </cell>
          <cell r="BL282" t="str">
            <v/>
          </cell>
          <cell r="BM282" t="str">
            <v/>
          </cell>
          <cell r="BN282" t="str">
            <v/>
          </cell>
          <cell r="BP282" t="str">
            <v/>
          </cell>
          <cell r="BQ282" t="str">
            <v/>
          </cell>
          <cell r="BR282" t="str">
            <v/>
          </cell>
          <cell r="BS282" t="str">
            <v/>
          </cell>
        </row>
        <row r="283">
          <cell r="A283">
            <v>176.1</v>
          </cell>
          <cell r="B283" t="str">
            <v>88-05-151</v>
          </cell>
          <cell r="C283" t="str">
            <v>ADE</v>
          </cell>
          <cell r="I283" t="str">
            <v>AMP</v>
          </cell>
          <cell r="K283" t="str">
            <v xml:space="preserve"> </v>
          </cell>
          <cell r="P283" t="str">
            <v>PR</v>
          </cell>
          <cell r="Q283">
            <v>67</v>
          </cell>
          <cell r="S283" t="str">
            <v>M</v>
          </cell>
          <cell r="T283" t="str">
            <v>S</v>
          </cell>
          <cell r="U283" t="str">
            <v>d</v>
          </cell>
          <cell r="X283" t="str">
            <v>O</v>
          </cell>
          <cell r="AC283" t="str">
            <v>AL</v>
          </cell>
          <cell r="AD283">
            <v>1989</v>
          </cell>
          <cell r="AN283" t="str">
            <v>TVA 1,7 CMS</v>
          </cell>
          <cell r="BG283" t="str">
            <v>-</v>
          </cell>
          <cell r="BJ283" t="str">
            <v/>
          </cell>
          <cell r="BK283" t="str">
            <v/>
          </cell>
          <cell r="BL283" t="str">
            <v/>
          </cell>
          <cell r="BM283" t="str">
            <v/>
          </cell>
          <cell r="BN283" t="str">
            <v/>
          </cell>
          <cell r="BP283" t="str">
            <v/>
          </cell>
          <cell r="BQ283" t="str">
            <v/>
          </cell>
          <cell r="BR283" t="str">
            <v/>
          </cell>
          <cell r="BS283" t="str">
            <v/>
          </cell>
        </row>
        <row r="284">
          <cell r="A284">
            <v>177.1</v>
          </cell>
          <cell r="B284" t="str">
            <v>88-05-152</v>
          </cell>
          <cell r="C284" t="str">
            <v>ADE</v>
          </cell>
          <cell r="I284" t="str">
            <v>AMP</v>
          </cell>
          <cell r="P284" t="str">
            <v>PR</v>
          </cell>
          <cell r="Q284">
            <v>75</v>
          </cell>
          <cell r="S284" t="str">
            <v>F</v>
          </cell>
          <cell r="T284" t="str">
            <v>S</v>
          </cell>
          <cell r="U284" t="str">
            <v>d</v>
          </cell>
          <cell r="X284" t="str">
            <v>O</v>
          </cell>
          <cell r="AC284" t="str">
            <v>AL</v>
          </cell>
          <cell r="AD284">
            <v>1989</v>
          </cell>
          <cell r="AN284" t="str">
            <v>TVA 1,8 CMS</v>
          </cell>
          <cell r="BG284" t="str">
            <v>-</v>
          </cell>
          <cell r="BJ284" t="str">
            <v/>
          </cell>
          <cell r="BK284" t="str">
            <v/>
          </cell>
          <cell r="BL284" t="str">
            <v/>
          </cell>
          <cell r="BM284" t="str">
            <v/>
          </cell>
          <cell r="BN284" t="str">
            <v/>
          </cell>
          <cell r="BP284" t="str">
            <v/>
          </cell>
          <cell r="BQ284" t="str">
            <v/>
          </cell>
          <cell r="BR284" t="str">
            <v/>
          </cell>
          <cell r="BS284" t="str">
            <v/>
          </cell>
        </row>
        <row r="285">
          <cell r="A285">
            <v>178.1</v>
          </cell>
          <cell r="B285" t="str">
            <v>88-05-153</v>
          </cell>
          <cell r="C285" t="str">
            <v>ADE</v>
          </cell>
          <cell r="I285" t="str">
            <v>AMP</v>
          </cell>
          <cell r="P285" t="str">
            <v>PR</v>
          </cell>
          <cell r="Q285">
            <v>60</v>
          </cell>
          <cell r="S285" t="str">
            <v>F</v>
          </cell>
          <cell r="T285" t="str">
            <v>R</v>
          </cell>
          <cell r="U285" t="str">
            <v>d</v>
          </cell>
          <cell r="X285" t="str">
            <v>O</v>
          </cell>
          <cell r="AC285" t="str">
            <v>AL</v>
          </cell>
          <cell r="AD285">
            <v>1989</v>
          </cell>
          <cell r="AN285" t="str">
            <v>TVA 1,5 CMS</v>
          </cell>
          <cell r="BG285" t="str">
            <v>-</v>
          </cell>
          <cell r="BJ285" t="str">
            <v/>
          </cell>
          <cell r="BK285" t="str">
            <v/>
          </cell>
          <cell r="BL285" t="str">
            <v/>
          </cell>
          <cell r="BM285" t="str">
            <v/>
          </cell>
          <cell r="BN285" t="str">
            <v/>
          </cell>
          <cell r="BP285" t="str">
            <v/>
          </cell>
          <cell r="BQ285" t="str">
            <v/>
          </cell>
          <cell r="BR285" t="str">
            <v/>
          </cell>
          <cell r="BS285" t="str">
            <v/>
          </cell>
        </row>
        <row r="286">
          <cell r="A286">
            <v>179</v>
          </cell>
          <cell r="B286" t="str">
            <v>97-28A</v>
          </cell>
          <cell r="C286" t="str">
            <v>CAR</v>
          </cell>
          <cell r="D286" t="str">
            <v>NA</v>
          </cell>
          <cell r="I286">
            <v>735</v>
          </cell>
          <cell r="J286">
            <v>2.82</v>
          </cell>
          <cell r="L286">
            <v>748</v>
          </cell>
          <cell r="N286">
            <v>13</v>
          </cell>
          <cell r="O286" t="str">
            <v>YES</v>
          </cell>
          <cell r="P286" t="str">
            <v>PR</v>
          </cell>
          <cell r="Q286">
            <v>79</v>
          </cell>
          <cell r="R286" t="str">
            <v>W</v>
          </cell>
          <cell r="S286" t="str">
            <v>M</v>
          </cell>
          <cell r="T286" t="str">
            <v>C</v>
          </cell>
          <cell r="U286" t="str">
            <v>p</v>
          </cell>
          <cell r="V286" t="str">
            <v>P</v>
          </cell>
          <cell r="X286" t="str">
            <v>C</v>
          </cell>
          <cell r="Y286" t="str">
            <v>21/35</v>
          </cell>
          <cell r="Z286" t="str">
            <v>6.0 x 3.0 x 0.5</v>
          </cell>
          <cell r="AA286">
            <v>6</v>
          </cell>
          <cell r="AB286">
            <v>9</v>
          </cell>
          <cell r="AC286" t="str">
            <v>AL</v>
          </cell>
          <cell r="AD286">
            <v>1989</v>
          </cell>
          <cell r="AI286" t="str">
            <v>YES</v>
          </cell>
          <cell r="AJ286" t="str">
            <v>OTHER</v>
          </cell>
          <cell r="AX286" t="str">
            <v xml:space="preserve"> -</v>
          </cell>
          <cell r="BF286" t="str">
            <v>-</v>
          </cell>
          <cell r="BG286" t="str">
            <v>-</v>
          </cell>
          <cell r="BJ286" t="str">
            <v/>
          </cell>
          <cell r="BK286" t="str">
            <v/>
          </cell>
          <cell r="BL286" t="str">
            <v/>
          </cell>
          <cell r="BM286" t="str">
            <v/>
          </cell>
          <cell r="BN286" t="str">
            <v/>
          </cell>
          <cell r="BP286" t="str">
            <v/>
          </cell>
          <cell r="BQ286" t="str">
            <v/>
          </cell>
          <cell r="BR286" t="str">
            <v/>
          </cell>
          <cell r="BS286" t="str">
            <v/>
          </cell>
        </row>
        <row r="287">
          <cell r="A287">
            <v>179.5</v>
          </cell>
          <cell r="B287" t="str">
            <v>97-28B</v>
          </cell>
          <cell r="C287" t="str">
            <v>NORM</v>
          </cell>
          <cell r="L287">
            <v>750</v>
          </cell>
          <cell r="N287">
            <v>13</v>
          </cell>
          <cell r="P287" t="str">
            <v>PR</v>
          </cell>
          <cell r="AC287" t="str">
            <v>AL</v>
          </cell>
          <cell r="AD287">
            <v>1989</v>
          </cell>
          <cell r="BJ287" t="str">
            <v/>
          </cell>
          <cell r="BK287" t="str">
            <v/>
          </cell>
          <cell r="BL287" t="str">
            <v/>
          </cell>
          <cell r="BM287" t="str">
            <v/>
          </cell>
          <cell r="BN287" t="str">
            <v/>
          </cell>
          <cell r="BP287" t="str">
            <v/>
          </cell>
          <cell r="BQ287" t="str">
            <v/>
          </cell>
          <cell r="BR287" t="str">
            <v/>
          </cell>
          <cell r="BS287" t="str">
            <v/>
          </cell>
        </row>
        <row r="288">
          <cell r="A288">
            <v>180</v>
          </cell>
          <cell r="B288" t="str">
            <v>96-20A</v>
          </cell>
          <cell r="C288" t="str">
            <v>CAR</v>
          </cell>
          <cell r="D288" t="str">
            <v>-</v>
          </cell>
          <cell r="I288">
            <v>736</v>
          </cell>
          <cell r="J288">
            <v>1.32</v>
          </cell>
          <cell r="L288">
            <v>752</v>
          </cell>
          <cell r="N288">
            <v>13</v>
          </cell>
          <cell r="O288" t="str">
            <v>YES</v>
          </cell>
          <cell r="P288" t="str">
            <v>PR</v>
          </cell>
          <cell r="Q288">
            <v>55</v>
          </cell>
          <cell r="R288" t="str">
            <v>W</v>
          </cell>
          <cell r="S288" t="str">
            <v>M</v>
          </cell>
          <cell r="T288" t="str">
            <v>S</v>
          </cell>
          <cell r="U288" t="str">
            <v>d</v>
          </cell>
          <cell r="X288" t="str">
            <v>A</v>
          </cell>
          <cell r="Y288" t="str">
            <v>0/2</v>
          </cell>
          <cell r="AC288" t="str">
            <v>AL</v>
          </cell>
          <cell r="AD288">
            <v>1989</v>
          </cell>
          <cell r="AF288" t="str">
            <v>12/86</v>
          </cell>
          <cell r="AG288" t="str">
            <v>45</v>
          </cell>
          <cell r="AI288" t="str">
            <v>NO</v>
          </cell>
          <cell r="AJ288" t="str">
            <v>9/90</v>
          </cell>
          <cell r="AN288" t="str">
            <v>ACA</v>
          </cell>
          <cell r="AX288" t="str">
            <v xml:space="preserve"> -</v>
          </cell>
          <cell r="BF288" t="str">
            <v>-</v>
          </cell>
          <cell r="BG288" t="str">
            <v>-</v>
          </cell>
          <cell r="BJ288" t="str">
            <v/>
          </cell>
          <cell r="BK288" t="str">
            <v/>
          </cell>
          <cell r="BL288" t="str">
            <v/>
          </cell>
          <cell r="BM288" t="str">
            <v/>
          </cell>
          <cell r="BN288" t="str">
            <v/>
          </cell>
          <cell r="BO288" t="str">
            <v>+</v>
          </cell>
          <cell r="BP288">
            <v>5</v>
          </cell>
          <cell r="BQ288" t="str">
            <v>175</v>
          </cell>
          <cell r="BR288" t="str">
            <v>CGC&gt;CAC</v>
          </cell>
          <cell r="BS288" t="str">
            <v>ARG&gt;HIS</v>
          </cell>
          <cell r="BT288" t="str">
            <v>+</v>
          </cell>
          <cell r="BU288">
            <v>5</v>
          </cell>
          <cell r="BV288" t="str">
            <v>175</v>
          </cell>
          <cell r="BW288" t="str">
            <v>CGC&gt;CAC</v>
          </cell>
          <cell r="BX288" t="str">
            <v>ARG&gt;HIS</v>
          </cell>
        </row>
        <row r="289">
          <cell r="A289">
            <v>180.5</v>
          </cell>
          <cell r="B289" t="str">
            <v>96-20B</v>
          </cell>
          <cell r="C289" t="str">
            <v>NORM</v>
          </cell>
          <cell r="I289">
            <v>1452</v>
          </cell>
          <cell r="J289">
            <v>0.67</v>
          </cell>
          <cell r="L289">
            <v>746</v>
          </cell>
          <cell r="N289">
            <v>13</v>
          </cell>
          <cell r="O289" t="str">
            <v>YES</v>
          </cell>
          <cell r="P289" t="str">
            <v>PR</v>
          </cell>
          <cell r="AC289" t="str">
            <v>AL</v>
          </cell>
          <cell r="AD289">
            <v>1989</v>
          </cell>
          <cell r="BJ289" t="str">
            <v/>
          </cell>
          <cell r="BK289" t="str">
            <v/>
          </cell>
          <cell r="BL289" t="str">
            <v/>
          </cell>
          <cell r="BM289" t="str">
            <v/>
          </cell>
          <cell r="BN289" t="str">
            <v/>
          </cell>
          <cell r="BP289" t="str">
            <v/>
          </cell>
          <cell r="BQ289" t="str">
            <v/>
          </cell>
          <cell r="BR289" t="str">
            <v/>
          </cell>
          <cell r="BS289" t="str">
            <v/>
          </cell>
        </row>
        <row r="290">
          <cell r="A290">
            <v>181</v>
          </cell>
          <cell r="B290" t="str">
            <v>189849/901</v>
          </cell>
          <cell r="C290" t="str">
            <v>CAR</v>
          </cell>
          <cell r="D290" t="str">
            <v>+/-</v>
          </cell>
          <cell r="P290" t="str">
            <v>PR</v>
          </cell>
          <cell r="Q290">
            <v>53</v>
          </cell>
          <cell r="R290" t="str">
            <v>W</v>
          </cell>
          <cell r="S290" t="str">
            <v>F</v>
          </cell>
          <cell r="T290" t="str">
            <v>S</v>
          </cell>
          <cell r="U290" t="str">
            <v>d</v>
          </cell>
          <cell r="V290" t="str">
            <v>M</v>
          </cell>
          <cell r="X290" t="str">
            <v>D</v>
          </cell>
          <cell r="Y290" t="str">
            <v>3/37</v>
          </cell>
          <cell r="AC290" t="str">
            <v>AL</v>
          </cell>
          <cell r="AD290">
            <v>1989</v>
          </cell>
          <cell r="AN290" t="str">
            <v>[OV]</v>
          </cell>
          <cell r="AQ290" t="str">
            <v>MMP(  )-&gt;(+/-),CAR,53,W,F,comment,M,D,3/37,S</v>
          </cell>
          <cell r="AR290" t="str">
            <v>5/15/2001</v>
          </cell>
          <cell r="AX290" t="str">
            <v>na (- on Sum. 1st sheet)</v>
          </cell>
          <cell r="AZ290" t="str">
            <v>na (+/-)</v>
          </cell>
          <cell r="BA290" t="str">
            <v>na</v>
          </cell>
          <cell r="BE290" t="str">
            <v>-</v>
          </cell>
          <cell r="BG290" t="str">
            <v>+12</v>
          </cell>
          <cell r="BH290" t="str">
            <v>TGT</v>
          </cell>
          <cell r="BI290" t="str">
            <v>Cys</v>
          </cell>
          <cell r="BJ290" t="str">
            <v/>
          </cell>
          <cell r="BK290" t="str">
            <v/>
          </cell>
          <cell r="BL290" t="str">
            <v/>
          </cell>
          <cell r="BM290" t="str">
            <v/>
          </cell>
          <cell r="BN290" t="str">
            <v/>
          </cell>
          <cell r="BO290" t="str">
            <v>+</v>
          </cell>
          <cell r="BP290">
            <v>8</v>
          </cell>
          <cell r="BQ290">
            <v>282</v>
          </cell>
          <cell r="BR290" t="str">
            <v>CGG&gt;TGG</v>
          </cell>
          <cell r="BS290" t="str">
            <v>ARG&gt;TRP</v>
          </cell>
          <cell r="BT290" t="str">
            <v>+</v>
          </cell>
          <cell r="BU290">
            <v>8</v>
          </cell>
          <cell r="BV290">
            <v>282</v>
          </cell>
          <cell r="BW290" t="str">
            <v>CGG&gt;TGG</v>
          </cell>
          <cell r="BX290" t="str">
            <v>ARG&gt;TRP</v>
          </cell>
        </row>
        <row r="291">
          <cell r="A291">
            <v>181.5</v>
          </cell>
          <cell r="B291" t="str">
            <v>189849/901</v>
          </cell>
          <cell r="C291" t="str">
            <v>NORM</v>
          </cell>
          <cell r="P291" t="str">
            <v>PR</v>
          </cell>
          <cell r="AC291" t="str">
            <v>AL</v>
          </cell>
          <cell r="AD291">
            <v>1989</v>
          </cell>
          <cell r="AQ291" t="str">
            <v>NORM</v>
          </cell>
          <cell r="AR291" t="str">
            <v>6/24/2002</v>
          </cell>
          <cell r="BJ291" t="str">
            <v/>
          </cell>
          <cell r="BK291" t="str">
            <v/>
          </cell>
          <cell r="BL291" t="str">
            <v/>
          </cell>
          <cell r="BM291" t="str">
            <v/>
          </cell>
          <cell r="BN291" t="str">
            <v/>
          </cell>
          <cell r="BP291" t="str">
            <v/>
          </cell>
          <cell r="BQ291" t="str">
            <v/>
          </cell>
          <cell r="BR291" t="str">
            <v/>
          </cell>
          <cell r="BS291" t="str">
            <v/>
          </cell>
        </row>
        <row r="292">
          <cell r="A292">
            <v>182.3</v>
          </cell>
          <cell r="B292" t="str">
            <v>18986\945</v>
          </cell>
          <cell r="C292" t="str">
            <v>MET</v>
          </cell>
          <cell r="P292" t="str">
            <v>PR</v>
          </cell>
          <cell r="Q292">
            <v>69</v>
          </cell>
          <cell r="R292" t="str">
            <v>W</v>
          </cell>
          <cell r="S292" t="str">
            <v>F</v>
          </cell>
          <cell r="V292" t="str">
            <v>M</v>
          </cell>
          <cell r="X292" t="str">
            <v>M</v>
          </cell>
          <cell r="AC292" t="str">
            <v>AL</v>
          </cell>
          <cell r="AD292">
            <v>1989</v>
          </cell>
          <cell r="AN292" t="str">
            <v>(3YR) [LI] {RC}</v>
          </cell>
          <cell r="AQ292" t="str">
            <v>182.0-&gt;182.3,69,W,F,MET,comment,M,M</v>
          </cell>
          <cell r="AR292" t="str">
            <v>6/25/2002</v>
          </cell>
          <cell r="BG292" t="str">
            <v>-</v>
          </cell>
          <cell r="BJ292" t="str">
            <v/>
          </cell>
          <cell r="BK292" t="str">
            <v/>
          </cell>
          <cell r="BL292" t="str">
            <v/>
          </cell>
          <cell r="BM292" t="str">
            <v/>
          </cell>
          <cell r="BN292" t="str">
            <v/>
          </cell>
          <cell r="BO292" t="str">
            <v>+</v>
          </cell>
          <cell r="BP292">
            <v>8</v>
          </cell>
          <cell r="BQ292">
            <v>306</v>
          </cell>
          <cell r="BR292" t="str">
            <v>CGA&gt;TGA</v>
          </cell>
          <cell r="BS292" t="str">
            <v>ARG.STO</v>
          </cell>
          <cell r="BT292" t="str">
            <v>+</v>
          </cell>
          <cell r="BU292">
            <v>8</v>
          </cell>
          <cell r="BV292">
            <v>306</v>
          </cell>
          <cell r="BW292" t="str">
            <v>CGA&gt;TGA</v>
          </cell>
          <cell r="BX292" t="str">
            <v>ARG.STO</v>
          </cell>
        </row>
        <row r="293">
          <cell r="A293">
            <v>183</v>
          </cell>
          <cell r="B293" t="str">
            <v>89-03-308</v>
          </cell>
          <cell r="C293" t="str">
            <v>CAR</v>
          </cell>
          <cell r="D293" t="str">
            <v>na</v>
          </cell>
          <cell r="P293" t="str">
            <v>PR</v>
          </cell>
          <cell r="Q293">
            <v>32</v>
          </cell>
          <cell r="R293" t="str">
            <v>W</v>
          </cell>
          <cell r="S293" t="str">
            <v>F</v>
          </cell>
          <cell r="T293" t="str">
            <v>S</v>
          </cell>
          <cell r="U293" t="str">
            <v>d</v>
          </cell>
          <cell r="V293" t="str">
            <v>P</v>
          </cell>
          <cell r="X293" t="str">
            <v>C</v>
          </cell>
          <cell r="Y293" t="str">
            <v>3/25</v>
          </cell>
          <cell r="AC293" t="str">
            <v>AL</v>
          </cell>
          <cell r="AD293">
            <v>1989</v>
          </cell>
          <cell r="AF293" t="str">
            <v xml:space="preserve"> 3 /AH31889</v>
          </cell>
          <cell r="AG293">
            <v>36</v>
          </cell>
          <cell r="AH293" t="str">
            <v>YES</v>
          </cell>
          <cell r="AI293" t="str">
            <v>NO</v>
          </cell>
          <cell r="AJ293" t="str">
            <v xml:space="preserve"> 4 /94</v>
          </cell>
          <cell r="AN293" t="str">
            <v>(SR)</v>
          </cell>
          <cell r="AQ293" t="str">
            <v>CAR,32,W,F,comment,P,C,3/25,S,36,</v>
          </cell>
          <cell r="AR293" t="str">
            <v>6/25/2002</v>
          </cell>
          <cell r="AX293" t="str">
            <v>na</v>
          </cell>
          <cell r="AY293" t="str">
            <v>na</v>
          </cell>
          <cell r="AZ293" t="str">
            <v>na</v>
          </cell>
          <cell r="BB293" t="str">
            <v>#164</v>
          </cell>
          <cell r="BG293" t="str">
            <v>-</v>
          </cell>
          <cell r="BJ293" t="str">
            <v/>
          </cell>
          <cell r="BK293" t="str">
            <v/>
          </cell>
          <cell r="BL293" t="str">
            <v/>
          </cell>
          <cell r="BM293" t="str">
            <v/>
          </cell>
          <cell r="BN293" t="str">
            <v/>
          </cell>
          <cell r="BP293" t="str">
            <v/>
          </cell>
          <cell r="BQ293" t="str">
            <v/>
          </cell>
          <cell r="BR293" t="str">
            <v/>
          </cell>
          <cell r="BS293" t="str">
            <v/>
          </cell>
        </row>
        <row r="294">
          <cell r="A294">
            <v>183.5</v>
          </cell>
          <cell r="B294" t="str">
            <v>89-03-309</v>
          </cell>
          <cell r="C294" t="str">
            <v>NORM</v>
          </cell>
          <cell r="P294" t="str">
            <v>PR</v>
          </cell>
          <cell r="AC294" t="str">
            <v>AL</v>
          </cell>
          <cell r="AD294">
            <v>1989</v>
          </cell>
          <cell r="AQ294" t="str">
            <v>TUMOR#,NORM</v>
          </cell>
          <cell r="AR294" t="str">
            <v>6/21/2001</v>
          </cell>
          <cell r="BJ294" t="str">
            <v/>
          </cell>
          <cell r="BK294" t="str">
            <v/>
          </cell>
          <cell r="BL294" t="str">
            <v/>
          </cell>
          <cell r="BM294" t="str">
            <v/>
          </cell>
          <cell r="BN294" t="str">
            <v/>
          </cell>
          <cell r="BP294" t="str">
            <v/>
          </cell>
          <cell r="BQ294" t="str">
            <v/>
          </cell>
          <cell r="BR294" t="str">
            <v/>
          </cell>
          <cell r="BS294" t="str">
            <v/>
          </cell>
        </row>
        <row r="295">
          <cell r="A295">
            <v>184.3</v>
          </cell>
          <cell r="B295" t="str">
            <v>19185/991</v>
          </cell>
          <cell r="C295" t="str">
            <v>MET</v>
          </cell>
          <cell r="D295" t="str">
            <v>-</v>
          </cell>
          <cell r="I295">
            <v>797</v>
          </cell>
          <cell r="J295">
            <v>3.01</v>
          </cell>
          <cell r="L295">
            <v>769</v>
          </cell>
          <cell r="N295">
            <v>13</v>
          </cell>
          <cell r="O295" t="str">
            <v>YES</v>
          </cell>
          <cell r="P295" t="str">
            <v>PR</v>
          </cell>
          <cell r="Q295">
            <v>54</v>
          </cell>
          <cell r="R295" t="str">
            <v>W</v>
          </cell>
          <cell r="S295" t="str">
            <v>M</v>
          </cell>
          <cell r="T295" t="str">
            <v>D</v>
          </cell>
          <cell r="U295" t="str">
            <v>d</v>
          </cell>
          <cell r="V295" t="str">
            <v>M</v>
          </cell>
          <cell r="X295" t="str">
            <v>M</v>
          </cell>
          <cell r="Z295" t="str">
            <v>3.5 x 3.0 x 3.0</v>
          </cell>
          <cell r="AA295">
            <v>3.5</v>
          </cell>
          <cell r="AB295">
            <v>31.5</v>
          </cell>
          <cell r="AC295" t="str">
            <v>NDRI,PA</v>
          </cell>
          <cell r="AD295">
            <v>1989</v>
          </cell>
          <cell r="AF295" t="str">
            <v>4/89</v>
          </cell>
          <cell r="AG295" t="str">
            <v>1</v>
          </cell>
          <cell r="AH295" t="str">
            <v>YES</v>
          </cell>
          <cell r="AN295" t="str">
            <v>TO LIVER (1YR) {LRC}</v>
          </cell>
          <cell r="AQ295" t="str">
            <v>MMP(+/-)-&gt;(-)</v>
          </cell>
          <cell r="AR295" t="str">
            <v>5/15/2001</v>
          </cell>
          <cell r="AX295" t="str">
            <v xml:space="preserve"> -</v>
          </cell>
          <cell r="AY295" t="str">
            <v xml:space="preserve"> -</v>
          </cell>
          <cell r="AZ295" t="str">
            <v>na (-)</v>
          </cell>
          <cell r="BA295" t="str">
            <v>na</v>
          </cell>
          <cell r="BF295" t="str">
            <v>-</v>
          </cell>
          <cell r="BG295" t="str">
            <v>+12</v>
          </cell>
          <cell r="BH295" t="str">
            <v>GAT</v>
          </cell>
          <cell r="BI295" t="str">
            <v>Asp</v>
          </cell>
          <cell r="BJ295" t="str">
            <v/>
          </cell>
          <cell r="BK295" t="str">
            <v/>
          </cell>
          <cell r="BL295" t="str">
            <v/>
          </cell>
          <cell r="BM295" t="str">
            <v/>
          </cell>
          <cell r="BN295" t="str">
            <v/>
          </cell>
          <cell r="BO295" t="str">
            <v>+</v>
          </cell>
          <cell r="BP295">
            <v>8</v>
          </cell>
          <cell r="BQ295" t="str">
            <v>278</v>
          </cell>
          <cell r="BR295" t="str">
            <v>CCT&gt;TCT</v>
          </cell>
          <cell r="BS295" t="str">
            <v>PRO&gt;SER</v>
          </cell>
          <cell r="BT295" t="str">
            <v>+</v>
          </cell>
          <cell r="BU295">
            <v>8</v>
          </cell>
          <cell r="BV295" t="str">
            <v>278</v>
          </cell>
          <cell r="BW295" t="str">
            <v>CCT&gt;TCT</v>
          </cell>
          <cell r="BX295" t="str">
            <v>PRO&gt;SER</v>
          </cell>
        </row>
        <row r="296">
          <cell r="A296">
            <v>185.3</v>
          </cell>
          <cell r="B296" t="str">
            <v>18973/937</v>
          </cell>
          <cell r="C296" t="str">
            <v>MET</v>
          </cell>
          <cell r="D296" t="str">
            <v>-</v>
          </cell>
          <cell r="I296">
            <v>807</v>
          </cell>
          <cell r="J296">
            <v>0.45</v>
          </cell>
          <cell r="L296">
            <v>770</v>
          </cell>
          <cell r="N296">
            <v>13</v>
          </cell>
          <cell r="O296" t="str">
            <v>YES</v>
          </cell>
          <cell r="P296" t="str">
            <v>PR</v>
          </cell>
          <cell r="Q296">
            <v>45</v>
          </cell>
          <cell r="R296" t="str">
            <v>W</v>
          </cell>
          <cell r="S296" t="str">
            <v>M</v>
          </cell>
          <cell r="X296" t="str">
            <v>M</v>
          </cell>
          <cell r="AC296" t="str">
            <v>NDRI,PA</v>
          </cell>
          <cell r="AD296">
            <v>1989</v>
          </cell>
          <cell r="AF296" t="str">
            <v>4/89</v>
          </cell>
          <cell r="AH296" t="str">
            <v>YES</v>
          </cell>
          <cell r="AN296" t="str">
            <v>RECA TO OMENTUM (MC)</v>
          </cell>
          <cell r="AX296" t="str">
            <v xml:space="preserve"> -</v>
          </cell>
          <cell r="BF296" t="str">
            <v>-</v>
          </cell>
          <cell r="BG296" t="str">
            <v>+12</v>
          </cell>
          <cell r="BH296" t="str">
            <v>GAT</v>
          </cell>
          <cell r="BI296" t="str">
            <v>Asp</v>
          </cell>
          <cell r="BJ296" t="str">
            <v/>
          </cell>
          <cell r="BK296" t="str">
            <v/>
          </cell>
          <cell r="BL296" t="str">
            <v/>
          </cell>
          <cell r="BM296" t="str">
            <v/>
          </cell>
          <cell r="BN296" t="str">
            <v/>
          </cell>
          <cell r="BO296" t="str">
            <v>-</v>
          </cell>
          <cell r="BT296" t="str">
            <v>-</v>
          </cell>
        </row>
        <row r="297">
          <cell r="A297">
            <v>186</v>
          </cell>
          <cell r="B297" t="str">
            <v>80-83</v>
          </cell>
          <cell r="C297" t="str">
            <v>CAR</v>
          </cell>
          <cell r="D297" t="str">
            <v>-</v>
          </cell>
          <cell r="P297" t="str">
            <v>PR</v>
          </cell>
          <cell r="Q297">
            <v>75</v>
          </cell>
          <cell r="R297" t="str">
            <v>W</v>
          </cell>
          <cell r="S297" t="str">
            <v>F</v>
          </cell>
          <cell r="T297" t="str">
            <v>C</v>
          </cell>
          <cell r="U297" t="str">
            <v>p</v>
          </cell>
          <cell r="V297" t="str">
            <v>WM</v>
          </cell>
          <cell r="X297" t="str">
            <v>D</v>
          </cell>
          <cell r="Y297" t="str">
            <v>4/13</v>
          </cell>
          <cell r="Z297" t="str">
            <v>8.5 x 4.0 x 2.0</v>
          </cell>
          <cell r="AA297">
            <v>8.5</v>
          </cell>
          <cell r="AB297">
            <v>68</v>
          </cell>
          <cell r="AC297" t="str">
            <v>AL</v>
          </cell>
          <cell r="AD297">
            <v>1989</v>
          </cell>
          <cell r="AG297">
            <v>31</v>
          </cell>
          <cell r="AH297" t="str">
            <v>YES</v>
          </cell>
          <cell r="AI297" t="str">
            <v>YES</v>
          </cell>
          <cell r="AN297" t="str">
            <v>(AP) (MCO) [LI]</v>
          </cell>
          <cell r="AQ297" t="str">
            <v>TPN80-83-&gt;80-83,75,W,FCAR,comment,WM,D,4/13/C,31,YES,YES</v>
          </cell>
          <cell r="AR297" t="str">
            <v>6/25/2002</v>
          </cell>
          <cell r="AX297" t="str">
            <v>-</v>
          </cell>
          <cell r="AY297" t="str">
            <v>-?</v>
          </cell>
          <cell r="AZ297" t="str">
            <v>-</v>
          </cell>
          <cell r="BB297" t="str">
            <v>#160,161</v>
          </cell>
          <cell r="BG297" t="str">
            <v>+13</v>
          </cell>
          <cell r="BH297" t="str">
            <v>GAC</v>
          </cell>
          <cell r="BI297" t="str">
            <v>Asp</v>
          </cell>
          <cell r="BJ297" t="str">
            <v/>
          </cell>
          <cell r="BK297" t="str">
            <v/>
          </cell>
          <cell r="BL297" t="str">
            <v/>
          </cell>
          <cell r="BM297" t="str">
            <v/>
          </cell>
          <cell r="BN297" t="str">
            <v/>
          </cell>
          <cell r="BP297" t="str">
            <v/>
          </cell>
          <cell r="BQ297" t="str">
            <v/>
          </cell>
          <cell r="BR297" t="str">
            <v/>
          </cell>
          <cell r="BS297" t="str">
            <v/>
          </cell>
        </row>
        <row r="298">
          <cell r="A298">
            <v>186.5</v>
          </cell>
          <cell r="B298" t="str">
            <v>80-83</v>
          </cell>
          <cell r="C298" t="str">
            <v>NORM</v>
          </cell>
          <cell r="P298" t="str">
            <v>PR</v>
          </cell>
          <cell r="AC298" t="str">
            <v>AL</v>
          </cell>
          <cell r="AD298">
            <v>1989</v>
          </cell>
          <cell r="AQ298" t="str">
            <v>new row</v>
          </cell>
          <cell r="AR298" t="str">
            <v>6/21/2001</v>
          </cell>
          <cell r="BJ298" t="str">
            <v/>
          </cell>
          <cell r="BK298" t="str">
            <v/>
          </cell>
          <cell r="BL298" t="str">
            <v/>
          </cell>
          <cell r="BM298" t="str">
            <v/>
          </cell>
          <cell r="BN298" t="str">
            <v/>
          </cell>
          <cell r="BP298" t="str">
            <v/>
          </cell>
          <cell r="BQ298" t="str">
            <v/>
          </cell>
          <cell r="BR298" t="str">
            <v/>
          </cell>
          <cell r="BS298" t="str">
            <v/>
          </cell>
        </row>
        <row r="299">
          <cell r="A299">
            <v>187</v>
          </cell>
          <cell r="B299" t="str">
            <v>97-57A</v>
          </cell>
          <cell r="C299" t="str">
            <v>CAR</v>
          </cell>
          <cell r="D299" t="str">
            <v xml:space="preserve"> mismatch</v>
          </cell>
          <cell r="I299">
            <v>742</v>
          </cell>
          <cell r="J299">
            <v>0.87</v>
          </cell>
          <cell r="L299">
            <v>778</v>
          </cell>
          <cell r="N299">
            <v>14</v>
          </cell>
          <cell r="O299" t="str">
            <v>YES</v>
          </cell>
          <cell r="P299" t="str">
            <v>PR</v>
          </cell>
          <cell r="Q299">
            <v>73</v>
          </cell>
          <cell r="R299" t="str">
            <v>W</v>
          </cell>
          <cell r="S299" t="str">
            <v>M</v>
          </cell>
          <cell r="T299" t="str">
            <v>A</v>
          </cell>
          <cell r="U299" t="str">
            <v>p</v>
          </cell>
          <cell r="V299" t="str">
            <v>P</v>
          </cell>
          <cell r="X299" t="str">
            <v>B</v>
          </cell>
          <cell r="Y299" t="str">
            <v>0/20</v>
          </cell>
          <cell r="AC299" t="str">
            <v>AL</v>
          </cell>
          <cell r="AD299">
            <v>1989</v>
          </cell>
          <cell r="AF299" t="str">
            <v>?/87</v>
          </cell>
          <cell r="AG299" t="str">
            <v>36</v>
          </cell>
          <cell r="AH299" t="str">
            <v>NO</v>
          </cell>
          <cell r="AI299" t="str">
            <v>NO</v>
          </cell>
          <cell r="AJ299" t="str">
            <v>6/90</v>
          </cell>
          <cell r="AP299" t="str">
            <v>ACA (MCO), *confirmed Mismatch case w/ 14 mmp markers</v>
          </cell>
          <cell r="BF299" t="str">
            <v>-</v>
          </cell>
          <cell r="BG299" t="str">
            <v>+12</v>
          </cell>
          <cell r="BH299" t="str">
            <v>TGT</v>
          </cell>
          <cell r="BI299" t="str">
            <v>Cys</v>
          </cell>
          <cell r="BJ299" t="str">
            <v/>
          </cell>
          <cell r="BK299" t="str">
            <v/>
          </cell>
          <cell r="BL299" t="str">
            <v/>
          </cell>
          <cell r="BM299" t="str">
            <v/>
          </cell>
          <cell r="BN299" t="str">
            <v/>
          </cell>
          <cell r="BO299" t="str">
            <v>-</v>
          </cell>
          <cell r="BT299" t="str">
            <v>-</v>
          </cell>
        </row>
        <row r="300">
          <cell r="A300">
            <v>187.5</v>
          </cell>
          <cell r="B300" t="str">
            <v>97-57B</v>
          </cell>
          <cell r="C300" t="str">
            <v>NORM</v>
          </cell>
          <cell r="I300">
            <v>763</v>
          </cell>
          <cell r="J300">
            <v>2.2999999999999998</v>
          </cell>
          <cell r="O300" t="str">
            <v>YES</v>
          </cell>
          <cell r="P300" t="str">
            <v>PR</v>
          </cell>
          <cell r="AC300" t="str">
            <v>AL</v>
          </cell>
          <cell r="AD300">
            <v>1989</v>
          </cell>
          <cell r="BJ300" t="str">
            <v/>
          </cell>
          <cell r="BK300" t="str">
            <v/>
          </cell>
          <cell r="BL300" t="str">
            <v/>
          </cell>
          <cell r="BM300" t="str">
            <v/>
          </cell>
          <cell r="BN300" t="str">
            <v/>
          </cell>
          <cell r="BP300" t="str">
            <v/>
          </cell>
          <cell r="BQ300" t="str">
            <v/>
          </cell>
          <cell r="BR300" t="str">
            <v/>
          </cell>
          <cell r="BS300" t="str">
            <v/>
          </cell>
        </row>
        <row r="301">
          <cell r="A301">
            <v>188</v>
          </cell>
          <cell r="B301" t="str">
            <v>99-70A</v>
          </cell>
          <cell r="C301" t="str">
            <v>CAR</v>
          </cell>
          <cell r="D301" t="str">
            <v>-</v>
          </cell>
          <cell r="I301">
            <v>741</v>
          </cell>
          <cell r="J301">
            <v>0.85</v>
          </cell>
          <cell r="L301">
            <v>779</v>
          </cell>
          <cell r="N301">
            <v>14</v>
          </cell>
          <cell r="O301" t="str">
            <v>YES</v>
          </cell>
          <cell r="P301" t="str">
            <v>PR</v>
          </cell>
          <cell r="Q301">
            <v>56</v>
          </cell>
          <cell r="R301" t="str">
            <v>W</v>
          </cell>
          <cell r="S301" t="str">
            <v>M</v>
          </cell>
          <cell r="T301" t="str">
            <v>D</v>
          </cell>
          <cell r="U301" t="str">
            <v>d</v>
          </cell>
          <cell r="V301" t="str">
            <v>W</v>
          </cell>
          <cell r="X301" t="str">
            <v>B</v>
          </cell>
          <cell r="Y301" t="str">
            <v>0/6</v>
          </cell>
          <cell r="AC301" t="str">
            <v>AL</v>
          </cell>
          <cell r="AD301">
            <v>1989</v>
          </cell>
          <cell r="AF301" t="str">
            <v>3/87</v>
          </cell>
          <cell r="AG301" t="str">
            <v>45</v>
          </cell>
          <cell r="AH301" t="str">
            <v>YES</v>
          </cell>
          <cell r="AI301" t="str">
            <v>NO</v>
          </cell>
          <cell r="AJ301" t="str">
            <v>12/90</v>
          </cell>
          <cell r="AX301" t="str">
            <v xml:space="preserve"> -</v>
          </cell>
          <cell r="BF301" t="str">
            <v>-</v>
          </cell>
          <cell r="BG301" t="str">
            <v>+12</v>
          </cell>
          <cell r="BH301" t="str">
            <v>GTT</v>
          </cell>
          <cell r="BI301" t="str">
            <v>Val</v>
          </cell>
          <cell r="BJ301" t="str">
            <v/>
          </cell>
          <cell r="BK301" t="str">
            <v/>
          </cell>
          <cell r="BL301" t="str">
            <v/>
          </cell>
          <cell r="BM301" t="str">
            <v/>
          </cell>
          <cell r="BN301" t="str">
            <v/>
          </cell>
          <cell r="BO301" t="str">
            <v>-</v>
          </cell>
          <cell r="BT301" t="str">
            <v>-</v>
          </cell>
        </row>
        <row r="302">
          <cell r="A302">
            <v>188.5</v>
          </cell>
          <cell r="B302" t="str">
            <v>99-70B</v>
          </cell>
          <cell r="C302" t="str">
            <v>NORM</v>
          </cell>
          <cell r="I302">
            <v>764</v>
          </cell>
          <cell r="J302">
            <v>2.0499999999999998</v>
          </cell>
          <cell r="K302" t="str">
            <v>3162: 0.66</v>
          </cell>
          <cell r="O302" t="str">
            <v>YES</v>
          </cell>
          <cell r="P302" t="str">
            <v>PR</v>
          </cell>
          <cell r="AC302" t="str">
            <v>AL</v>
          </cell>
          <cell r="AD302">
            <v>1989</v>
          </cell>
          <cell r="BJ302" t="str">
            <v/>
          </cell>
          <cell r="BK302" t="str">
            <v/>
          </cell>
          <cell r="BL302" t="str">
            <v/>
          </cell>
          <cell r="BM302" t="str">
            <v/>
          </cell>
          <cell r="BN302" t="str">
            <v/>
          </cell>
          <cell r="BP302" t="str">
            <v/>
          </cell>
          <cell r="BQ302" t="str">
            <v/>
          </cell>
          <cell r="BR302" t="str">
            <v/>
          </cell>
          <cell r="BS302" t="str">
            <v/>
          </cell>
        </row>
        <row r="303">
          <cell r="A303">
            <v>189</v>
          </cell>
          <cell r="B303" t="str">
            <v>99-76A</v>
          </cell>
          <cell r="C303" t="str">
            <v>CAR</v>
          </cell>
          <cell r="D303" t="str">
            <v>+/-</v>
          </cell>
          <cell r="I303">
            <v>748</v>
          </cell>
          <cell r="J303" t="str">
            <v>see add.</v>
          </cell>
          <cell r="K303">
            <v>1639</v>
          </cell>
          <cell r="L303">
            <v>780</v>
          </cell>
          <cell r="N303">
            <v>14</v>
          </cell>
          <cell r="O303" t="str">
            <v>YES</v>
          </cell>
          <cell r="P303" t="str">
            <v>PR</v>
          </cell>
          <cell r="Q303">
            <v>71</v>
          </cell>
          <cell r="R303" t="str">
            <v>W</v>
          </cell>
          <cell r="S303" t="str">
            <v>F</v>
          </cell>
          <cell r="T303" t="str">
            <v>R</v>
          </cell>
          <cell r="U303" t="str">
            <v>d</v>
          </cell>
          <cell r="V303" t="str">
            <v>P</v>
          </cell>
          <cell r="X303" t="str">
            <v>C</v>
          </cell>
          <cell r="Y303" t="str">
            <v>8/8</v>
          </cell>
          <cell r="AC303" t="str">
            <v>AL</v>
          </cell>
          <cell r="AD303">
            <v>1989</v>
          </cell>
          <cell r="AF303" t="str">
            <v>?</v>
          </cell>
          <cell r="AG303" t="str">
            <v>6</v>
          </cell>
          <cell r="AH303" t="str">
            <v>YES</v>
          </cell>
          <cell r="AI303" t="str">
            <v>YES</v>
          </cell>
          <cell r="AJ303" t="str">
            <v>8/87</v>
          </cell>
          <cell r="AX303" t="str">
            <v>na (- on Sum. 1st sheet)</v>
          </cell>
          <cell r="AY303" t="str">
            <v>na (- on Sum. 1st sheet)</v>
          </cell>
          <cell r="AZ303" t="str">
            <v>na (-) (+/- on Sum. 1st sheet)</v>
          </cell>
          <cell r="BA303" t="str">
            <v>na (+/-)</v>
          </cell>
          <cell r="BF303" t="str">
            <v>-</v>
          </cell>
          <cell r="BG303" t="str">
            <v>-</v>
          </cell>
          <cell r="BJ303" t="str">
            <v/>
          </cell>
          <cell r="BK303" t="str">
            <v/>
          </cell>
          <cell r="BL303" t="str">
            <v/>
          </cell>
          <cell r="BM303" t="str">
            <v/>
          </cell>
          <cell r="BN303" t="str">
            <v/>
          </cell>
          <cell r="BO303" t="str">
            <v>+</v>
          </cell>
          <cell r="BP303">
            <v>7</v>
          </cell>
          <cell r="BQ303" t="str">
            <v>238</v>
          </cell>
          <cell r="BR303" t="str">
            <v>TGT&gt;TAT</v>
          </cell>
          <cell r="BS303" t="str">
            <v>CYS&gt;TYR</v>
          </cell>
          <cell r="BT303" t="str">
            <v>+</v>
          </cell>
          <cell r="BU303">
            <v>7</v>
          </cell>
          <cell r="BV303" t="str">
            <v>238</v>
          </cell>
          <cell r="BW303" t="str">
            <v>TGT&gt;TAT</v>
          </cell>
          <cell r="BX303" t="str">
            <v>CYS&gt;TYR</v>
          </cell>
        </row>
        <row r="304">
          <cell r="A304">
            <v>189.5</v>
          </cell>
          <cell r="B304" t="str">
            <v>99-76B</v>
          </cell>
          <cell r="C304" t="str">
            <v>NORM</v>
          </cell>
          <cell r="I304">
            <v>749</v>
          </cell>
          <cell r="J304" t="str">
            <v>see add.</v>
          </cell>
          <cell r="K304">
            <v>1640</v>
          </cell>
          <cell r="O304" t="str">
            <v>YES</v>
          </cell>
          <cell r="P304" t="str">
            <v>PR</v>
          </cell>
          <cell r="AC304" t="str">
            <v>AL</v>
          </cell>
          <cell r="AD304">
            <v>1989</v>
          </cell>
          <cell r="BJ304" t="str">
            <v/>
          </cell>
          <cell r="BK304" t="str">
            <v/>
          </cell>
          <cell r="BL304" t="str">
            <v/>
          </cell>
          <cell r="BM304" t="str">
            <v/>
          </cell>
          <cell r="BN304" t="str">
            <v/>
          </cell>
          <cell r="BP304" t="str">
            <v/>
          </cell>
          <cell r="BQ304" t="str">
            <v/>
          </cell>
          <cell r="BR304" t="str">
            <v/>
          </cell>
          <cell r="BS304" t="str">
            <v/>
          </cell>
        </row>
        <row r="305">
          <cell r="A305">
            <v>190</v>
          </cell>
          <cell r="B305" t="str">
            <v>99-181A</v>
          </cell>
          <cell r="C305" t="str">
            <v>CAR</v>
          </cell>
          <cell r="D305" t="str">
            <v>-</v>
          </cell>
          <cell r="I305">
            <v>740</v>
          </cell>
          <cell r="J305" t="str">
            <v>see add.</v>
          </cell>
          <cell r="K305" t="str">
            <v>1695T</v>
          </cell>
          <cell r="L305">
            <v>781</v>
          </cell>
          <cell r="N305">
            <v>14</v>
          </cell>
          <cell r="O305" t="str">
            <v>YES</v>
          </cell>
          <cell r="P305" t="str">
            <v>PR</v>
          </cell>
          <cell r="Q305">
            <v>63</v>
          </cell>
          <cell r="R305" t="str">
            <v>B</v>
          </cell>
          <cell r="S305" t="str">
            <v>M</v>
          </cell>
          <cell r="T305" t="str">
            <v>R</v>
          </cell>
          <cell r="U305" t="str">
            <v>d</v>
          </cell>
          <cell r="V305" t="str">
            <v>M</v>
          </cell>
          <cell r="X305" t="str">
            <v>B</v>
          </cell>
          <cell r="Y305" t="str">
            <v>0/2</v>
          </cell>
          <cell r="AC305" t="str">
            <v>AL</v>
          </cell>
          <cell r="AD305">
            <v>1989</v>
          </cell>
          <cell r="AF305" t="str">
            <v>3/87</v>
          </cell>
          <cell r="AG305" t="str">
            <v>42</v>
          </cell>
          <cell r="AH305" t="str">
            <v>NO</v>
          </cell>
          <cell r="AI305" t="str">
            <v>NO</v>
          </cell>
          <cell r="AJ305" t="str">
            <v>10/90</v>
          </cell>
          <cell r="AX305" t="str">
            <v xml:space="preserve"> -</v>
          </cell>
          <cell r="BF305" t="str">
            <v>-</v>
          </cell>
          <cell r="BG305" t="str">
            <v>-</v>
          </cell>
          <cell r="BJ305" t="str">
            <v/>
          </cell>
          <cell r="BK305" t="str">
            <v/>
          </cell>
          <cell r="BL305" t="str">
            <v/>
          </cell>
          <cell r="BM305" t="str">
            <v/>
          </cell>
          <cell r="BN305" t="str">
            <v/>
          </cell>
          <cell r="BP305" t="str">
            <v/>
          </cell>
          <cell r="BQ305" t="str">
            <v/>
          </cell>
          <cell r="BR305" t="str">
            <v/>
          </cell>
          <cell r="BS305" t="str">
            <v/>
          </cell>
        </row>
        <row r="306">
          <cell r="A306">
            <v>190.5</v>
          </cell>
          <cell r="B306" t="str">
            <v>99-181B</v>
          </cell>
          <cell r="C306" t="str">
            <v>NORM</v>
          </cell>
          <cell r="I306">
            <v>782</v>
          </cell>
          <cell r="J306">
            <v>2.84</v>
          </cell>
          <cell r="P306" t="str">
            <v>PR</v>
          </cell>
          <cell r="AC306" t="str">
            <v>AL</v>
          </cell>
          <cell r="AD306">
            <v>1989</v>
          </cell>
          <cell r="BJ306" t="str">
            <v/>
          </cell>
          <cell r="BK306" t="str">
            <v/>
          </cell>
          <cell r="BL306" t="str">
            <v/>
          </cell>
          <cell r="BM306" t="str">
            <v/>
          </cell>
          <cell r="BN306" t="str">
            <v/>
          </cell>
          <cell r="BP306" t="str">
            <v/>
          </cell>
          <cell r="BQ306" t="str">
            <v/>
          </cell>
          <cell r="BR306" t="str">
            <v/>
          </cell>
          <cell r="BS306" t="str">
            <v/>
          </cell>
        </row>
        <row r="307">
          <cell r="A307">
            <v>191</v>
          </cell>
          <cell r="B307" t="str">
            <v>95-30A</v>
          </cell>
          <cell r="C307" t="str">
            <v>CAR</v>
          </cell>
          <cell r="D307" t="str">
            <v>-</v>
          </cell>
          <cell r="I307">
            <v>4578</v>
          </cell>
          <cell r="J307">
            <v>0.4</v>
          </cell>
          <cell r="K307" t="str">
            <v>1519, 750</v>
          </cell>
          <cell r="L307">
            <v>785</v>
          </cell>
          <cell r="N307">
            <v>14</v>
          </cell>
          <cell r="O307" t="str">
            <v>YES</v>
          </cell>
          <cell r="P307" t="str">
            <v>PR</v>
          </cell>
          <cell r="Q307">
            <v>78</v>
          </cell>
          <cell r="R307" t="str">
            <v>B</v>
          </cell>
          <cell r="S307" t="str">
            <v>M</v>
          </cell>
          <cell r="T307" t="str">
            <v>C</v>
          </cell>
          <cell r="U307" t="str">
            <v>p</v>
          </cell>
          <cell r="V307" t="str">
            <v>P</v>
          </cell>
          <cell r="X307" t="str">
            <v>C</v>
          </cell>
          <cell r="Y307" t="str">
            <v>6/16</v>
          </cell>
          <cell r="Z307" t="str">
            <v>6.0 x 5.0 x 2.5</v>
          </cell>
          <cell r="AA307">
            <v>6</v>
          </cell>
          <cell r="AB307">
            <v>75</v>
          </cell>
          <cell r="AC307" t="str">
            <v>AL</v>
          </cell>
          <cell r="AD307">
            <v>1989</v>
          </cell>
          <cell r="AG307" t="str">
            <v>3</v>
          </cell>
          <cell r="AH307" t="str">
            <v>YES</v>
          </cell>
          <cell r="AI307" t="str">
            <v>YES</v>
          </cell>
          <cell r="AJ307" t="str">
            <v>4/87</v>
          </cell>
          <cell r="AN307" t="str">
            <v>(AP)</v>
          </cell>
          <cell r="AX307" t="str">
            <v xml:space="preserve"> -</v>
          </cell>
          <cell r="BF307" t="str">
            <v>-</v>
          </cell>
          <cell r="BG307" t="str">
            <v>-</v>
          </cell>
          <cell r="BJ307" t="str">
            <v/>
          </cell>
          <cell r="BK307" t="str">
            <v/>
          </cell>
          <cell r="BL307" t="str">
            <v/>
          </cell>
          <cell r="BM307" t="str">
            <v/>
          </cell>
          <cell r="BN307" t="str">
            <v/>
          </cell>
          <cell r="BP307" t="str">
            <v/>
          </cell>
          <cell r="BQ307" t="str">
            <v/>
          </cell>
          <cell r="BR307" t="str">
            <v/>
          </cell>
          <cell r="BS307" t="str">
            <v/>
          </cell>
        </row>
        <row r="308">
          <cell r="A308">
            <v>191.5</v>
          </cell>
          <cell r="B308" t="str">
            <v>95-30B</v>
          </cell>
          <cell r="C308" t="str">
            <v>NORM</v>
          </cell>
          <cell r="I308">
            <v>4577</v>
          </cell>
          <cell r="J308">
            <v>0.16</v>
          </cell>
          <cell r="K308" t="str">
            <v>1520, 751</v>
          </cell>
          <cell r="O308" t="str">
            <v>YES</v>
          </cell>
          <cell r="P308" t="str">
            <v>PR</v>
          </cell>
          <cell r="AC308" t="str">
            <v>AL</v>
          </cell>
          <cell r="AD308">
            <v>1989</v>
          </cell>
          <cell r="BJ308" t="str">
            <v/>
          </cell>
          <cell r="BK308" t="str">
            <v/>
          </cell>
          <cell r="BL308" t="str">
            <v/>
          </cell>
          <cell r="BM308" t="str">
            <v/>
          </cell>
          <cell r="BN308" t="str">
            <v/>
          </cell>
          <cell r="BP308" t="str">
            <v/>
          </cell>
          <cell r="BQ308" t="str">
            <v/>
          </cell>
          <cell r="BR308" t="str">
            <v/>
          </cell>
          <cell r="BS308" t="str">
            <v/>
          </cell>
        </row>
        <row r="309">
          <cell r="A309">
            <v>192</v>
          </cell>
          <cell r="B309" t="str">
            <v>98-15A</v>
          </cell>
          <cell r="C309" t="str">
            <v>CAR</v>
          </cell>
          <cell r="D309" t="str">
            <v>+/-</v>
          </cell>
          <cell r="I309">
            <v>754</v>
          </cell>
          <cell r="J309" t="str">
            <v>see add.</v>
          </cell>
          <cell r="K309" t="str">
            <v>1696N</v>
          </cell>
          <cell r="L309">
            <v>786</v>
          </cell>
          <cell r="N309">
            <v>14</v>
          </cell>
          <cell r="O309" t="str">
            <v>YES</v>
          </cell>
          <cell r="P309" t="str">
            <v>PR</v>
          </cell>
          <cell r="Q309">
            <v>64</v>
          </cell>
          <cell r="R309" t="str">
            <v>W</v>
          </cell>
          <cell r="S309" t="str">
            <v>M</v>
          </cell>
          <cell r="T309" t="str">
            <v>S</v>
          </cell>
          <cell r="U309" t="str">
            <v>d</v>
          </cell>
          <cell r="V309" t="str">
            <v>M</v>
          </cell>
          <cell r="X309" t="str">
            <v>C</v>
          </cell>
          <cell r="Y309" t="str">
            <v>2/7</v>
          </cell>
          <cell r="Z309" t="str">
            <v>3.4 x 4.0 x 2.5</v>
          </cell>
          <cell r="AA309">
            <v>3.4</v>
          </cell>
          <cell r="AB309">
            <v>34</v>
          </cell>
          <cell r="AC309" t="str">
            <v>AL</v>
          </cell>
          <cell r="AD309">
            <v>1989</v>
          </cell>
          <cell r="AF309" t="str">
            <v>2/87</v>
          </cell>
          <cell r="AG309" t="str">
            <v>41</v>
          </cell>
          <cell r="AH309" t="str">
            <v>NO</v>
          </cell>
          <cell r="AI309" t="str">
            <v>NO</v>
          </cell>
          <cell r="AJ309" t="str">
            <v>7/90</v>
          </cell>
          <cell r="AX309" t="str">
            <v>na (- on Sum. 1st sheet)</v>
          </cell>
          <cell r="AY309" t="str">
            <v>na (- on Sum. 1st sheet)</v>
          </cell>
          <cell r="AZ309" t="str">
            <v>na (+/-) (+/- on Sum. 1st sheet)</v>
          </cell>
          <cell r="BA309" t="str">
            <v>na</v>
          </cell>
          <cell r="BF309" t="str">
            <v>-</v>
          </cell>
          <cell r="BG309" t="str">
            <v>-</v>
          </cell>
          <cell r="BJ309" t="str">
            <v/>
          </cell>
          <cell r="BK309" t="str">
            <v/>
          </cell>
          <cell r="BL309" t="str">
            <v/>
          </cell>
          <cell r="BM309" t="str">
            <v/>
          </cell>
          <cell r="BN309" t="str">
            <v/>
          </cell>
          <cell r="BO309" t="str">
            <v>+</v>
          </cell>
          <cell r="BP309">
            <v>8</v>
          </cell>
          <cell r="BQ309" t="str">
            <v>273</v>
          </cell>
          <cell r="BR309" t="str">
            <v>CGT&gt;TGT</v>
          </cell>
          <cell r="BS309" t="str">
            <v>ARG&gt;CYS</v>
          </cell>
          <cell r="BT309" t="str">
            <v>+</v>
          </cell>
          <cell r="BU309">
            <v>8</v>
          </cell>
          <cell r="BV309" t="str">
            <v>273</v>
          </cell>
          <cell r="BW309" t="str">
            <v>CGT&gt;TGT</v>
          </cell>
          <cell r="BX309" t="str">
            <v>ARG&gt;CYS</v>
          </cell>
        </row>
        <row r="310">
          <cell r="A310">
            <v>192.5</v>
          </cell>
          <cell r="B310" t="str">
            <v>98-15B</v>
          </cell>
          <cell r="C310" t="str">
            <v>NORM</v>
          </cell>
          <cell r="I310">
            <v>755</v>
          </cell>
          <cell r="J310">
            <v>0.4</v>
          </cell>
          <cell r="K310" t="str">
            <v>3163: 0.65</v>
          </cell>
          <cell r="O310" t="str">
            <v>YES</v>
          </cell>
          <cell r="P310" t="str">
            <v>PR</v>
          </cell>
          <cell r="AC310" t="str">
            <v>AL</v>
          </cell>
          <cell r="AD310">
            <v>1989</v>
          </cell>
          <cell r="BJ310" t="str">
            <v/>
          </cell>
          <cell r="BK310" t="str">
            <v/>
          </cell>
          <cell r="BL310" t="str">
            <v/>
          </cell>
          <cell r="BM310" t="str">
            <v/>
          </cell>
          <cell r="BN310" t="str">
            <v/>
          </cell>
          <cell r="BP310" t="str">
            <v/>
          </cell>
          <cell r="BQ310" t="str">
            <v/>
          </cell>
          <cell r="BR310" t="str">
            <v/>
          </cell>
          <cell r="BS310" t="str">
            <v/>
          </cell>
        </row>
        <row r="311">
          <cell r="A311">
            <v>193</v>
          </cell>
          <cell r="B311" t="str">
            <v>99-145A</v>
          </cell>
          <cell r="C311" t="str">
            <v>CAR</v>
          </cell>
          <cell r="D311" t="str">
            <v>-</v>
          </cell>
          <cell r="I311">
            <v>747</v>
          </cell>
          <cell r="J311" t="str">
            <v>see add.</v>
          </cell>
          <cell r="K311">
            <v>1643</v>
          </cell>
          <cell r="L311">
            <v>787</v>
          </cell>
          <cell r="N311">
            <v>14</v>
          </cell>
          <cell r="O311" t="str">
            <v>YES</v>
          </cell>
          <cell r="P311" t="str">
            <v>PR</v>
          </cell>
          <cell r="Q311">
            <v>68</v>
          </cell>
          <cell r="R311" t="str">
            <v>W</v>
          </cell>
          <cell r="S311" t="str">
            <v>F</v>
          </cell>
          <cell r="T311" t="str">
            <v>S</v>
          </cell>
          <cell r="U311" t="str">
            <v>d</v>
          </cell>
          <cell r="V311" t="str">
            <v>M</v>
          </cell>
          <cell r="X311" t="str">
            <v>B</v>
          </cell>
          <cell r="Y311" t="str">
            <v>0/17</v>
          </cell>
          <cell r="Z311" t="str">
            <v>5.0 x 5.0</v>
          </cell>
          <cell r="AA311">
            <v>5</v>
          </cell>
          <cell r="AB311" t="str">
            <v>25.0A</v>
          </cell>
          <cell r="AC311" t="str">
            <v>AL</v>
          </cell>
          <cell r="AD311">
            <v>1989</v>
          </cell>
          <cell r="AG311" t="str">
            <v>48</v>
          </cell>
          <cell r="AH311" t="str">
            <v>NO</v>
          </cell>
          <cell r="AI311" t="str">
            <v>NO</v>
          </cell>
          <cell r="AJ311" t="str">
            <v>2/91</v>
          </cell>
          <cell r="AX311" t="str">
            <v xml:space="preserve"> -</v>
          </cell>
          <cell r="BF311" t="str">
            <v>-</v>
          </cell>
          <cell r="BG311" t="str">
            <v>-</v>
          </cell>
          <cell r="BJ311" t="str">
            <v/>
          </cell>
          <cell r="BK311" t="str">
            <v/>
          </cell>
          <cell r="BL311" t="str">
            <v/>
          </cell>
          <cell r="BM311" t="str">
            <v/>
          </cell>
          <cell r="BN311" t="str">
            <v/>
          </cell>
          <cell r="BO311" t="str">
            <v>+</v>
          </cell>
          <cell r="BP311">
            <v>7</v>
          </cell>
          <cell r="BQ311" t="str">
            <v>248</v>
          </cell>
          <cell r="BR311" t="str">
            <v>CGG&gt;CAG</v>
          </cell>
          <cell r="BS311" t="str">
            <v>ARG&gt;GLN</v>
          </cell>
          <cell r="BT311" t="str">
            <v>+</v>
          </cell>
          <cell r="BU311">
            <v>7</v>
          </cell>
          <cell r="BV311" t="str">
            <v>248</v>
          </cell>
          <cell r="BW311" t="str">
            <v>CGG&gt;CAG</v>
          </cell>
          <cell r="BX311" t="str">
            <v>ARG&gt;GLN</v>
          </cell>
        </row>
        <row r="312">
          <cell r="A312">
            <v>193.5</v>
          </cell>
          <cell r="B312" t="str">
            <v>99-145B</v>
          </cell>
          <cell r="C312" t="str">
            <v>NORM</v>
          </cell>
          <cell r="I312">
            <v>766</v>
          </cell>
          <cell r="J312" t="str">
            <v>see add.</v>
          </cell>
          <cell r="K312">
            <v>1644</v>
          </cell>
          <cell r="O312" t="str">
            <v>YES</v>
          </cell>
          <cell r="P312" t="str">
            <v>PR</v>
          </cell>
          <cell r="AC312" t="str">
            <v>AL</v>
          </cell>
          <cell r="AD312">
            <v>1989</v>
          </cell>
          <cell r="BJ312" t="str">
            <v/>
          </cell>
          <cell r="BK312" t="str">
            <v/>
          </cell>
          <cell r="BL312" t="str">
            <v/>
          </cell>
          <cell r="BM312" t="str">
            <v/>
          </cell>
          <cell r="BN312" t="str">
            <v/>
          </cell>
          <cell r="BP312" t="str">
            <v/>
          </cell>
          <cell r="BQ312" t="str">
            <v/>
          </cell>
          <cell r="BR312" t="str">
            <v/>
          </cell>
          <cell r="BS312" t="str">
            <v/>
          </cell>
        </row>
        <row r="313">
          <cell r="A313">
            <v>194</v>
          </cell>
          <cell r="B313" t="str">
            <v>99-137A</v>
          </cell>
          <cell r="C313" t="str">
            <v>CAR</v>
          </cell>
          <cell r="D313" t="str">
            <v>-</v>
          </cell>
          <cell r="I313">
            <v>745</v>
          </cell>
          <cell r="J313" t="str">
            <v>see add.</v>
          </cell>
          <cell r="K313">
            <v>1697</v>
          </cell>
          <cell r="L313">
            <v>788</v>
          </cell>
          <cell r="N313">
            <v>14</v>
          </cell>
          <cell r="O313" t="str">
            <v>YES</v>
          </cell>
          <cell r="P313" t="str">
            <v>PR</v>
          </cell>
          <cell r="Q313">
            <v>56</v>
          </cell>
          <cell r="R313" t="str">
            <v>B</v>
          </cell>
          <cell r="S313" t="str">
            <v>M</v>
          </cell>
          <cell r="T313" t="str">
            <v>S</v>
          </cell>
          <cell r="U313" t="str">
            <v>d</v>
          </cell>
          <cell r="V313" t="str">
            <v>M</v>
          </cell>
          <cell r="X313" t="str">
            <v>B</v>
          </cell>
          <cell r="Y313" t="str">
            <v>0/6</v>
          </cell>
          <cell r="Z313" t="str">
            <v>6.0 x 5.5 x 1.3</v>
          </cell>
          <cell r="AA313">
            <v>6</v>
          </cell>
          <cell r="AB313">
            <v>42.9</v>
          </cell>
          <cell r="AC313" t="str">
            <v>AL</v>
          </cell>
          <cell r="AD313">
            <v>1989</v>
          </cell>
          <cell r="AF313" t="str">
            <v>3/87</v>
          </cell>
          <cell r="AG313" t="str">
            <v>43</v>
          </cell>
          <cell r="AH313" t="str">
            <v>NO</v>
          </cell>
          <cell r="AI313" t="str">
            <v>NO</v>
          </cell>
          <cell r="AJ313" t="str">
            <v>12/90</v>
          </cell>
          <cell r="AX313" t="str">
            <v>-</v>
          </cell>
          <cell r="AY313" t="str">
            <v>-</v>
          </cell>
          <cell r="AZ313" t="str">
            <v>-</v>
          </cell>
          <cell r="BB313" t="str">
            <v>#160,161</v>
          </cell>
          <cell r="BF313" t="str">
            <v>-</v>
          </cell>
          <cell r="BG313" t="str">
            <v>-</v>
          </cell>
          <cell r="BJ313" t="str">
            <v/>
          </cell>
          <cell r="BK313" t="str">
            <v/>
          </cell>
          <cell r="BL313" t="str">
            <v/>
          </cell>
          <cell r="BM313" t="str">
            <v/>
          </cell>
          <cell r="BN313" t="str">
            <v/>
          </cell>
          <cell r="BP313" t="str">
            <v/>
          </cell>
          <cell r="BQ313" t="str">
            <v/>
          </cell>
          <cell r="BR313" t="str">
            <v/>
          </cell>
          <cell r="BS313" t="str">
            <v/>
          </cell>
        </row>
        <row r="314">
          <cell r="A314">
            <v>194.5</v>
          </cell>
          <cell r="B314" t="str">
            <v>99-137B</v>
          </cell>
          <cell r="C314" t="str">
            <v>NORM</v>
          </cell>
          <cell r="I314">
            <v>765</v>
          </cell>
          <cell r="J314" t="str">
            <v>see add.</v>
          </cell>
          <cell r="K314">
            <v>1698</v>
          </cell>
          <cell r="O314" t="str">
            <v>YES</v>
          </cell>
          <cell r="P314" t="str">
            <v>PR</v>
          </cell>
          <cell r="AC314" t="str">
            <v>AL</v>
          </cell>
          <cell r="AD314">
            <v>1989</v>
          </cell>
          <cell r="BJ314" t="str">
            <v/>
          </cell>
          <cell r="BK314" t="str">
            <v/>
          </cell>
          <cell r="BL314" t="str">
            <v/>
          </cell>
          <cell r="BM314" t="str">
            <v/>
          </cell>
          <cell r="BN314" t="str">
            <v/>
          </cell>
          <cell r="BP314" t="str">
            <v/>
          </cell>
          <cell r="BQ314" t="str">
            <v/>
          </cell>
          <cell r="BR314" t="str">
            <v/>
          </cell>
          <cell r="BS314" t="str">
            <v/>
          </cell>
        </row>
        <row r="315">
          <cell r="A315">
            <v>195</v>
          </cell>
          <cell r="B315" t="str">
            <v>98-60A</v>
          </cell>
          <cell r="C315" t="str">
            <v>CAR</v>
          </cell>
          <cell r="D315" t="str">
            <v>-</v>
          </cell>
          <cell r="I315">
            <v>752</v>
          </cell>
          <cell r="J315">
            <v>3.1</v>
          </cell>
          <cell r="K315" t="str">
            <v>3164: 0.81</v>
          </cell>
          <cell r="O315" t="str">
            <v>YES 2 (98-59)</v>
          </cell>
          <cell r="P315" t="str">
            <v>PR</v>
          </cell>
          <cell r="Q315">
            <v>74</v>
          </cell>
          <cell r="R315" t="str">
            <v>W</v>
          </cell>
          <cell r="S315" t="str">
            <v>M</v>
          </cell>
          <cell r="T315" t="str">
            <v>T</v>
          </cell>
          <cell r="U315" t="str">
            <v>p</v>
          </cell>
          <cell r="V315" t="str">
            <v>WM</v>
          </cell>
          <cell r="X315" t="str">
            <v>B</v>
          </cell>
          <cell r="Z315" t="str">
            <v>4.0 x 2.8 x 0.8</v>
          </cell>
          <cell r="AA315">
            <v>4</v>
          </cell>
          <cell r="AB315">
            <v>9</v>
          </cell>
          <cell r="AC315" t="str">
            <v>AL</v>
          </cell>
          <cell r="AD315">
            <v>1989</v>
          </cell>
          <cell r="AF315" t="str">
            <v>2/87</v>
          </cell>
          <cell r="AH315" t="str">
            <v>YES</v>
          </cell>
          <cell r="AI315" t="str">
            <v>YES</v>
          </cell>
          <cell r="AJ315" t="str">
            <v>2/87</v>
          </cell>
          <cell r="AX315" t="str">
            <v xml:space="preserve"> -</v>
          </cell>
          <cell r="BF315" t="str">
            <v>-</v>
          </cell>
          <cell r="BG315" t="str">
            <v>+13</v>
          </cell>
          <cell r="BH315" t="str">
            <v>GAC</v>
          </cell>
          <cell r="BI315" t="str">
            <v>Asp</v>
          </cell>
          <cell r="BJ315" t="str">
            <v/>
          </cell>
          <cell r="BK315" t="str">
            <v/>
          </cell>
          <cell r="BL315" t="str">
            <v/>
          </cell>
          <cell r="BM315" t="str">
            <v/>
          </cell>
          <cell r="BN315" t="str">
            <v/>
          </cell>
          <cell r="BO315" t="str">
            <v>+</v>
          </cell>
          <cell r="BP315">
            <v>5</v>
          </cell>
          <cell r="BQ315" t="str">
            <v>175</v>
          </cell>
          <cell r="BR315" t="str">
            <v>CGC&gt;CAC</v>
          </cell>
          <cell r="BS315" t="str">
            <v>ARG&gt;HIS</v>
          </cell>
          <cell r="BT315" t="str">
            <v>+</v>
          </cell>
          <cell r="BU315">
            <v>5</v>
          </cell>
          <cell r="BV315" t="str">
            <v>175</v>
          </cell>
          <cell r="BW315" t="str">
            <v>CGC&gt;CAC</v>
          </cell>
          <cell r="BX315" t="str">
            <v>ARG&gt;HIS</v>
          </cell>
        </row>
        <row r="316">
          <cell r="A316">
            <v>195.5</v>
          </cell>
          <cell r="B316" t="str">
            <v>98-60B</v>
          </cell>
          <cell r="C316" t="str">
            <v>NORM</v>
          </cell>
          <cell r="I316">
            <v>753</v>
          </cell>
          <cell r="J316">
            <v>0.44</v>
          </cell>
          <cell r="O316" t="str">
            <v>YES 2 (98-59)</v>
          </cell>
          <cell r="P316" t="str">
            <v>PR</v>
          </cell>
          <cell r="AC316" t="str">
            <v>AL</v>
          </cell>
          <cell r="AD316">
            <v>1989</v>
          </cell>
          <cell r="BJ316" t="str">
            <v/>
          </cell>
          <cell r="BK316" t="str">
            <v/>
          </cell>
          <cell r="BL316" t="str">
            <v/>
          </cell>
          <cell r="BM316" t="str">
            <v/>
          </cell>
          <cell r="BN316" t="str">
            <v/>
          </cell>
          <cell r="BP316" t="str">
            <v/>
          </cell>
          <cell r="BQ316" t="str">
            <v/>
          </cell>
          <cell r="BR316" t="str">
            <v/>
          </cell>
          <cell r="BS316" t="str">
            <v/>
          </cell>
        </row>
        <row r="317">
          <cell r="A317">
            <v>196</v>
          </cell>
          <cell r="B317" t="str">
            <v>89-03-306</v>
          </cell>
          <cell r="C317" t="str">
            <v>CAR</v>
          </cell>
          <cell r="D317" t="str">
            <v>-</v>
          </cell>
          <cell r="I317">
            <v>786</v>
          </cell>
          <cell r="J317">
            <v>2.0699999999999998</v>
          </cell>
          <cell r="O317" t="str">
            <v>YES</v>
          </cell>
          <cell r="P317" t="str">
            <v>PR</v>
          </cell>
          <cell r="Q317">
            <v>65</v>
          </cell>
          <cell r="R317" t="str">
            <v>B</v>
          </cell>
          <cell r="S317" t="str">
            <v>F</v>
          </cell>
          <cell r="T317" t="str">
            <v>D</v>
          </cell>
          <cell r="U317" t="str">
            <v>d</v>
          </cell>
          <cell r="V317" t="str">
            <v>M</v>
          </cell>
          <cell r="X317" t="str">
            <v>B</v>
          </cell>
          <cell r="Y317" t="str">
            <v>0/19</v>
          </cell>
          <cell r="Z317" t="str">
            <v xml:space="preserve">5.0 x 4.0 </v>
          </cell>
          <cell r="AA317">
            <v>5</v>
          </cell>
          <cell r="AB317" t="str">
            <v>20.0A</v>
          </cell>
          <cell r="AC317" t="str">
            <v>AL</v>
          </cell>
          <cell r="AD317">
            <v>1989</v>
          </cell>
          <cell r="AF317" t="str">
            <v>3/89</v>
          </cell>
          <cell r="AN317" t="str">
            <v>(MC)</v>
          </cell>
          <cell r="AX317" t="str">
            <v xml:space="preserve"> -</v>
          </cell>
          <cell r="BF317" t="str">
            <v>-</v>
          </cell>
          <cell r="BG317" t="str">
            <v>+13</v>
          </cell>
          <cell r="BH317" t="str">
            <v>GAC</v>
          </cell>
          <cell r="BI317" t="str">
            <v>Asp</v>
          </cell>
          <cell r="BJ317" t="str">
            <v/>
          </cell>
          <cell r="BK317" t="str">
            <v/>
          </cell>
          <cell r="BL317" t="str">
            <v/>
          </cell>
          <cell r="BM317" t="str">
            <v/>
          </cell>
          <cell r="BN317" t="str">
            <v/>
          </cell>
          <cell r="BP317" t="str">
            <v/>
          </cell>
          <cell r="BQ317" t="str">
            <v/>
          </cell>
          <cell r="BR317" t="str">
            <v/>
          </cell>
          <cell r="BS317" t="str">
            <v/>
          </cell>
        </row>
        <row r="318">
          <cell r="A318">
            <v>196.5</v>
          </cell>
          <cell r="B318" t="str">
            <v>89-03-307</v>
          </cell>
          <cell r="C318" t="str">
            <v>NORM</v>
          </cell>
          <cell r="I318">
            <v>787</v>
          </cell>
          <cell r="J318">
            <v>2.06</v>
          </cell>
          <cell r="O318" t="str">
            <v>YES</v>
          </cell>
          <cell r="P318" t="str">
            <v>PR</v>
          </cell>
          <cell r="AC318" t="str">
            <v>AL</v>
          </cell>
          <cell r="AD318">
            <v>1989</v>
          </cell>
          <cell r="BJ318" t="str">
            <v/>
          </cell>
          <cell r="BK318" t="str">
            <v/>
          </cell>
          <cell r="BL318" t="str">
            <v/>
          </cell>
          <cell r="BM318" t="str">
            <v/>
          </cell>
          <cell r="BN318" t="str">
            <v/>
          </cell>
          <cell r="BP318" t="str">
            <v/>
          </cell>
          <cell r="BQ318" t="str">
            <v/>
          </cell>
          <cell r="BR318" t="str">
            <v/>
          </cell>
          <cell r="BS318" t="str">
            <v/>
          </cell>
        </row>
        <row r="319">
          <cell r="A319">
            <v>197</v>
          </cell>
          <cell r="B319" t="str">
            <v>100-22A</v>
          </cell>
          <cell r="C319" t="str">
            <v>CAR</v>
          </cell>
          <cell r="D319" t="str">
            <v>+</v>
          </cell>
          <cell r="H319">
            <v>58</v>
          </cell>
          <cell r="I319">
            <v>769</v>
          </cell>
          <cell r="J319" t="str">
            <v>see add.</v>
          </cell>
          <cell r="K319">
            <v>1598</v>
          </cell>
          <cell r="L319">
            <v>790</v>
          </cell>
          <cell r="N319">
            <v>14</v>
          </cell>
          <cell r="O319" t="str">
            <v>YES</v>
          </cell>
          <cell r="P319" t="str">
            <v>PR</v>
          </cell>
          <cell r="Q319">
            <v>57</v>
          </cell>
          <cell r="R319" t="str">
            <v>B</v>
          </cell>
          <cell r="S319" t="str">
            <v>M</v>
          </cell>
          <cell r="T319" t="str">
            <v>T</v>
          </cell>
          <cell r="U319" t="str">
            <v>p</v>
          </cell>
          <cell r="V319" t="str">
            <v>W</v>
          </cell>
          <cell r="X319" t="str">
            <v>D</v>
          </cell>
          <cell r="Z319" t="str">
            <v>7.0 x 10.0 x 6.0</v>
          </cell>
          <cell r="AA319">
            <v>10</v>
          </cell>
          <cell r="AB319">
            <v>420</v>
          </cell>
          <cell r="AC319" t="str">
            <v>AL</v>
          </cell>
          <cell r="AD319">
            <v>1989</v>
          </cell>
          <cell r="AF319" t="str">
            <v>4/87</v>
          </cell>
          <cell r="AG319" t="str">
            <v>15</v>
          </cell>
          <cell r="AH319" t="str">
            <v>YES</v>
          </cell>
          <cell r="AI319" t="str">
            <v>YES</v>
          </cell>
          <cell r="AJ319" t="str">
            <v>9/87</v>
          </cell>
          <cell r="AK319" t="str">
            <v>Family +</v>
          </cell>
          <cell r="AN319" t="str">
            <v>(MC) (10MO) [SP,I</v>
          </cell>
          <cell r="AS319" t="str">
            <v>+</v>
          </cell>
          <cell r="AZ319" t="str">
            <v>+</v>
          </cell>
          <cell r="BA319" t="str">
            <v>+</v>
          </cell>
          <cell r="BC319" t="str">
            <v>+</v>
          </cell>
          <cell r="BF319" t="str">
            <v>DEL(+ on MMP+ sheet)</v>
          </cell>
          <cell r="BG319" t="str">
            <v>-</v>
          </cell>
          <cell r="BJ319" t="str">
            <v>-</v>
          </cell>
          <cell r="BO319" t="str">
            <v>-</v>
          </cell>
          <cell r="BT319" t="str">
            <v>-</v>
          </cell>
        </row>
        <row r="320">
          <cell r="A320">
            <v>197.5</v>
          </cell>
          <cell r="B320" t="str">
            <v>100-22B</v>
          </cell>
          <cell r="C320" t="str">
            <v>NORM</v>
          </cell>
          <cell r="I320">
            <v>770</v>
          </cell>
          <cell r="J320" t="str">
            <v>see add.</v>
          </cell>
          <cell r="K320">
            <v>15991600</v>
          </cell>
          <cell r="L320">
            <v>971</v>
          </cell>
          <cell r="N320">
            <v>15</v>
          </cell>
          <cell r="O320" t="str">
            <v>YES</v>
          </cell>
          <cell r="P320" t="str">
            <v>PR</v>
          </cell>
          <cell r="AC320" t="str">
            <v>AL</v>
          </cell>
          <cell r="AD320">
            <v>1989</v>
          </cell>
          <cell r="BJ320" t="str">
            <v/>
          </cell>
          <cell r="BK320" t="str">
            <v/>
          </cell>
          <cell r="BL320" t="str">
            <v/>
          </cell>
          <cell r="BM320" t="str">
            <v/>
          </cell>
          <cell r="BP320" t="str">
            <v/>
          </cell>
          <cell r="BQ320" t="str">
            <v/>
          </cell>
          <cell r="BR320" t="str">
            <v/>
          </cell>
          <cell r="BS320" t="str">
            <v/>
          </cell>
        </row>
        <row r="321">
          <cell r="A321">
            <v>198</v>
          </cell>
          <cell r="B321" t="str">
            <v>89-03-250</v>
          </cell>
          <cell r="C321" t="str">
            <v>CAR</v>
          </cell>
          <cell r="D321" t="str">
            <v>-</v>
          </cell>
          <cell r="I321">
            <v>743</v>
          </cell>
          <cell r="J321" t="str">
            <v>see add.</v>
          </cell>
          <cell r="K321" t="str">
            <v>1699T</v>
          </cell>
          <cell r="L321">
            <v>791</v>
          </cell>
          <cell r="N321">
            <v>14</v>
          </cell>
          <cell r="O321" t="str">
            <v>YES</v>
          </cell>
          <cell r="P321" t="str">
            <v>PR</v>
          </cell>
          <cell r="Q321">
            <v>47</v>
          </cell>
          <cell r="R321" t="str">
            <v>W</v>
          </cell>
          <cell r="S321" t="str">
            <v>F</v>
          </cell>
          <cell r="T321" t="str">
            <v>S</v>
          </cell>
          <cell r="U321" t="str">
            <v>d</v>
          </cell>
          <cell r="V321" t="str">
            <v>M</v>
          </cell>
          <cell r="X321" t="str">
            <v>B</v>
          </cell>
          <cell r="Y321" t="str">
            <v>0/5</v>
          </cell>
          <cell r="Z321" t="str">
            <v>4.3 x 2.5 x 1.2</v>
          </cell>
          <cell r="AA321">
            <v>4.3</v>
          </cell>
          <cell r="AB321">
            <v>12.9</v>
          </cell>
          <cell r="AC321" t="str">
            <v>AL</v>
          </cell>
          <cell r="AD321">
            <v>1989</v>
          </cell>
          <cell r="AF321" t="str">
            <v>3/89</v>
          </cell>
          <cell r="AH321" t="str">
            <v>NO</v>
          </cell>
          <cell r="AI321" t="str">
            <v>NO</v>
          </cell>
          <cell r="AJ321" t="str">
            <v xml:space="preserve"> 8 /94</v>
          </cell>
          <cell r="AX321" t="str">
            <v xml:space="preserve"> -</v>
          </cell>
          <cell r="BF321" t="str">
            <v>-</v>
          </cell>
          <cell r="BG321" t="str">
            <v>-</v>
          </cell>
          <cell r="BJ321" t="str">
            <v/>
          </cell>
          <cell r="BK321" t="str">
            <v/>
          </cell>
          <cell r="BL321" t="str">
            <v/>
          </cell>
          <cell r="BM321" t="str">
            <v/>
          </cell>
          <cell r="BP321" t="str">
            <v/>
          </cell>
          <cell r="BQ321" t="str">
            <v/>
          </cell>
          <cell r="BR321" t="str">
            <v/>
          </cell>
          <cell r="BS321" t="str">
            <v/>
          </cell>
          <cell r="BW321" t="str">
            <v>DELETION</v>
          </cell>
        </row>
        <row r="322">
          <cell r="A322">
            <v>198.5</v>
          </cell>
          <cell r="B322" t="str">
            <v>89-03-251</v>
          </cell>
          <cell r="C322" t="str">
            <v>NORM</v>
          </cell>
          <cell r="I322">
            <v>783</v>
          </cell>
          <cell r="J322" t="str">
            <v>see add.</v>
          </cell>
          <cell r="K322">
            <v>1848</v>
          </cell>
          <cell r="O322" t="str">
            <v>YES</v>
          </cell>
          <cell r="P322" t="str">
            <v>PR</v>
          </cell>
          <cell r="AC322" t="str">
            <v>AL</v>
          </cell>
          <cell r="AD322">
            <v>1989</v>
          </cell>
          <cell r="BJ322" t="str">
            <v/>
          </cell>
          <cell r="BK322" t="str">
            <v/>
          </cell>
          <cell r="BL322" t="str">
            <v/>
          </cell>
          <cell r="BM322" t="str">
            <v/>
          </cell>
          <cell r="BP322" t="str">
            <v/>
          </cell>
          <cell r="BQ322" t="str">
            <v/>
          </cell>
          <cell r="BR322" t="str">
            <v/>
          </cell>
          <cell r="BS322" t="str">
            <v/>
          </cell>
        </row>
        <row r="323">
          <cell r="A323">
            <v>199</v>
          </cell>
          <cell r="B323" t="str">
            <v>89-02-205</v>
          </cell>
          <cell r="C323" t="str">
            <v>CAR</v>
          </cell>
          <cell r="D323" t="str">
            <v>-</v>
          </cell>
          <cell r="I323">
            <v>4580</v>
          </cell>
          <cell r="J323">
            <v>0.57999999999999996</v>
          </cell>
          <cell r="K323">
            <v>4236</v>
          </cell>
          <cell r="L323">
            <v>792</v>
          </cell>
          <cell r="N323">
            <v>14</v>
          </cell>
          <cell r="O323" t="str">
            <v>NO</v>
          </cell>
          <cell r="P323" t="str">
            <v>PR</v>
          </cell>
          <cell r="Q323">
            <v>61</v>
          </cell>
          <cell r="S323" t="str">
            <v>M</v>
          </cell>
          <cell r="T323" t="str">
            <v>S</v>
          </cell>
          <cell r="U323" t="str">
            <v>d</v>
          </cell>
          <cell r="V323" t="str">
            <v>M</v>
          </cell>
          <cell r="X323" t="str">
            <v>A</v>
          </cell>
          <cell r="Y323" t="str">
            <v>0/6</v>
          </cell>
          <cell r="Z323" t="str">
            <v>3.0 x 2.5 x 1.0</v>
          </cell>
          <cell r="AA323">
            <v>3</v>
          </cell>
          <cell r="AB323">
            <v>7.5</v>
          </cell>
          <cell r="AC323" t="str">
            <v>AL</v>
          </cell>
          <cell r="AD323">
            <v>1989</v>
          </cell>
          <cell r="AF323" t="str">
            <v>2/89</v>
          </cell>
          <cell r="AH323" t="str">
            <v>NO</v>
          </cell>
          <cell r="AI323" t="str">
            <v>NO</v>
          </cell>
          <cell r="AJ323" t="str">
            <v xml:space="preserve"> 2 /95</v>
          </cell>
          <cell r="AN323" t="str">
            <v>ACA (AP)</v>
          </cell>
          <cell r="AX323" t="str">
            <v xml:space="preserve"> -</v>
          </cell>
          <cell r="BF323" t="str">
            <v>-</v>
          </cell>
          <cell r="BG323" t="str">
            <v>-</v>
          </cell>
          <cell r="BJ323" t="str">
            <v/>
          </cell>
          <cell r="BK323" t="str">
            <v/>
          </cell>
          <cell r="BL323" t="str">
            <v/>
          </cell>
          <cell r="BM323" t="str">
            <v/>
          </cell>
          <cell r="BO323" t="str">
            <v>+</v>
          </cell>
          <cell r="BP323">
            <v>7</v>
          </cell>
          <cell r="BQ323" t="str">
            <v>237</v>
          </cell>
          <cell r="BR323" t="str">
            <v>ATG&gt;ATA</v>
          </cell>
          <cell r="BS323" t="str">
            <v>MET&gt;ILE</v>
          </cell>
          <cell r="BT323" t="str">
            <v>+</v>
          </cell>
          <cell r="BU323">
            <v>7</v>
          </cell>
          <cell r="BV323" t="str">
            <v>237</v>
          </cell>
          <cell r="BW323" t="str">
            <v>ATG&gt;ATA</v>
          </cell>
          <cell r="BX323" t="str">
            <v>MET&gt;ILE</v>
          </cell>
        </row>
        <row r="324">
          <cell r="A324">
            <v>199.5</v>
          </cell>
          <cell r="B324" t="str">
            <v>89-02-206</v>
          </cell>
          <cell r="C324" t="str">
            <v>NORM</v>
          </cell>
          <cell r="I324">
            <v>4579</v>
          </cell>
          <cell r="J324">
            <v>0.45</v>
          </cell>
          <cell r="K324">
            <v>4235</v>
          </cell>
          <cell r="L324" t="str">
            <v>missing</v>
          </cell>
          <cell r="O324" t="str">
            <v>YES</v>
          </cell>
          <cell r="P324" t="str">
            <v>PR</v>
          </cell>
          <cell r="AC324" t="str">
            <v>AL</v>
          </cell>
          <cell r="AD324">
            <v>1989</v>
          </cell>
          <cell r="BJ324" t="str">
            <v/>
          </cell>
          <cell r="BK324" t="str">
            <v/>
          </cell>
          <cell r="BL324" t="str">
            <v/>
          </cell>
          <cell r="BM324" t="str">
            <v/>
          </cell>
          <cell r="BP324" t="str">
            <v/>
          </cell>
          <cell r="BQ324" t="str">
            <v/>
          </cell>
          <cell r="BR324" t="str">
            <v/>
          </cell>
          <cell r="BS324" t="str">
            <v/>
          </cell>
        </row>
        <row r="325">
          <cell r="A325">
            <v>200</v>
          </cell>
          <cell r="B325" t="str">
            <v>89-03-118</v>
          </cell>
          <cell r="C325" t="str">
            <v>CAR</v>
          </cell>
          <cell r="D325" t="str">
            <v>-</v>
          </cell>
          <cell r="I325">
            <v>784</v>
          </cell>
          <cell r="J325" t="str">
            <v>see add.</v>
          </cell>
          <cell r="K325" t="str">
            <v>1700T</v>
          </cell>
          <cell r="L325">
            <v>793</v>
          </cell>
          <cell r="N325">
            <v>14</v>
          </cell>
          <cell r="O325" t="str">
            <v>YES</v>
          </cell>
          <cell r="P325" t="str">
            <v>PR</v>
          </cell>
          <cell r="Q325">
            <v>67</v>
          </cell>
          <cell r="S325" t="str">
            <v>M</v>
          </cell>
          <cell r="T325" t="str">
            <v>A</v>
          </cell>
          <cell r="U325" t="str">
            <v>p</v>
          </cell>
          <cell r="V325" t="str">
            <v>M</v>
          </cell>
          <cell r="X325" t="str">
            <v>B</v>
          </cell>
          <cell r="Y325" t="str">
            <v>0/7</v>
          </cell>
          <cell r="AC325" t="str">
            <v>AL</v>
          </cell>
          <cell r="AD325">
            <v>1989</v>
          </cell>
          <cell r="AF325" t="str">
            <v>3/89</v>
          </cell>
          <cell r="AN325" t="str">
            <v>(MCO)</v>
          </cell>
          <cell r="AX325" t="str">
            <v xml:space="preserve"> -</v>
          </cell>
          <cell r="BF325" t="str">
            <v>DEL</v>
          </cell>
          <cell r="BG325" t="str">
            <v>+12</v>
          </cell>
          <cell r="BH325" t="str">
            <v>GAT</v>
          </cell>
          <cell r="BI325" t="str">
            <v>Asp</v>
          </cell>
          <cell r="BJ325" t="str">
            <v/>
          </cell>
          <cell r="BK325" t="str">
            <v/>
          </cell>
          <cell r="BL325" t="str">
            <v/>
          </cell>
          <cell r="BM325" t="str">
            <v/>
          </cell>
          <cell r="BO325" t="str">
            <v>-</v>
          </cell>
          <cell r="BT325" t="str">
            <v>-</v>
          </cell>
        </row>
        <row r="326">
          <cell r="A326">
            <v>200.5</v>
          </cell>
          <cell r="B326" t="str">
            <v>89-03-119</v>
          </cell>
          <cell r="C326" t="str">
            <v>NORM</v>
          </cell>
          <cell r="I326">
            <v>785</v>
          </cell>
          <cell r="J326">
            <v>2.5499999999999998</v>
          </cell>
          <cell r="O326" t="str">
            <v>YES</v>
          </cell>
          <cell r="P326" t="str">
            <v>PR</v>
          </cell>
          <cell r="AC326" t="str">
            <v>AL</v>
          </cell>
          <cell r="AD326">
            <v>1989</v>
          </cell>
          <cell r="BJ326" t="str">
            <v/>
          </cell>
          <cell r="BK326" t="str">
            <v/>
          </cell>
          <cell r="BL326" t="str">
            <v/>
          </cell>
          <cell r="BM326" t="str">
            <v/>
          </cell>
          <cell r="BP326" t="str">
            <v/>
          </cell>
          <cell r="BQ326" t="str">
            <v/>
          </cell>
          <cell r="BR326" t="str">
            <v/>
          </cell>
          <cell r="BS326" t="str">
            <v/>
          </cell>
        </row>
        <row r="327">
          <cell r="A327">
            <v>201</v>
          </cell>
          <cell r="B327" t="str">
            <v>99-159/162A</v>
          </cell>
          <cell r="C327" t="str">
            <v>CAR</v>
          </cell>
          <cell r="D327" t="str">
            <v>+</v>
          </cell>
          <cell r="H327">
            <v>75</v>
          </cell>
          <cell r="I327">
            <v>744</v>
          </cell>
          <cell r="J327" t="str">
            <v>see add.</v>
          </cell>
          <cell r="K327" t="str">
            <v>1609 / 1945</v>
          </cell>
          <cell r="L327">
            <v>794</v>
          </cell>
          <cell r="N327">
            <v>14</v>
          </cell>
          <cell r="O327" t="str">
            <v>3rd Prep.1936</v>
          </cell>
          <cell r="P327" t="str">
            <v>PR</v>
          </cell>
          <cell r="Q327">
            <v>54</v>
          </cell>
          <cell r="R327" t="str">
            <v>B</v>
          </cell>
          <cell r="S327" t="str">
            <v>F</v>
          </cell>
          <cell r="T327" t="str">
            <v>C</v>
          </cell>
          <cell r="U327" t="str">
            <v>p</v>
          </cell>
          <cell r="V327" t="str">
            <v>M</v>
          </cell>
          <cell r="X327" t="str">
            <v>C</v>
          </cell>
          <cell r="Y327" t="str">
            <v>2/48</v>
          </cell>
          <cell r="Z327" t="str">
            <v>4.5 x 3.5 x 0.7</v>
          </cell>
          <cell r="AA327">
            <v>4.5</v>
          </cell>
          <cell r="AB327">
            <v>110.3</v>
          </cell>
          <cell r="AC327" t="str">
            <v>AL</v>
          </cell>
          <cell r="AD327">
            <v>1989</v>
          </cell>
          <cell r="AF327" t="str">
            <v>3/87</v>
          </cell>
          <cell r="AG327" t="str">
            <v>48</v>
          </cell>
          <cell r="AH327" t="str">
            <v>NO</v>
          </cell>
          <cell r="AI327" t="str">
            <v>NO</v>
          </cell>
          <cell r="AJ327" t="str">
            <v xml:space="preserve"> 7 /93</v>
          </cell>
          <cell r="AK327" t="str">
            <v>Sporadic</v>
          </cell>
          <cell r="AN327" t="str">
            <v>(MCO)(AP)</v>
          </cell>
          <cell r="AS327" t="str">
            <v>+</v>
          </cell>
          <cell r="AX327" t="str">
            <v>+</v>
          </cell>
          <cell r="AZ327" t="str">
            <v>+</v>
          </cell>
          <cell r="BA327" t="str">
            <v>+</v>
          </cell>
          <cell r="BC327" t="str">
            <v>+</v>
          </cell>
          <cell r="BF327" t="str">
            <v>-</v>
          </cell>
          <cell r="BG327" t="str">
            <v>-</v>
          </cell>
          <cell r="BJ327" t="str">
            <v>-</v>
          </cell>
          <cell r="BO327" t="str">
            <v>-</v>
          </cell>
          <cell r="BT327" t="str">
            <v>-(+? On Sum. MMP+ sheet)</v>
          </cell>
        </row>
        <row r="328">
          <cell r="A328">
            <v>201.5</v>
          </cell>
          <cell r="B328" t="str">
            <v>99-159/162B</v>
          </cell>
          <cell r="C328" t="str">
            <v>NORM</v>
          </cell>
          <cell r="I328">
            <v>768</v>
          </cell>
          <cell r="J328" t="str">
            <v>see add.</v>
          </cell>
          <cell r="K328" t="str">
            <v>1610/1932/3184: 0.34</v>
          </cell>
          <cell r="L328">
            <v>972</v>
          </cell>
          <cell r="N328">
            <v>15</v>
          </cell>
          <cell r="O328" t="str">
            <v>YES 2</v>
          </cell>
          <cell r="P328" t="str">
            <v>PR</v>
          </cell>
          <cell r="AC328" t="str">
            <v>AL</v>
          </cell>
          <cell r="AD328">
            <v>1989</v>
          </cell>
          <cell r="BJ328" t="str">
            <v/>
          </cell>
          <cell r="BK328" t="str">
            <v/>
          </cell>
          <cell r="BL328" t="str">
            <v/>
          </cell>
          <cell r="BM328" t="str">
            <v/>
          </cell>
          <cell r="BN328" t="str">
            <v/>
          </cell>
          <cell r="BP328" t="str">
            <v/>
          </cell>
          <cell r="BQ328" t="str">
            <v/>
          </cell>
          <cell r="BR328" t="str">
            <v/>
          </cell>
          <cell r="BS328" t="str">
            <v/>
          </cell>
        </row>
        <row r="329">
          <cell r="A329">
            <v>202</v>
          </cell>
          <cell r="B329" t="str">
            <v>100-101A</v>
          </cell>
          <cell r="C329" t="str">
            <v>CAR</v>
          </cell>
          <cell r="D329" t="str">
            <v>+/-</v>
          </cell>
          <cell r="I329">
            <v>771</v>
          </cell>
          <cell r="J329" t="str">
            <v>see add.</v>
          </cell>
          <cell r="K329">
            <v>1647</v>
          </cell>
          <cell r="L329">
            <v>795</v>
          </cell>
          <cell r="N329">
            <v>14</v>
          </cell>
          <cell r="O329" t="str">
            <v>YES</v>
          </cell>
          <cell r="P329" t="str">
            <v>PR</v>
          </cell>
          <cell r="Q329">
            <v>53</v>
          </cell>
          <cell r="R329" t="str">
            <v>W</v>
          </cell>
          <cell r="S329" t="str">
            <v>M</v>
          </cell>
          <cell r="T329" t="str">
            <v>T</v>
          </cell>
          <cell r="U329" t="str">
            <v>p</v>
          </cell>
          <cell r="V329" t="str">
            <v>M</v>
          </cell>
          <cell r="X329" t="str">
            <v>C</v>
          </cell>
          <cell r="Y329" t="str">
            <v>5/15</v>
          </cell>
          <cell r="Z329" t="str">
            <v>6.0 x 4.5</v>
          </cell>
          <cell r="AA329">
            <v>6</v>
          </cell>
          <cell r="AB329" t="str">
            <v>27.0A</v>
          </cell>
          <cell r="AC329" t="str">
            <v>AL</v>
          </cell>
          <cell r="AD329">
            <v>1989</v>
          </cell>
          <cell r="AF329" t="str">
            <v>4/87</v>
          </cell>
          <cell r="AG329" t="str">
            <v>41</v>
          </cell>
          <cell r="AH329" t="str">
            <v>NO</v>
          </cell>
          <cell r="AI329" t="str">
            <v>NO</v>
          </cell>
          <cell r="AJ329" t="str">
            <v>9/90</v>
          </cell>
          <cell r="AN329" t="str">
            <v>(MCO)</v>
          </cell>
          <cell r="AP329" t="str">
            <v xml:space="preserve">p53 mut. confirmed  by YD(film#28R) </v>
          </cell>
          <cell r="AQ329" t="str">
            <v>comment</v>
          </cell>
          <cell r="AR329" t="str">
            <v>10/30/2002</v>
          </cell>
          <cell r="AX329" t="str">
            <v>na (- on Sum. 1st sheet)</v>
          </cell>
          <cell r="AY329" t="str">
            <v>na (- on Sum. 1st sheet)</v>
          </cell>
          <cell r="AZ329" t="str">
            <v>na (+/-)</v>
          </cell>
          <cell r="BA329" t="str">
            <v>na</v>
          </cell>
          <cell r="BF329" t="str">
            <v>-</v>
          </cell>
          <cell r="BG329" t="str">
            <v>-</v>
          </cell>
          <cell r="BJ329" t="str">
            <v/>
          </cell>
          <cell r="BK329" t="str">
            <v/>
          </cell>
          <cell r="BL329" t="str">
            <v/>
          </cell>
          <cell r="BM329" t="str">
            <v/>
          </cell>
          <cell r="BN329" t="str">
            <v/>
          </cell>
          <cell r="BO329" t="str">
            <v>+</v>
          </cell>
          <cell r="BP329">
            <v>8</v>
          </cell>
          <cell r="BQ329" t="str">
            <v>273</v>
          </cell>
          <cell r="BR329" t="str">
            <v>CGT&gt;TGT</v>
          </cell>
          <cell r="BS329" t="str">
            <v>ARG&gt;CYS</v>
          </cell>
          <cell r="BT329" t="str">
            <v>+</v>
          </cell>
          <cell r="BU329">
            <v>8</v>
          </cell>
          <cell r="BV329" t="str">
            <v>273</v>
          </cell>
          <cell r="BW329" t="str">
            <v>CGT&gt;TGT</v>
          </cell>
          <cell r="BX329" t="str">
            <v>ARG&gt;CYS</v>
          </cell>
        </row>
        <row r="330">
          <cell r="A330">
            <v>202.5</v>
          </cell>
          <cell r="B330" t="str">
            <v>100-101B</v>
          </cell>
          <cell r="C330" t="str">
            <v>NORM</v>
          </cell>
          <cell r="I330">
            <v>772</v>
          </cell>
          <cell r="J330" t="str">
            <v>see add.</v>
          </cell>
          <cell r="K330">
            <v>1648</v>
          </cell>
          <cell r="P330" t="str">
            <v>PR</v>
          </cell>
          <cell r="AC330" t="str">
            <v>AL</v>
          </cell>
          <cell r="AD330">
            <v>1989</v>
          </cell>
          <cell r="BJ330" t="str">
            <v/>
          </cell>
          <cell r="BK330" t="str">
            <v/>
          </cell>
          <cell r="BL330" t="str">
            <v/>
          </cell>
          <cell r="BM330" t="str">
            <v/>
          </cell>
          <cell r="BN330" t="str">
            <v/>
          </cell>
          <cell r="BP330" t="str">
            <v/>
          </cell>
          <cell r="BQ330" t="str">
            <v/>
          </cell>
          <cell r="BR330" t="str">
            <v/>
          </cell>
          <cell r="BS330" t="str">
            <v/>
          </cell>
        </row>
        <row r="331">
          <cell r="A331">
            <v>203</v>
          </cell>
          <cell r="B331" t="str">
            <v>89-01-115</v>
          </cell>
          <cell r="C331" t="str">
            <v>CAR</v>
          </cell>
          <cell r="D331" t="str">
            <v>-</v>
          </cell>
          <cell r="I331">
            <v>793</v>
          </cell>
          <cell r="J331">
            <v>1.23</v>
          </cell>
          <cell r="L331">
            <v>796</v>
          </cell>
          <cell r="N331">
            <v>14</v>
          </cell>
          <cell r="O331" t="str">
            <v>YES</v>
          </cell>
          <cell r="P331" t="str">
            <v>PR</v>
          </cell>
          <cell r="Q331">
            <v>55</v>
          </cell>
          <cell r="R331" t="str">
            <v>W</v>
          </cell>
          <cell r="S331" t="str">
            <v>F</v>
          </cell>
          <cell r="T331" t="str">
            <v>S</v>
          </cell>
          <cell r="U331" t="str">
            <v>d</v>
          </cell>
          <cell r="V331" t="str">
            <v>M</v>
          </cell>
          <cell r="X331" t="str">
            <v>D</v>
          </cell>
          <cell r="Y331" t="str">
            <v>3/12</v>
          </cell>
          <cell r="AC331" t="str">
            <v>AL</v>
          </cell>
          <cell r="AD331">
            <v>1989</v>
          </cell>
          <cell r="AF331" t="str">
            <v>1/89</v>
          </cell>
          <cell r="AN331" t="str">
            <v>[BL,AX]</v>
          </cell>
          <cell r="AX331" t="str">
            <v xml:space="preserve"> -</v>
          </cell>
          <cell r="BF331" t="str">
            <v>-</v>
          </cell>
          <cell r="BG331" t="str">
            <v>-</v>
          </cell>
          <cell r="BJ331" t="str">
            <v/>
          </cell>
          <cell r="BK331" t="str">
            <v/>
          </cell>
          <cell r="BL331" t="str">
            <v/>
          </cell>
          <cell r="BM331" t="str">
            <v/>
          </cell>
          <cell r="BN331" t="str">
            <v/>
          </cell>
          <cell r="BO331" t="str">
            <v>+</v>
          </cell>
          <cell r="BP331">
            <v>7</v>
          </cell>
          <cell r="BQ331" t="str">
            <v>237</v>
          </cell>
          <cell r="BR331" t="str">
            <v>ATG&gt;ATA</v>
          </cell>
          <cell r="BS331" t="str">
            <v>MET&gt;ILE</v>
          </cell>
          <cell r="BT331" t="str">
            <v>+</v>
          </cell>
          <cell r="BU331">
            <v>7</v>
          </cell>
          <cell r="BV331" t="str">
            <v>237</v>
          </cell>
          <cell r="BW331" t="str">
            <v>ATG&gt;ATA</v>
          </cell>
          <cell r="BX331" t="str">
            <v>MET&gt;ILE</v>
          </cell>
        </row>
        <row r="332">
          <cell r="A332">
            <v>204</v>
          </cell>
          <cell r="B332" t="str">
            <v>89-04-083</v>
          </cell>
          <cell r="C332" t="str">
            <v>CAR</v>
          </cell>
          <cell r="D332" t="str">
            <v>NA</v>
          </cell>
          <cell r="I332">
            <v>795</v>
          </cell>
          <cell r="J332">
            <v>4.8</v>
          </cell>
          <cell r="L332">
            <v>797</v>
          </cell>
          <cell r="N332">
            <v>14</v>
          </cell>
          <cell r="O332" t="str">
            <v>YES</v>
          </cell>
          <cell r="P332" t="str">
            <v>PR</v>
          </cell>
          <cell r="Q332">
            <v>44</v>
          </cell>
          <cell r="R332" t="str">
            <v>W</v>
          </cell>
          <cell r="S332" t="str">
            <v>F</v>
          </cell>
          <cell r="T332" t="str">
            <v>C</v>
          </cell>
          <cell r="U332" t="str">
            <v>p</v>
          </cell>
          <cell r="V332" t="str">
            <v>M</v>
          </cell>
          <cell r="X332" t="str">
            <v>B</v>
          </cell>
          <cell r="Y332" t="str">
            <v>0/12</v>
          </cell>
          <cell r="Z332" t="str">
            <v>5.4 x 3.8 x 1.2</v>
          </cell>
          <cell r="AA332">
            <v>5.4</v>
          </cell>
          <cell r="AB332">
            <v>24.6</v>
          </cell>
          <cell r="AC332" t="str">
            <v>AL</v>
          </cell>
          <cell r="AD332">
            <v>1989</v>
          </cell>
          <cell r="AF332" t="str">
            <v>4/89</v>
          </cell>
          <cell r="AH332" t="str">
            <v>YES</v>
          </cell>
          <cell r="AI332" t="str">
            <v>NO</v>
          </cell>
          <cell r="AJ332" t="str">
            <v xml:space="preserve"> 10 /93</v>
          </cell>
          <cell r="AN332" t="str">
            <v>(AP)</v>
          </cell>
          <cell r="BF332" t="str">
            <v>-</v>
          </cell>
          <cell r="BG332" t="str">
            <v>+12</v>
          </cell>
          <cell r="BH332" t="str">
            <v>GTT</v>
          </cell>
          <cell r="BI332" t="str">
            <v>Val</v>
          </cell>
          <cell r="BJ332" t="str">
            <v/>
          </cell>
          <cell r="BK332" t="str">
            <v/>
          </cell>
          <cell r="BL332" t="str">
            <v/>
          </cell>
          <cell r="BM332" t="str">
            <v/>
          </cell>
          <cell r="BN332" t="str">
            <v/>
          </cell>
          <cell r="BO332" t="str">
            <v>-</v>
          </cell>
          <cell r="BT332" t="str">
            <v>-</v>
          </cell>
        </row>
        <row r="333">
          <cell r="A333">
            <v>205</v>
          </cell>
          <cell r="B333" t="str">
            <v>89-05-069</v>
          </cell>
          <cell r="C333" t="str">
            <v>CAR</v>
          </cell>
          <cell r="D333" t="str">
            <v>+</v>
          </cell>
          <cell r="I333" t="str">
            <v>*791</v>
          </cell>
          <cell r="J333">
            <v>0.89</v>
          </cell>
          <cell r="L333">
            <v>798</v>
          </cell>
          <cell r="N333">
            <v>14</v>
          </cell>
          <cell r="O333" t="str">
            <v>NO</v>
          </cell>
          <cell r="P333" t="str">
            <v>PR</v>
          </cell>
          <cell r="Q333">
            <v>49</v>
          </cell>
          <cell r="R333" t="str">
            <v>W</v>
          </cell>
          <cell r="S333" t="str">
            <v>M</v>
          </cell>
          <cell r="T333" t="str">
            <v>R</v>
          </cell>
          <cell r="U333" t="str">
            <v>d</v>
          </cell>
          <cell r="V333" t="str">
            <v>P</v>
          </cell>
          <cell r="X333" t="str">
            <v>B</v>
          </cell>
          <cell r="Y333" t="str">
            <v>0/43</v>
          </cell>
          <cell r="Z333" t="str">
            <v>6.0 x 3.5 x 0.5</v>
          </cell>
          <cell r="AA333">
            <v>6</v>
          </cell>
          <cell r="AB333">
            <v>10.5</v>
          </cell>
          <cell r="AC333" t="str">
            <v>AL</v>
          </cell>
          <cell r="AD333">
            <v>1989</v>
          </cell>
          <cell r="AF333" t="str">
            <v>5/89</v>
          </cell>
          <cell r="AH333" t="str">
            <v>NO</v>
          </cell>
          <cell r="AI333" t="str">
            <v>NO</v>
          </cell>
          <cell r="AJ333" t="str">
            <v xml:space="preserve"> 1 /95</v>
          </cell>
          <cell r="AK333" t="str">
            <v>HNPCC</v>
          </cell>
          <cell r="AN333" t="str">
            <v>META (MC)</v>
          </cell>
          <cell r="AZ333" t="str">
            <v>+</v>
          </cell>
          <cell r="BA333" t="str">
            <v>+</v>
          </cell>
          <cell r="BC333" t="str">
            <v>+</v>
          </cell>
          <cell r="BF333" t="str">
            <v>DEL(+ on MMP+ sheet)</v>
          </cell>
          <cell r="BG333" t="str">
            <v>-</v>
          </cell>
          <cell r="BJ333" t="str">
            <v>-</v>
          </cell>
          <cell r="BO333" t="str">
            <v>-(+ On Sum. MMP+ sheet)</v>
          </cell>
          <cell r="BQ333" t="str">
            <v>(2)</v>
          </cell>
          <cell r="BT333" t="str">
            <v>-(+ On Sum. MMP+ sheet)</v>
          </cell>
          <cell r="BV333" t="str">
            <v>(2)</v>
          </cell>
        </row>
        <row r="334">
          <cell r="A334">
            <v>205.5</v>
          </cell>
          <cell r="B334" t="str">
            <v>89-05-070</v>
          </cell>
          <cell r="C334" t="str">
            <v>NORM</v>
          </cell>
          <cell r="I334">
            <v>805</v>
          </cell>
          <cell r="J334" t="str">
            <v>see add.</v>
          </cell>
          <cell r="K334" t="str">
            <v>1601/3220: 0.40</v>
          </cell>
          <cell r="L334">
            <v>973</v>
          </cell>
          <cell r="N334">
            <v>15</v>
          </cell>
          <cell r="O334" t="str">
            <v>YES</v>
          </cell>
          <cell r="P334" t="str">
            <v>PR</v>
          </cell>
          <cell r="AC334" t="str">
            <v>AL</v>
          </cell>
          <cell r="AD334">
            <v>1989</v>
          </cell>
          <cell r="BJ334" t="str">
            <v/>
          </cell>
          <cell r="BK334" t="str">
            <v/>
          </cell>
          <cell r="BL334" t="str">
            <v/>
          </cell>
          <cell r="BM334" t="str">
            <v/>
          </cell>
          <cell r="BN334" t="str">
            <v/>
          </cell>
          <cell r="BP334" t="str">
            <v/>
          </cell>
          <cell r="BQ334" t="str">
            <v/>
          </cell>
          <cell r="BR334" t="str">
            <v/>
          </cell>
          <cell r="BS334" t="str">
            <v/>
          </cell>
        </row>
        <row r="335">
          <cell r="A335">
            <v>206</v>
          </cell>
          <cell r="B335" t="str">
            <v>89-05-267</v>
          </cell>
          <cell r="C335" t="str">
            <v>CAR</v>
          </cell>
          <cell r="D335" t="str">
            <v>-</v>
          </cell>
          <cell r="I335">
            <v>798</v>
          </cell>
          <cell r="J335">
            <v>2.63</v>
          </cell>
          <cell r="L335">
            <v>799</v>
          </cell>
          <cell r="N335">
            <v>14</v>
          </cell>
          <cell r="O335" t="str">
            <v>YES--4</v>
          </cell>
          <cell r="P335" t="str">
            <v>PR</v>
          </cell>
          <cell r="Q335">
            <v>66</v>
          </cell>
          <cell r="R335" t="str">
            <v>W</v>
          </cell>
          <cell r="S335" t="str">
            <v>F</v>
          </cell>
          <cell r="T335" t="str">
            <v>A</v>
          </cell>
          <cell r="U335" t="str">
            <v>p</v>
          </cell>
          <cell r="V335" t="str">
            <v>M</v>
          </cell>
          <cell r="X335" t="str">
            <v>B</v>
          </cell>
          <cell r="Y335" t="str">
            <v>0/27</v>
          </cell>
          <cell r="Z335" t="str">
            <v>9.5 x 6.0 x 2.0</v>
          </cell>
          <cell r="AA335">
            <v>9.5</v>
          </cell>
          <cell r="AB335">
            <v>114</v>
          </cell>
          <cell r="AC335" t="str">
            <v>AL</v>
          </cell>
          <cell r="AD335">
            <v>1989</v>
          </cell>
          <cell r="AF335" t="str">
            <v>5/89</v>
          </cell>
          <cell r="AH335" t="str">
            <v>YES</v>
          </cell>
          <cell r="AI335" t="str">
            <v>NO</v>
          </cell>
          <cell r="AJ335" t="str">
            <v xml:space="preserve"> 4 /94</v>
          </cell>
          <cell r="AN335" t="str">
            <v>(MCO)</v>
          </cell>
          <cell r="AX335" t="str">
            <v xml:space="preserve"> -</v>
          </cell>
          <cell r="BF335" t="str">
            <v>-</v>
          </cell>
          <cell r="BG335" t="str">
            <v>-</v>
          </cell>
          <cell r="BJ335" t="str">
            <v/>
          </cell>
          <cell r="BK335" t="str">
            <v/>
          </cell>
          <cell r="BL335" t="str">
            <v/>
          </cell>
          <cell r="BM335" t="str">
            <v/>
          </cell>
          <cell r="BN335" t="str">
            <v/>
          </cell>
          <cell r="BP335" t="str">
            <v/>
          </cell>
          <cell r="BQ335" t="str">
            <v/>
          </cell>
          <cell r="BR335" t="str">
            <v/>
          </cell>
          <cell r="BS335" t="str">
            <v/>
          </cell>
        </row>
        <row r="336">
          <cell r="A336">
            <v>207</v>
          </cell>
          <cell r="B336" t="str">
            <v>88-09-185</v>
          </cell>
          <cell r="C336" t="str">
            <v>CAR</v>
          </cell>
          <cell r="D336" t="str">
            <v>-</v>
          </cell>
          <cell r="I336">
            <v>806</v>
          </cell>
          <cell r="J336">
            <v>0.54</v>
          </cell>
          <cell r="L336">
            <v>800</v>
          </cell>
          <cell r="N336">
            <v>14</v>
          </cell>
          <cell r="P336" t="str">
            <v>PR</v>
          </cell>
          <cell r="Q336">
            <v>73</v>
          </cell>
          <cell r="S336" t="str">
            <v>M</v>
          </cell>
          <cell r="T336" t="str">
            <v>R</v>
          </cell>
          <cell r="U336" t="str">
            <v>d</v>
          </cell>
          <cell r="V336" t="str">
            <v>MP</v>
          </cell>
          <cell r="X336" t="str">
            <v>B</v>
          </cell>
          <cell r="AC336" t="str">
            <v>AL</v>
          </cell>
          <cell r="AD336">
            <v>1989</v>
          </cell>
          <cell r="AF336" t="str">
            <v>8/88</v>
          </cell>
          <cell r="AX336" t="str">
            <v xml:space="preserve"> -</v>
          </cell>
          <cell r="BF336" t="str">
            <v>-</v>
          </cell>
          <cell r="BG336" t="str">
            <v>-</v>
          </cell>
          <cell r="BJ336" t="str">
            <v/>
          </cell>
          <cell r="BK336" t="str">
            <v/>
          </cell>
          <cell r="BL336" t="str">
            <v/>
          </cell>
          <cell r="BM336" t="str">
            <v/>
          </cell>
          <cell r="BN336" t="str">
            <v/>
          </cell>
          <cell r="BP336" t="str">
            <v/>
          </cell>
          <cell r="BQ336" t="str">
            <v/>
          </cell>
          <cell r="BR336" t="str">
            <v/>
          </cell>
          <cell r="BS336" t="str">
            <v/>
          </cell>
        </row>
        <row r="337">
          <cell r="A337">
            <v>208</v>
          </cell>
          <cell r="B337" t="str">
            <v>89-04-212</v>
          </cell>
          <cell r="C337" t="str">
            <v>CAR</v>
          </cell>
          <cell r="D337" t="str">
            <v>-</v>
          </cell>
          <cell r="I337">
            <v>803</v>
          </cell>
          <cell r="J337" t="str">
            <v>see add.</v>
          </cell>
          <cell r="K337">
            <v>1649</v>
          </cell>
          <cell r="L337">
            <v>801</v>
          </cell>
          <cell r="N337">
            <v>14</v>
          </cell>
          <cell r="P337" t="str">
            <v>PR</v>
          </cell>
          <cell r="Q337">
            <v>64</v>
          </cell>
          <cell r="S337" t="str">
            <v>M</v>
          </cell>
          <cell r="T337" t="str">
            <v>T</v>
          </cell>
          <cell r="U337" t="str">
            <v>p</v>
          </cell>
          <cell r="V337" t="str">
            <v>M</v>
          </cell>
          <cell r="X337" t="str">
            <v>C</v>
          </cell>
          <cell r="Y337" t="str">
            <v>4/9</v>
          </cell>
          <cell r="Z337" t="str">
            <v>6.5 x 5.0 x 1.5</v>
          </cell>
          <cell r="AA337">
            <v>6.5</v>
          </cell>
          <cell r="AB337">
            <v>48.8</v>
          </cell>
          <cell r="AC337" t="str">
            <v>AL</v>
          </cell>
          <cell r="AD337">
            <v>1989</v>
          </cell>
          <cell r="AF337" t="str">
            <v>4/89</v>
          </cell>
          <cell r="AX337" t="str">
            <v xml:space="preserve"> -</v>
          </cell>
          <cell r="BF337" t="str">
            <v>-</v>
          </cell>
          <cell r="BG337" t="str">
            <v>+12</v>
          </cell>
          <cell r="BH337" t="str">
            <v>GAT</v>
          </cell>
          <cell r="BI337" t="str">
            <v>Asp</v>
          </cell>
          <cell r="BJ337" t="str">
            <v/>
          </cell>
          <cell r="BK337" t="str">
            <v/>
          </cell>
          <cell r="BL337" t="str">
            <v/>
          </cell>
          <cell r="BM337" t="str">
            <v/>
          </cell>
          <cell r="BN337" t="str">
            <v/>
          </cell>
          <cell r="BO337" t="str">
            <v>+</v>
          </cell>
          <cell r="BP337">
            <v>7</v>
          </cell>
          <cell r="BQ337" t="str">
            <v>245</v>
          </cell>
          <cell r="BR337" t="str">
            <v>GGC&gt;GAC</v>
          </cell>
          <cell r="BS337" t="str">
            <v>GLY&gt;ASP</v>
          </cell>
          <cell r="BT337" t="str">
            <v>+</v>
          </cell>
          <cell r="BU337">
            <v>7</v>
          </cell>
          <cell r="BV337" t="str">
            <v>245</v>
          </cell>
          <cell r="BW337" t="str">
            <v>GGC&gt;GAC</v>
          </cell>
          <cell r="BX337" t="str">
            <v>GLY&gt;ASP</v>
          </cell>
        </row>
        <row r="338">
          <cell r="A338">
            <v>208.5</v>
          </cell>
          <cell r="B338" t="str">
            <v>89-04-213</v>
          </cell>
          <cell r="C338" t="str">
            <v>NORM</v>
          </cell>
          <cell r="I338">
            <v>804</v>
          </cell>
          <cell r="J338" t="str">
            <v>see add.</v>
          </cell>
          <cell r="K338">
            <v>1650</v>
          </cell>
          <cell r="O338" t="str">
            <v>YES</v>
          </cell>
          <cell r="P338" t="str">
            <v>PR</v>
          </cell>
          <cell r="AC338" t="str">
            <v>AL</v>
          </cell>
          <cell r="AD338">
            <v>1989</v>
          </cell>
          <cell r="BJ338" t="str">
            <v/>
          </cell>
          <cell r="BK338" t="str">
            <v/>
          </cell>
          <cell r="BL338" t="str">
            <v/>
          </cell>
          <cell r="BM338" t="str">
            <v/>
          </cell>
          <cell r="BN338" t="str">
            <v/>
          </cell>
          <cell r="BP338" t="str">
            <v/>
          </cell>
          <cell r="BQ338" t="str">
            <v/>
          </cell>
          <cell r="BR338" t="str">
            <v/>
          </cell>
          <cell r="BS338" t="str">
            <v/>
          </cell>
        </row>
        <row r="339">
          <cell r="A339">
            <v>209</v>
          </cell>
          <cell r="B339" t="str">
            <v>88-05-168</v>
          </cell>
          <cell r="C339" t="str">
            <v>CAR</v>
          </cell>
          <cell r="D339" t="str">
            <v>-</v>
          </cell>
          <cell r="I339">
            <v>792</v>
          </cell>
          <cell r="J339">
            <v>1.44</v>
          </cell>
          <cell r="O339" t="str">
            <v>YES</v>
          </cell>
          <cell r="P339" t="str">
            <v>PR</v>
          </cell>
          <cell r="Q339">
            <v>66</v>
          </cell>
          <cell r="R339" t="str">
            <v>W</v>
          </cell>
          <cell r="S339" t="str">
            <v>F</v>
          </cell>
          <cell r="T339" t="str">
            <v>R</v>
          </cell>
          <cell r="U339" t="str">
            <v>d</v>
          </cell>
          <cell r="V339" t="str">
            <v>MP</v>
          </cell>
          <cell r="X339" t="str">
            <v>C</v>
          </cell>
          <cell r="Y339" t="str">
            <v>1/16</v>
          </cell>
          <cell r="AC339" t="str">
            <v>AL</v>
          </cell>
          <cell r="AD339">
            <v>1989</v>
          </cell>
          <cell r="AQ339" t="str">
            <v>89-05-168-&gt;88</v>
          </cell>
          <cell r="AR339" t="str">
            <v>5/21/2001</v>
          </cell>
          <cell r="AX339" t="str">
            <v xml:space="preserve"> -</v>
          </cell>
          <cell r="BF339" t="str">
            <v>-</v>
          </cell>
          <cell r="BG339" t="str">
            <v>-</v>
          </cell>
          <cell r="BJ339" t="str">
            <v/>
          </cell>
          <cell r="BK339" t="str">
            <v/>
          </cell>
          <cell r="BL339" t="str">
            <v/>
          </cell>
          <cell r="BM339" t="str">
            <v/>
          </cell>
          <cell r="BN339" t="str">
            <v/>
          </cell>
          <cell r="BP339" t="str">
            <v/>
          </cell>
          <cell r="BQ339" t="str">
            <v/>
          </cell>
          <cell r="BR339" t="str">
            <v/>
          </cell>
          <cell r="BS339" t="str">
            <v/>
          </cell>
        </row>
        <row r="340">
          <cell r="A340">
            <v>210</v>
          </cell>
          <cell r="B340" t="str">
            <v>89-03-156</v>
          </cell>
          <cell r="C340" t="str">
            <v>CAR</v>
          </cell>
          <cell r="D340" t="str">
            <v>-</v>
          </cell>
          <cell r="I340">
            <v>794</v>
          </cell>
          <cell r="J340">
            <v>1.69</v>
          </cell>
          <cell r="O340" t="str">
            <v>YES</v>
          </cell>
          <cell r="P340" t="str">
            <v>PR</v>
          </cell>
          <cell r="Q340">
            <v>68</v>
          </cell>
          <cell r="R340" t="str">
            <v>W</v>
          </cell>
          <cell r="S340" t="str">
            <v>M</v>
          </cell>
          <cell r="T340" t="str">
            <v>S</v>
          </cell>
          <cell r="U340" t="str">
            <v>d</v>
          </cell>
          <cell r="V340" t="str">
            <v>M</v>
          </cell>
          <cell r="X340" t="str">
            <v>B</v>
          </cell>
          <cell r="Y340" t="str">
            <v>0/22</v>
          </cell>
          <cell r="Z340" t="str">
            <v>3.5 x 3.3 x 1.0</v>
          </cell>
          <cell r="AA340">
            <v>3.5</v>
          </cell>
          <cell r="AB340">
            <v>11.6</v>
          </cell>
          <cell r="AC340" t="str">
            <v>AL</v>
          </cell>
          <cell r="AD340">
            <v>1989</v>
          </cell>
          <cell r="AX340" t="str">
            <v xml:space="preserve"> -</v>
          </cell>
          <cell r="BF340" t="str">
            <v>-</v>
          </cell>
          <cell r="BG340" t="str">
            <v>-</v>
          </cell>
          <cell r="BJ340" t="str">
            <v/>
          </cell>
          <cell r="BK340" t="str">
            <v/>
          </cell>
          <cell r="BL340" t="str">
            <v/>
          </cell>
          <cell r="BM340" t="str">
            <v/>
          </cell>
          <cell r="BN340" t="str">
            <v/>
          </cell>
          <cell r="BP340" t="str">
            <v/>
          </cell>
          <cell r="BQ340" t="str">
            <v/>
          </cell>
          <cell r="BR340" t="str">
            <v/>
          </cell>
          <cell r="BS340" t="str">
            <v/>
          </cell>
        </row>
        <row r="341">
          <cell r="A341">
            <v>211</v>
          </cell>
          <cell r="B341" t="str">
            <v>89-06-083</v>
          </cell>
          <cell r="C341" t="str">
            <v>CAR</v>
          </cell>
          <cell r="D341" t="str">
            <v>+</v>
          </cell>
          <cell r="I341">
            <v>802</v>
          </cell>
          <cell r="J341" t="str">
            <v>see add.</v>
          </cell>
          <cell r="K341" t="str">
            <v xml:space="preserve"> *1611</v>
          </cell>
          <cell r="L341">
            <v>805</v>
          </cell>
          <cell r="N341">
            <v>14</v>
          </cell>
          <cell r="P341" t="str">
            <v>PR</v>
          </cell>
          <cell r="Q341">
            <v>63</v>
          </cell>
          <cell r="R341" t="str">
            <v>W</v>
          </cell>
          <cell r="S341" t="str">
            <v>M</v>
          </cell>
          <cell r="T341" t="str">
            <v>C</v>
          </cell>
          <cell r="U341" t="str">
            <v>p</v>
          </cell>
          <cell r="V341" t="str">
            <v>M</v>
          </cell>
          <cell r="X341" t="str">
            <v>B</v>
          </cell>
          <cell r="Y341" t="str">
            <v>0/59</v>
          </cell>
          <cell r="Z341" t="str">
            <v>5.5 x 4.5 x 2.0</v>
          </cell>
          <cell r="AA341">
            <v>5.5</v>
          </cell>
          <cell r="AB341">
            <v>49.5</v>
          </cell>
          <cell r="AC341" t="str">
            <v>AL</v>
          </cell>
          <cell r="AD341">
            <v>1989</v>
          </cell>
          <cell r="AF341" t="str">
            <v>6/89</v>
          </cell>
          <cell r="AH341" t="str">
            <v>NO</v>
          </cell>
          <cell r="AI341" t="str">
            <v>NO</v>
          </cell>
          <cell r="AJ341" t="str">
            <v xml:space="preserve"> 7 /94</v>
          </cell>
          <cell r="AK341" t="str">
            <v>Sporadic</v>
          </cell>
          <cell r="AN341" t="str">
            <v>(MC)</v>
          </cell>
          <cell r="AS341" t="str">
            <v>+</v>
          </cell>
          <cell r="AX341" t="str">
            <v>+</v>
          </cell>
          <cell r="AZ341" t="str">
            <v>+</v>
          </cell>
          <cell r="BA341" t="str">
            <v>+</v>
          </cell>
          <cell r="BC341" t="str">
            <v>+</v>
          </cell>
          <cell r="BF341" t="str">
            <v>-</v>
          </cell>
          <cell r="BG341" t="str">
            <v>-</v>
          </cell>
          <cell r="BJ341" t="str">
            <v>+</v>
          </cell>
          <cell r="BK341">
            <v>15</v>
          </cell>
          <cell r="BL341">
            <v>600</v>
          </cell>
          <cell r="BM341" t="str">
            <v>GTG&gt;GAG</v>
          </cell>
          <cell r="BN341" t="str">
            <v>Val&gt;Glu</v>
          </cell>
          <cell r="BO341" t="str">
            <v>-</v>
          </cell>
          <cell r="BT341" t="str">
            <v>-</v>
          </cell>
        </row>
        <row r="342">
          <cell r="A342">
            <v>211.5</v>
          </cell>
          <cell r="B342" t="str">
            <v>89-06-084</v>
          </cell>
          <cell r="C342" t="str">
            <v>NORM</v>
          </cell>
          <cell r="I342">
            <v>808</v>
          </cell>
          <cell r="J342" t="str">
            <v>see add.</v>
          </cell>
          <cell r="K342" t="str">
            <v>1612/ 1933</v>
          </cell>
          <cell r="L342">
            <v>974</v>
          </cell>
          <cell r="N342">
            <v>15</v>
          </cell>
          <cell r="P342" t="str">
            <v>PR</v>
          </cell>
          <cell r="AC342" t="str">
            <v>AL</v>
          </cell>
          <cell r="AD342">
            <v>1989</v>
          </cell>
          <cell r="BJ342" t="str">
            <v/>
          </cell>
          <cell r="BK342" t="str">
            <v/>
          </cell>
          <cell r="BL342" t="str">
            <v/>
          </cell>
          <cell r="BM342" t="str">
            <v/>
          </cell>
          <cell r="BN342" t="str">
            <v/>
          </cell>
          <cell r="BP342" t="str">
            <v/>
          </cell>
          <cell r="BQ342" t="str">
            <v/>
          </cell>
          <cell r="BR342" t="str">
            <v/>
          </cell>
          <cell r="BS342" t="str">
            <v/>
          </cell>
        </row>
        <row r="343">
          <cell r="A343">
            <v>212.1</v>
          </cell>
          <cell r="B343" t="str">
            <v>89-06-339</v>
          </cell>
          <cell r="C343" t="str">
            <v>ADE</v>
          </cell>
          <cell r="D343" t="str">
            <v>-</v>
          </cell>
          <cell r="I343">
            <v>796</v>
          </cell>
          <cell r="J343">
            <v>1.69</v>
          </cell>
          <cell r="O343" t="str">
            <v>YES</v>
          </cell>
          <cell r="P343" t="str">
            <v>PR</v>
          </cell>
          <cell r="Q343">
            <v>67</v>
          </cell>
          <cell r="R343" t="str">
            <v>W</v>
          </cell>
          <cell r="S343" t="str">
            <v>M</v>
          </cell>
          <cell r="T343" t="str">
            <v>C</v>
          </cell>
          <cell r="U343" t="str">
            <v>p</v>
          </cell>
          <cell r="X343" t="str">
            <v>O</v>
          </cell>
          <cell r="AC343" t="str">
            <v>AL</v>
          </cell>
          <cell r="AD343">
            <v>1989</v>
          </cell>
          <cell r="AJ343" t="str">
            <v>6/89</v>
          </cell>
          <cell r="AN343" t="str">
            <v>TVA 1,5 CMS (CA)</v>
          </cell>
          <cell r="BF343" t="str">
            <v>-</v>
          </cell>
          <cell r="BG343" t="str">
            <v>-</v>
          </cell>
          <cell r="BJ343" t="str">
            <v/>
          </cell>
          <cell r="BK343" t="str">
            <v/>
          </cell>
          <cell r="BL343" t="str">
            <v/>
          </cell>
          <cell r="BM343" t="str">
            <v/>
          </cell>
          <cell r="BN343" t="str">
            <v/>
          </cell>
          <cell r="BP343" t="str">
            <v/>
          </cell>
          <cell r="BQ343" t="str">
            <v/>
          </cell>
          <cell r="BR343" t="str">
            <v/>
          </cell>
          <cell r="BS343" t="str">
            <v/>
          </cell>
        </row>
        <row r="344">
          <cell r="A344">
            <v>213</v>
          </cell>
          <cell r="B344" t="str">
            <v>87-08-049</v>
          </cell>
          <cell r="C344" t="str">
            <v>CAR</v>
          </cell>
          <cell r="D344" t="str">
            <v>-</v>
          </cell>
          <cell r="I344">
            <v>799</v>
          </cell>
          <cell r="J344">
            <v>1.27</v>
          </cell>
          <cell r="L344">
            <v>803</v>
          </cell>
          <cell r="N344">
            <v>14</v>
          </cell>
          <cell r="O344" t="str">
            <v>YES</v>
          </cell>
          <cell r="P344" t="str">
            <v>PR</v>
          </cell>
          <cell r="Q344">
            <v>48</v>
          </cell>
          <cell r="R344" t="str">
            <v>W</v>
          </cell>
          <cell r="S344" t="str">
            <v>M</v>
          </cell>
          <cell r="T344" t="str">
            <v>R</v>
          </cell>
          <cell r="U344" t="str">
            <v>d</v>
          </cell>
          <cell r="V344" t="str">
            <v>M</v>
          </cell>
          <cell r="X344" t="str">
            <v>C</v>
          </cell>
          <cell r="Y344" t="str">
            <v>0/4</v>
          </cell>
          <cell r="Z344" t="str">
            <v>4.5 x 3.5 x 1.5</v>
          </cell>
          <cell r="AA344">
            <v>4.5</v>
          </cell>
          <cell r="AB344">
            <v>23.6</v>
          </cell>
          <cell r="AC344" t="str">
            <v>AL</v>
          </cell>
          <cell r="AD344">
            <v>1989</v>
          </cell>
          <cell r="AF344" t="str">
            <v>8/87</v>
          </cell>
          <cell r="AG344" t="str">
            <v>22</v>
          </cell>
          <cell r="AH344" t="str">
            <v>NO</v>
          </cell>
          <cell r="AI344" t="str">
            <v>NO</v>
          </cell>
          <cell r="AJ344" t="str">
            <v>3/90</v>
          </cell>
          <cell r="AN344" t="str">
            <v>(3 YRS) {LRC}</v>
          </cell>
          <cell r="BF344" t="str">
            <v>-</v>
          </cell>
          <cell r="BG344" t="str">
            <v>-</v>
          </cell>
          <cell r="BJ344" t="str">
            <v/>
          </cell>
          <cell r="BK344" t="str">
            <v/>
          </cell>
          <cell r="BL344" t="str">
            <v/>
          </cell>
          <cell r="BM344" t="str">
            <v/>
          </cell>
          <cell r="BN344" t="str">
            <v/>
          </cell>
          <cell r="BP344" t="str">
            <v/>
          </cell>
          <cell r="BQ344" t="str">
            <v/>
          </cell>
          <cell r="BR344" t="str">
            <v/>
          </cell>
          <cell r="BS344" t="str">
            <v/>
          </cell>
        </row>
        <row r="345">
          <cell r="A345">
            <v>213.5</v>
          </cell>
          <cell r="B345" t="str">
            <v>87-08-050</v>
          </cell>
          <cell r="C345" t="str">
            <v>NORM</v>
          </cell>
          <cell r="I345">
            <v>800</v>
          </cell>
          <cell r="J345">
            <v>1.64</v>
          </cell>
          <cell r="P345" t="str">
            <v>PR</v>
          </cell>
          <cell r="AC345" t="str">
            <v>AL</v>
          </cell>
          <cell r="AD345">
            <v>1989</v>
          </cell>
          <cell r="BJ345" t="str">
            <v/>
          </cell>
          <cell r="BK345" t="str">
            <v/>
          </cell>
          <cell r="BL345" t="str">
            <v/>
          </cell>
          <cell r="BM345" t="str">
            <v/>
          </cell>
          <cell r="BN345" t="str">
            <v/>
          </cell>
          <cell r="BP345" t="str">
            <v/>
          </cell>
          <cell r="BQ345" t="str">
            <v/>
          </cell>
          <cell r="BR345" t="str">
            <v/>
          </cell>
          <cell r="BS345" t="str">
            <v/>
          </cell>
        </row>
        <row r="346">
          <cell r="A346">
            <v>214</v>
          </cell>
          <cell r="B346" t="str">
            <v>102-33</v>
          </cell>
          <cell r="C346" t="str">
            <v>CAR</v>
          </cell>
          <cell r="D346" t="str">
            <v>-</v>
          </cell>
          <cell r="I346">
            <v>801</v>
          </cell>
          <cell r="J346" t="str">
            <v>see add.</v>
          </cell>
          <cell r="K346">
            <v>1602</v>
          </cell>
          <cell r="L346">
            <v>802</v>
          </cell>
          <cell r="N346">
            <v>14</v>
          </cell>
          <cell r="P346" t="str">
            <v>PR</v>
          </cell>
          <cell r="Q346">
            <v>49</v>
          </cell>
          <cell r="R346" t="str">
            <v>W</v>
          </cell>
          <cell r="S346" t="str">
            <v>M</v>
          </cell>
          <cell r="T346" t="str">
            <v>D</v>
          </cell>
          <cell r="U346" t="str">
            <v>d</v>
          </cell>
          <cell r="V346" t="str">
            <v>M</v>
          </cell>
          <cell r="X346" t="str">
            <v>B</v>
          </cell>
          <cell r="Y346" t="str">
            <v>0/8</v>
          </cell>
          <cell r="Z346" t="str">
            <v>3.5 x 3.5</v>
          </cell>
          <cell r="AA346">
            <v>3.5</v>
          </cell>
          <cell r="AB346" t="str">
            <v>12.3A</v>
          </cell>
          <cell r="AC346" t="str">
            <v>AL</v>
          </cell>
          <cell r="AD346">
            <v>1989</v>
          </cell>
          <cell r="AF346" t="str">
            <v>6/87</v>
          </cell>
          <cell r="AG346" t="str">
            <v>36</v>
          </cell>
          <cell r="AH346" t="str">
            <v>NO</v>
          </cell>
          <cell r="AI346" t="str">
            <v>NO</v>
          </cell>
          <cell r="AJ346" t="str">
            <v>6/90</v>
          </cell>
          <cell r="AX346" t="str">
            <v xml:space="preserve"> -</v>
          </cell>
          <cell r="BF346" t="str">
            <v>-</v>
          </cell>
          <cell r="BG346" t="str">
            <v>-</v>
          </cell>
          <cell r="BJ346" t="str">
            <v/>
          </cell>
          <cell r="BK346" t="str">
            <v/>
          </cell>
          <cell r="BL346" t="str">
            <v/>
          </cell>
          <cell r="BM346" t="str">
            <v/>
          </cell>
          <cell r="BN346" t="str">
            <v/>
          </cell>
          <cell r="BO346" t="str">
            <v>+</v>
          </cell>
          <cell r="BP346">
            <v>6</v>
          </cell>
          <cell r="BQ346" t="str">
            <v>220</v>
          </cell>
          <cell r="BR346" t="str">
            <v>TAT&gt;TGT</v>
          </cell>
          <cell r="BS346" t="str">
            <v>TYR&gt;CYS</v>
          </cell>
          <cell r="BT346" t="str">
            <v>+</v>
          </cell>
          <cell r="BU346">
            <v>6</v>
          </cell>
          <cell r="BV346" t="str">
            <v>220</v>
          </cell>
          <cell r="BW346" t="str">
            <v>TAT&gt;TGT</v>
          </cell>
          <cell r="BX346" t="str">
            <v>TYR&gt;CYS</v>
          </cell>
        </row>
        <row r="347">
          <cell r="A347">
            <v>215</v>
          </cell>
          <cell r="B347" t="str">
            <v>87-08-060</v>
          </cell>
          <cell r="C347" t="str">
            <v>CAR</v>
          </cell>
          <cell r="D347" t="str">
            <v>-</v>
          </cell>
          <cell r="I347">
            <v>809</v>
          </cell>
          <cell r="J347" t="str">
            <v>see add.</v>
          </cell>
          <cell r="K347" t="str">
            <v>1215T/3165: 0.64</v>
          </cell>
          <cell r="L347">
            <v>804</v>
          </cell>
          <cell r="N347">
            <v>14</v>
          </cell>
          <cell r="O347" t="str">
            <v>YES</v>
          </cell>
          <cell r="P347" t="str">
            <v>PR</v>
          </cell>
          <cell r="Q347">
            <v>40</v>
          </cell>
          <cell r="R347" t="str">
            <v>W</v>
          </cell>
          <cell r="S347" t="str">
            <v>M</v>
          </cell>
          <cell r="T347" t="str">
            <v>C</v>
          </cell>
          <cell r="U347" t="str">
            <v>p</v>
          </cell>
          <cell r="V347" t="str">
            <v>M</v>
          </cell>
          <cell r="X347" t="str">
            <v>D</v>
          </cell>
          <cell r="Y347" t="str">
            <v>1/32</v>
          </cell>
          <cell r="AC347" t="str">
            <v>AL</v>
          </cell>
          <cell r="AD347">
            <v>1989</v>
          </cell>
          <cell r="AF347" t="str">
            <v>8/87</v>
          </cell>
          <cell r="AG347" t="str">
            <v>6</v>
          </cell>
          <cell r="AH347" t="str">
            <v>YES</v>
          </cell>
          <cell r="AI347" t="str">
            <v>YES</v>
          </cell>
          <cell r="AJ347" t="str">
            <v>2/88</v>
          </cell>
          <cell r="AN347" t="str">
            <v>(IBD) [LI,OM,IN]</v>
          </cell>
          <cell r="BG347" t="str">
            <v>+12</v>
          </cell>
          <cell r="BH347" t="str">
            <v>GAT</v>
          </cell>
          <cell r="BI347" t="str">
            <v>Asp</v>
          </cell>
          <cell r="BJ347" t="str">
            <v/>
          </cell>
          <cell r="BK347" t="str">
            <v/>
          </cell>
          <cell r="BL347" t="str">
            <v/>
          </cell>
          <cell r="BM347" t="str">
            <v/>
          </cell>
          <cell r="BN347" t="str">
            <v/>
          </cell>
          <cell r="BO347" t="str">
            <v>+</v>
          </cell>
          <cell r="BP347">
            <v>7</v>
          </cell>
          <cell r="BQ347" t="str">
            <v>248</v>
          </cell>
          <cell r="BR347" t="str">
            <v>CGG&gt;TGG</v>
          </cell>
          <cell r="BS347" t="str">
            <v>ARG&gt;TRP</v>
          </cell>
          <cell r="BT347" t="str">
            <v>+</v>
          </cell>
          <cell r="BU347">
            <v>7</v>
          </cell>
          <cell r="BV347" t="str">
            <v>248</v>
          </cell>
          <cell r="BW347" t="str">
            <v>CGG&gt;TGG</v>
          </cell>
          <cell r="BX347" t="str">
            <v>ARG&gt;TRP</v>
          </cell>
        </row>
        <row r="348">
          <cell r="A348">
            <v>215.5</v>
          </cell>
          <cell r="B348" t="str">
            <v>87-08-061</v>
          </cell>
          <cell r="C348" t="str">
            <v>NORM</v>
          </cell>
          <cell r="I348">
            <v>810</v>
          </cell>
          <cell r="J348" t="str">
            <v>see add.</v>
          </cell>
          <cell r="K348" t="str">
            <v>1214N</v>
          </cell>
          <cell r="P348" t="str">
            <v>PR</v>
          </cell>
          <cell r="AC348" t="str">
            <v>AL</v>
          </cell>
          <cell r="AD348">
            <v>1989</v>
          </cell>
          <cell r="BJ348" t="str">
            <v/>
          </cell>
          <cell r="BK348" t="str">
            <v/>
          </cell>
          <cell r="BL348" t="str">
            <v/>
          </cell>
          <cell r="BM348" t="str">
            <v/>
          </cell>
          <cell r="BN348" t="str">
            <v/>
          </cell>
          <cell r="BP348" t="str">
            <v/>
          </cell>
          <cell r="BQ348" t="str">
            <v/>
          </cell>
          <cell r="BR348" t="str">
            <v/>
          </cell>
          <cell r="BS348" t="str">
            <v/>
          </cell>
        </row>
        <row r="349">
          <cell r="A349">
            <v>216</v>
          </cell>
          <cell r="B349" t="str">
            <v>89-06-068</v>
          </cell>
          <cell r="C349" t="str">
            <v>CAR</v>
          </cell>
          <cell r="D349" t="str">
            <v>-</v>
          </cell>
          <cell r="I349">
            <v>812</v>
          </cell>
          <cell r="J349">
            <v>1.05</v>
          </cell>
          <cell r="P349" t="str">
            <v>PR</v>
          </cell>
          <cell r="Q349">
            <v>60</v>
          </cell>
          <cell r="R349" t="str">
            <v>B</v>
          </cell>
          <cell r="S349" t="str">
            <v>F</v>
          </cell>
          <cell r="T349" t="str">
            <v>D</v>
          </cell>
          <cell r="U349" t="str">
            <v>d</v>
          </cell>
          <cell r="V349" t="str">
            <v>M</v>
          </cell>
          <cell r="X349" t="str">
            <v>B</v>
          </cell>
          <cell r="Y349" t="str">
            <v>0/2</v>
          </cell>
          <cell r="Z349" t="str">
            <v>5.0 x 3.5 x 1.5</v>
          </cell>
          <cell r="AA349">
            <v>5</v>
          </cell>
          <cell r="AB349">
            <v>26.3</v>
          </cell>
          <cell r="AC349" t="str">
            <v>AL</v>
          </cell>
          <cell r="AD349">
            <v>1989</v>
          </cell>
          <cell r="AF349" t="str">
            <v xml:space="preserve"> 6 /89</v>
          </cell>
          <cell r="AH349" t="str">
            <v>NO</v>
          </cell>
          <cell r="AI349" t="str">
            <v>NO</v>
          </cell>
          <cell r="AJ349" t="str">
            <v xml:space="preserve"> 6 /95</v>
          </cell>
          <cell r="AX349" t="str">
            <v xml:space="preserve"> -</v>
          </cell>
          <cell r="BF349" t="str">
            <v>-</v>
          </cell>
          <cell r="BG349" t="str">
            <v>+12</v>
          </cell>
          <cell r="BH349" t="str">
            <v>AGT</v>
          </cell>
          <cell r="BI349" t="str">
            <v>Ser</v>
          </cell>
          <cell r="BJ349" t="str">
            <v/>
          </cell>
          <cell r="BK349" t="str">
            <v/>
          </cell>
          <cell r="BL349" t="str">
            <v/>
          </cell>
          <cell r="BM349" t="str">
            <v/>
          </cell>
          <cell r="BN349" t="str">
            <v/>
          </cell>
          <cell r="BP349" t="str">
            <v/>
          </cell>
          <cell r="BQ349" t="str">
            <v/>
          </cell>
          <cell r="BR349" t="str">
            <v/>
          </cell>
          <cell r="BS349" t="str">
            <v/>
          </cell>
        </row>
        <row r="350">
          <cell r="A350">
            <v>216.5</v>
          </cell>
          <cell r="B350" t="str">
            <v>89-06-067</v>
          </cell>
          <cell r="C350" t="str">
            <v>NORM</v>
          </cell>
          <cell r="I350">
            <v>813</v>
          </cell>
          <cell r="J350">
            <v>0.57999999999999996</v>
          </cell>
          <cell r="O350" t="str">
            <v>YES</v>
          </cell>
          <cell r="P350" t="str">
            <v>PR</v>
          </cell>
          <cell r="AC350" t="str">
            <v>AL</v>
          </cell>
          <cell r="AD350">
            <v>1989</v>
          </cell>
          <cell r="BJ350" t="str">
            <v/>
          </cell>
          <cell r="BK350" t="str">
            <v/>
          </cell>
          <cell r="BL350" t="str">
            <v/>
          </cell>
          <cell r="BM350" t="str">
            <v/>
          </cell>
          <cell r="BN350" t="str">
            <v/>
          </cell>
          <cell r="BP350" t="str">
            <v/>
          </cell>
          <cell r="BQ350" t="str">
            <v/>
          </cell>
          <cell r="BR350" t="str">
            <v/>
          </cell>
          <cell r="BS350" t="str">
            <v/>
          </cell>
        </row>
        <row r="351">
          <cell r="A351">
            <v>217</v>
          </cell>
          <cell r="B351" t="str">
            <v>88-10-004</v>
          </cell>
          <cell r="C351" t="str">
            <v>CAR</v>
          </cell>
          <cell r="D351" t="str">
            <v>-</v>
          </cell>
          <cell r="I351">
            <v>814</v>
          </cell>
          <cell r="J351">
            <v>1.02</v>
          </cell>
          <cell r="O351" t="str">
            <v>SEE 150</v>
          </cell>
          <cell r="P351" t="str">
            <v>PR</v>
          </cell>
          <cell r="Q351">
            <v>69</v>
          </cell>
          <cell r="S351" t="str">
            <v>M</v>
          </cell>
          <cell r="T351" t="str">
            <v>R</v>
          </cell>
          <cell r="U351" t="str">
            <v>d</v>
          </cell>
          <cell r="V351" t="str">
            <v>M</v>
          </cell>
          <cell r="X351" t="str">
            <v>B</v>
          </cell>
          <cell r="Y351" t="str">
            <v>0/17</v>
          </cell>
          <cell r="Z351" t="str">
            <v>5.0 x 4.0 x 3.0</v>
          </cell>
          <cell r="AA351">
            <v>5</v>
          </cell>
          <cell r="AB351">
            <v>60</v>
          </cell>
          <cell r="AC351" t="str">
            <v>AL</v>
          </cell>
          <cell r="AD351">
            <v>1989</v>
          </cell>
          <cell r="AF351" t="str">
            <v>10/88</v>
          </cell>
          <cell r="AG351" t="str">
            <v>15</v>
          </cell>
          <cell r="AH351" t="str">
            <v>YES</v>
          </cell>
          <cell r="AI351" t="str">
            <v>YES</v>
          </cell>
          <cell r="AJ351" t="str">
            <v>1/90</v>
          </cell>
          <cell r="AN351" t="str">
            <v>(MCO) (AP)</v>
          </cell>
          <cell r="AX351" t="str">
            <v xml:space="preserve"> -</v>
          </cell>
          <cell r="BF351" t="str">
            <v>-</v>
          </cell>
          <cell r="BG351" t="str">
            <v>-</v>
          </cell>
          <cell r="BJ351" t="str">
            <v/>
          </cell>
          <cell r="BK351" t="str">
            <v/>
          </cell>
          <cell r="BL351" t="str">
            <v/>
          </cell>
          <cell r="BM351" t="str">
            <v/>
          </cell>
          <cell r="BN351" t="str">
            <v/>
          </cell>
          <cell r="BP351" t="str">
            <v/>
          </cell>
          <cell r="BQ351" t="str">
            <v/>
          </cell>
          <cell r="BR351" t="str">
            <v/>
          </cell>
          <cell r="BS351" t="str">
            <v/>
          </cell>
        </row>
        <row r="352">
          <cell r="A352">
            <v>218.3</v>
          </cell>
          <cell r="B352" t="str">
            <v>19610/1072</v>
          </cell>
          <cell r="C352" t="str">
            <v>MET</v>
          </cell>
          <cell r="D352" t="str">
            <v>-</v>
          </cell>
          <cell r="I352">
            <v>817</v>
          </cell>
          <cell r="J352">
            <v>2.54</v>
          </cell>
          <cell r="L352">
            <v>811</v>
          </cell>
          <cell r="N352">
            <v>14</v>
          </cell>
          <cell r="O352" t="str">
            <v>YES</v>
          </cell>
          <cell r="P352" t="str">
            <v>PR</v>
          </cell>
          <cell r="Q352">
            <v>69</v>
          </cell>
          <cell r="R352" t="str">
            <v>W</v>
          </cell>
          <cell r="S352" t="str">
            <v>M</v>
          </cell>
          <cell r="V352" t="str">
            <v>WM</v>
          </cell>
          <cell r="X352" t="str">
            <v>M</v>
          </cell>
          <cell r="AC352" t="str">
            <v>NDRI,PA</v>
          </cell>
          <cell r="AD352">
            <v>1989</v>
          </cell>
          <cell r="AF352" t="str">
            <v>8/89</v>
          </cell>
          <cell r="AH352" t="str">
            <v>YES</v>
          </cell>
          <cell r="AN352" t="str">
            <v>TO LIVER</v>
          </cell>
          <cell r="AX352" t="str">
            <v xml:space="preserve"> -</v>
          </cell>
          <cell r="BF352" t="str">
            <v>-</v>
          </cell>
          <cell r="BG352" t="str">
            <v>-</v>
          </cell>
          <cell r="BJ352" t="str">
            <v/>
          </cell>
          <cell r="BK352" t="str">
            <v/>
          </cell>
          <cell r="BL352" t="str">
            <v/>
          </cell>
          <cell r="BM352" t="str">
            <v/>
          </cell>
          <cell r="BN352" t="str">
            <v/>
          </cell>
          <cell r="BO352" t="str">
            <v>+</v>
          </cell>
          <cell r="BQ352" t="str">
            <v>(2)</v>
          </cell>
          <cell r="BT352" t="str">
            <v>+</v>
          </cell>
          <cell r="BV352" t="str">
            <v>(2)</v>
          </cell>
        </row>
        <row r="353">
          <cell r="A353">
            <v>219.3</v>
          </cell>
          <cell r="B353" t="str">
            <v>19634/1080</v>
          </cell>
          <cell r="C353" t="str">
            <v>MET</v>
          </cell>
          <cell r="D353" t="str">
            <v>-</v>
          </cell>
          <cell r="I353">
            <v>815</v>
          </cell>
          <cell r="J353">
            <v>3.28</v>
          </cell>
          <cell r="L353">
            <v>810</v>
          </cell>
          <cell r="N353">
            <v>14</v>
          </cell>
          <cell r="O353" t="str">
            <v>YES</v>
          </cell>
          <cell r="P353" t="str">
            <v>PR</v>
          </cell>
          <cell r="Q353">
            <v>76</v>
          </cell>
          <cell r="R353" t="str">
            <v>W</v>
          </cell>
          <cell r="S353" t="str">
            <v>F</v>
          </cell>
          <cell r="T353" t="str">
            <v>S</v>
          </cell>
          <cell r="U353" t="str">
            <v>d</v>
          </cell>
          <cell r="X353" t="str">
            <v>M</v>
          </cell>
          <cell r="AC353" t="str">
            <v>NDRI,PA</v>
          </cell>
          <cell r="AD353">
            <v>1989</v>
          </cell>
          <cell r="AF353" t="str">
            <v>8/89</v>
          </cell>
          <cell r="AH353" t="str">
            <v>YES</v>
          </cell>
          <cell r="AN353" t="str">
            <v>TO LIVER</v>
          </cell>
          <cell r="AX353" t="str">
            <v xml:space="preserve"> -</v>
          </cell>
          <cell r="BF353" t="str">
            <v>-</v>
          </cell>
          <cell r="BG353" t="str">
            <v>-</v>
          </cell>
          <cell r="BJ353" t="str">
            <v/>
          </cell>
          <cell r="BK353" t="str">
            <v/>
          </cell>
          <cell r="BL353" t="str">
            <v/>
          </cell>
          <cell r="BM353" t="str">
            <v/>
          </cell>
          <cell r="BN353" t="str">
            <v/>
          </cell>
          <cell r="BO353" t="str">
            <v>+</v>
          </cell>
          <cell r="BP353">
            <v>7</v>
          </cell>
          <cell r="BQ353" t="str">
            <v>237</v>
          </cell>
          <cell r="BR353" t="str">
            <v>ATG&gt;GTG</v>
          </cell>
          <cell r="BS353" t="str">
            <v>MET&gt;VAL</v>
          </cell>
          <cell r="BT353" t="str">
            <v>+</v>
          </cell>
          <cell r="BU353">
            <v>7</v>
          </cell>
          <cell r="BV353" t="str">
            <v>237</v>
          </cell>
          <cell r="BW353" t="str">
            <v>ATG&gt;GTG</v>
          </cell>
          <cell r="BX353" t="str">
            <v>MET&gt;VAL</v>
          </cell>
        </row>
        <row r="354">
          <cell r="A354">
            <v>219.5</v>
          </cell>
          <cell r="B354" t="str">
            <v>19634/1080</v>
          </cell>
          <cell r="C354" t="str">
            <v>NORM</v>
          </cell>
          <cell r="I354">
            <v>816</v>
          </cell>
          <cell r="J354">
            <v>1.25</v>
          </cell>
          <cell r="O354" t="str">
            <v>YES</v>
          </cell>
          <cell r="P354" t="str">
            <v>PR</v>
          </cell>
          <cell r="AC354" t="str">
            <v>NDRI,PA</v>
          </cell>
          <cell r="AD354">
            <v>1989</v>
          </cell>
          <cell r="BJ354" t="str">
            <v/>
          </cell>
          <cell r="BK354" t="str">
            <v/>
          </cell>
          <cell r="BL354" t="str">
            <v/>
          </cell>
          <cell r="BM354" t="str">
            <v/>
          </cell>
          <cell r="BN354" t="str">
            <v/>
          </cell>
          <cell r="BP354" t="str">
            <v/>
          </cell>
          <cell r="BQ354" t="str">
            <v/>
          </cell>
          <cell r="BR354" t="str">
            <v/>
          </cell>
          <cell r="BS354" t="str">
            <v/>
          </cell>
        </row>
        <row r="355">
          <cell r="A355">
            <v>220</v>
          </cell>
          <cell r="B355" t="str">
            <v>S-5899-85</v>
          </cell>
          <cell r="C355" t="str">
            <v>CAR</v>
          </cell>
          <cell r="I355" t="str">
            <v>G18</v>
          </cell>
          <cell r="P355" t="str">
            <v>PR</v>
          </cell>
          <cell r="Q355">
            <v>68</v>
          </cell>
          <cell r="R355" t="str">
            <v>W</v>
          </cell>
          <cell r="S355" t="str">
            <v>F</v>
          </cell>
          <cell r="T355" t="str">
            <v>D</v>
          </cell>
          <cell r="U355" t="str">
            <v>d</v>
          </cell>
          <cell r="V355" t="str">
            <v>M</v>
          </cell>
          <cell r="X355" t="str">
            <v>C</v>
          </cell>
          <cell r="Y355" t="str">
            <v>2/10</v>
          </cell>
          <cell r="AG355" t="str">
            <v>2</v>
          </cell>
          <cell r="AH355" t="str">
            <v>YES</v>
          </cell>
          <cell r="AI355" t="str">
            <v>YES</v>
          </cell>
          <cell r="AN355" t="str">
            <v>COLON,(AP) DEAD 2MO (?YR)</v>
          </cell>
          <cell r="AQ355" t="str">
            <v>COLON&gt;CAR</v>
          </cell>
          <cell r="BG355" t="str">
            <v>+12</v>
          </cell>
          <cell r="BH355" t="str">
            <v>GTT</v>
          </cell>
          <cell r="BI355" t="str">
            <v>Val</v>
          </cell>
          <cell r="BJ355" t="str">
            <v/>
          </cell>
          <cell r="BK355" t="str">
            <v/>
          </cell>
          <cell r="BL355" t="str">
            <v/>
          </cell>
          <cell r="BM355" t="str">
            <v/>
          </cell>
          <cell r="BN355" t="str">
            <v/>
          </cell>
          <cell r="BP355" t="str">
            <v/>
          </cell>
          <cell r="BQ355" t="str">
            <v/>
          </cell>
          <cell r="BR355" t="str">
            <v/>
          </cell>
          <cell r="BS355" t="str">
            <v/>
          </cell>
        </row>
        <row r="356">
          <cell r="A356">
            <v>221</v>
          </cell>
          <cell r="B356" t="str">
            <v>A 10-86</v>
          </cell>
          <cell r="C356" t="str">
            <v>CAR</v>
          </cell>
          <cell r="I356" t="str">
            <v>G15</v>
          </cell>
          <cell r="P356" t="str">
            <v>PR</v>
          </cell>
          <cell r="Q356">
            <v>41</v>
          </cell>
          <cell r="R356" t="str">
            <v>W</v>
          </cell>
          <cell r="S356" t="str">
            <v>F</v>
          </cell>
          <cell r="T356" t="str">
            <v>T</v>
          </cell>
          <cell r="U356" t="str">
            <v>p</v>
          </cell>
          <cell r="V356" t="str">
            <v>WP</v>
          </cell>
          <cell r="X356" t="str">
            <v>D</v>
          </cell>
          <cell r="AH356" t="str">
            <v>YES</v>
          </cell>
          <cell r="AI356" t="str">
            <v>YESA</v>
          </cell>
          <cell r="AN356" t="str">
            <v>COLON,VACA (AU) [LI]</v>
          </cell>
          <cell r="AQ356" t="str">
            <v>COLON&gt;CAR</v>
          </cell>
          <cell r="BG356" t="str">
            <v>+12</v>
          </cell>
          <cell r="BH356" t="str">
            <v>GAT</v>
          </cell>
          <cell r="BI356" t="str">
            <v>Asp</v>
          </cell>
          <cell r="BJ356" t="str">
            <v/>
          </cell>
          <cell r="BK356" t="str">
            <v/>
          </cell>
          <cell r="BL356" t="str">
            <v/>
          </cell>
          <cell r="BM356" t="str">
            <v/>
          </cell>
          <cell r="BN356" t="str">
            <v/>
          </cell>
          <cell r="BP356" t="str">
            <v/>
          </cell>
          <cell r="BQ356" t="str">
            <v/>
          </cell>
          <cell r="BR356" t="str">
            <v/>
          </cell>
          <cell r="BS356" t="str">
            <v/>
          </cell>
        </row>
        <row r="357">
          <cell r="A357">
            <v>222</v>
          </cell>
          <cell r="B357" t="str">
            <v>A 2-88</v>
          </cell>
          <cell r="C357" t="str">
            <v>CAR</v>
          </cell>
          <cell r="I357" t="str">
            <v>G18</v>
          </cell>
          <cell r="P357" t="str">
            <v>PR</v>
          </cell>
          <cell r="Q357">
            <v>89</v>
          </cell>
          <cell r="R357" t="str">
            <v>W</v>
          </cell>
          <cell r="S357" t="str">
            <v>F</v>
          </cell>
          <cell r="T357" t="str">
            <v>T</v>
          </cell>
          <cell r="U357" t="str">
            <v>p</v>
          </cell>
          <cell r="V357" t="str">
            <v>WM</v>
          </cell>
          <cell r="X357" t="str">
            <v>D</v>
          </cell>
          <cell r="Y357" t="str">
            <v>+</v>
          </cell>
          <cell r="AH357" t="str">
            <v>YES</v>
          </cell>
          <cell r="AI357" t="str">
            <v>YESA</v>
          </cell>
          <cell r="AN357" t="str">
            <v>COLON,(AU) [ST,LI*]</v>
          </cell>
          <cell r="AQ357" t="str">
            <v>COLON&gt;CAR</v>
          </cell>
          <cell r="BG357" t="str">
            <v>+13</v>
          </cell>
          <cell r="BH357" t="str">
            <v>GAC</v>
          </cell>
          <cell r="BI357" t="str">
            <v>Asp</v>
          </cell>
          <cell r="BJ357" t="str">
            <v/>
          </cell>
          <cell r="BK357" t="str">
            <v/>
          </cell>
          <cell r="BL357" t="str">
            <v/>
          </cell>
          <cell r="BM357" t="str">
            <v/>
          </cell>
          <cell r="BN357" t="str">
            <v/>
          </cell>
          <cell r="BP357" t="str">
            <v/>
          </cell>
          <cell r="BQ357" t="str">
            <v/>
          </cell>
          <cell r="BR357" t="str">
            <v/>
          </cell>
          <cell r="BS357" t="str">
            <v/>
          </cell>
        </row>
        <row r="358">
          <cell r="A358">
            <v>223</v>
          </cell>
          <cell r="B358" t="str">
            <v>S-0105-86</v>
          </cell>
          <cell r="C358" t="str">
            <v>CAR</v>
          </cell>
          <cell r="I358" t="str">
            <v>G18</v>
          </cell>
          <cell r="P358" t="str">
            <v>PR</v>
          </cell>
          <cell r="Q358">
            <v>67</v>
          </cell>
          <cell r="R358" t="str">
            <v>W</v>
          </cell>
          <cell r="S358" t="str">
            <v>M</v>
          </cell>
          <cell r="T358" t="str">
            <v>S</v>
          </cell>
          <cell r="U358" t="str">
            <v>d</v>
          </cell>
          <cell r="V358" t="str">
            <v>M</v>
          </cell>
          <cell r="X358" t="str">
            <v>C</v>
          </cell>
          <cell r="Y358" t="str">
            <v>3/11</v>
          </cell>
          <cell r="AN358" t="str">
            <v>COLON</v>
          </cell>
          <cell r="AQ358" t="str">
            <v>COLON&gt;CAR</v>
          </cell>
          <cell r="BG358" t="str">
            <v>-</v>
          </cell>
          <cell r="BJ358" t="str">
            <v/>
          </cell>
          <cell r="BK358" t="str">
            <v/>
          </cell>
          <cell r="BL358" t="str">
            <v/>
          </cell>
          <cell r="BM358" t="str">
            <v/>
          </cell>
          <cell r="BN358" t="str">
            <v/>
          </cell>
          <cell r="BP358" t="str">
            <v/>
          </cell>
          <cell r="BQ358" t="str">
            <v/>
          </cell>
          <cell r="BR358" t="str">
            <v/>
          </cell>
          <cell r="BS358" t="str">
            <v/>
          </cell>
        </row>
        <row r="359">
          <cell r="A359">
            <v>224</v>
          </cell>
          <cell r="B359" t="str">
            <v>S-3124-87</v>
          </cell>
          <cell r="C359" t="str">
            <v>CAR</v>
          </cell>
          <cell r="I359" t="str">
            <v>G18</v>
          </cell>
          <cell r="P359" t="str">
            <v>PR</v>
          </cell>
          <cell r="Q359">
            <v>67</v>
          </cell>
          <cell r="R359" t="str">
            <v>W</v>
          </cell>
          <cell r="S359" t="str">
            <v>M</v>
          </cell>
          <cell r="T359" t="str">
            <v>A</v>
          </cell>
          <cell r="U359" t="str">
            <v>p</v>
          </cell>
          <cell r="V359" t="str">
            <v>M</v>
          </cell>
          <cell r="X359" t="str">
            <v>D</v>
          </cell>
          <cell r="Y359" t="str">
            <v>7/9</v>
          </cell>
          <cell r="AN359" t="str">
            <v>COLON,[LI]</v>
          </cell>
          <cell r="AQ359" t="str">
            <v>COLON&gt;CAR</v>
          </cell>
          <cell r="BG359" t="str">
            <v>+12N</v>
          </cell>
          <cell r="BH359" t="str">
            <v>N-R</v>
          </cell>
          <cell r="BI359" t="str">
            <v>no DNA</v>
          </cell>
          <cell r="BJ359" t="str">
            <v/>
          </cell>
          <cell r="BK359" t="str">
            <v/>
          </cell>
          <cell r="BL359" t="str">
            <v/>
          </cell>
          <cell r="BM359" t="str">
            <v/>
          </cell>
          <cell r="BN359" t="str">
            <v/>
          </cell>
          <cell r="BP359" t="str">
            <v/>
          </cell>
          <cell r="BQ359" t="str">
            <v/>
          </cell>
          <cell r="BR359" t="str">
            <v/>
          </cell>
          <cell r="BS359" t="str">
            <v/>
          </cell>
        </row>
        <row r="360">
          <cell r="A360">
            <v>225</v>
          </cell>
          <cell r="B360" t="str">
            <v>S-4908-86</v>
          </cell>
          <cell r="C360" t="str">
            <v>CAR</v>
          </cell>
          <cell r="I360" t="str">
            <v>G18</v>
          </cell>
          <cell r="P360" t="str">
            <v>PR</v>
          </cell>
          <cell r="Q360">
            <v>54</v>
          </cell>
          <cell r="R360" t="str">
            <v>W</v>
          </cell>
          <cell r="S360" t="str">
            <v>M</v>
          </cell>
          <cell r="T360" t="str">
            <v>A</v>
          </cell>
          <cell r="U360" t="str">
            <v>p</v>
          </cell>
          <cell r="V360" t="str">
            <v>M</v>
          </cell>
          <cell r="X360" t="str">
            <v>D</v>
          </cell>
          <cell r="Y360" t="str">
            <v>3/13</v>
          </cell>
          <cell r="AG360" t="str">
            <v>36</v>
          </cell>
          <cell r="AH360" t="str">
            <v>YES</v>
          </cell>
          <cell r="AI360" t="str">
            <v>NO</v>
          </cell>
          <cell r="AN360" t="str">
            <v>COLON,ALIVE 3YR [LI]</v>
          </cell>
          <cell r="AQ360" t="str">
            <v>COLON&gt;CAR</v>
          </cell>
          <cell r="BG360" t="str">
            <v>+12</v>
          </cell>
          <cell r="BH360" t="str">
            <v>GAT</v>
          </cell>
          <cell r="BI360" t="str">
            <v>Asp</v>
          </cell>
          <cell r="BJ360" t="str">
            <v/>
          </cell>
          <cell r="BK360" t="str">
            <v/>
          </cell>
          <cell r="BL360" t="str">
            <v/>
          </cell>
          <cell r="BM360" t="str">
            <v/>
          </cell>
          <cell r="BN360" t="str">
            <v/>
          </cell>
          <cell r="BP360" t="str">
            <v/>
          </cell>
          <cell r="BQ360" t="str">
            <v/>
          </cell>
          <cell r="BR360" t="str">
            <v/>
          </cell>
          <cell r="BS360" t="str">
            <v/>
          </cell>
        </row>
        <row r="361">
          <cell r="A361">
            <v>226</v>
          </cell>
          <cell r="B361" t="str">
            <v>S-10050-87</v>
          </cell>
          <cell r="C361" t="str">
            <v>CAR</v>
          </cell>
          <cell r="I361" t="str">
            <v>G18</v>
          </cell>
          <cell r="P361" t="str">
            <v>PR</v>
          </cell>
          <cell r="Q361">
            <v>79</v>
          </cell>
          <cell r="R361" t="str">
            <v>W</v>
          </cell>
          <cell r="S361" t="str">
            <v>F</v>
          </cell>
          <cell r="T361" t="str">
            <v>R</v>
          </cell>
          <cell r="U361" t="str">
            <v>d</v>
          </cell>
          <cell r="V361" t="str">
            <v>WM</v>
          </cell>
          <cell r="X361" t="str">
            <v>C</v>
          </cell>
          <cell r="Y361" t="str">
            <v>6/18</v>
          </cell>
          <cell r="AG361" t="str">
            <v>24</v>
          </cell>
          <cell r="AH361" t="str">
            <v>?</v>
          </cell>
          <cell r="AI361" t="str">
            <v>NO</v>
          </cell>
          <cell r="AN361" t="str">
            <v>COLON,ALIVE 2YR</v>
          </cell>
          <cell r="AQ361" t="str">
            <v>COLON&gt;CAR</v>
          </cell>
          <cell r="BG361" t="str">
            <v>-</v>
          </cell>
          <cell r="BJ361" t="str">
            <v/>
          </cell>
          <cell r="BK361" t="str">
            <v/>
          </cell>
          <cell r="BL361" t="str">
            <v/>
          </cell>
          <cell r="BM361" t="str">
            <v/>
          </cell>
          <cell r="BN361" t="str">
            <v/>
          </cell>
          <cell r="BP361" t="str">
            <v/>
          </cell>
          <cell r="BQ361" t="str">
            <v/>
          </cell>
          <cell r="BR361" t="str">
            <v/>
          </cell>
          <cell r="BS361" t="str">
            <v/>
          </cell>
        </row>
        <row r="362">
          <cell r="A362">
            <v>227</v>
          </cell>
          <cell r="B362" t="str">
            <v>S-2934-88</v>
          </cell>
          <cell r="C362" t="str">
            <v>CAR</v>
          </cell>
          <cell r="I362" t="str">
            <v>G18</v>
          </cell>
          <cell r="P362" t="str">
            <v>PR</v>
          </cell>
          <cell r="Q362">
            <v>66</v>
          </cell>
          <cell r="R362" t="str">
            <v>W</v>
          </cell>
          <cell r="S362" t="str">
            <v>M</v>
          </cell>
          <cell r="T362" t="str">
            <v>S</v>
          </cell>
          <cell r="U362" t="str">
            <v>d</v>
          </cell>
          <cell r="V362" t="str">
            <v>M</v>
          </cell>
          <cell r="X362" t="str">
            <v>C</v>
          </cell>
          <cell r="Y362" t="str">
            <v>5/6</v>
          </cell>
          <cell r="AN362" t="str">
            <v>COLON,(MC) [LI]</v>
          </cell>
          <cell r="AQ362" t="str">
            <v>COLON&gt;CAR</v>
          </cell>
          <cell r="BG362" t="str">
            <v>-</v>
          </cell>
          <cell r="BJ362" t="str">
            <v/>
          </cell>
          <cell r="BK362" t="str">
            <v/>
          </cell>
          <cell r="BL362" t="str">
            <v/>
          </cell>
          <cell r="BM362" t="str">
            <v/>
          </cell>
          <cell r="BN362" t="str">
            <v/>
          </cell>
          <cell r="BP362" t="str">
            <v/>
          </cell>
          <cell r="BQ362" t="str">
            <v/>
          </cell>
          <cell r="BR362" t="str">
            <v/>
          </cell>
          <cell r="BS362" t="str">
            <v/>
          </cell>
        </row>
        <row r="363">
          <cell r="A363">
            <v>228</v>
          </cell>
          <cell r="B363" t="str">
            <v>S-6351-87</v>
          </cell>
          <cell r="C363" t="str">
            <v>CAR</v>
          </cell>
          <cell r="I363" t="str">
            <v>G18</v>
          </cell>
          <cell r="P363" t="str">
            <v>PR</v>
          </cell>
          <cell r="Q363">
            <v>52</v>
          </cell>
          <cell r="R363" t="str">
            <v>W</v>
          </cell>
          <cell r="S363" t="str">
            <v>F</v>
          </cell>
          <cell r="T363" t="str">
            <v>D</v>
          </cell>
          <cell r="U363" t="str">
            <v>d</v>
          </cell>
          <cell r="V363" t="str">
            <v>WM</v>
          </cell>
          <cell r="X363" t="str">
            <v>D</v>
          </cell>
          <cell r="Y363" t="str">
            <v>3/7</v>
          </cell>
          <cell r="AN363" t="str">
            <v>COLON,(AP) [LI]</v>
          </cell>
          <cell r="AQ363" t="str">
            <v>COLON&gt;CAR</v>
          </cell>
          <cell r="BG363" t="str">
            <v>-</v>
          </cell>
          <cell r="BJ363" t="str">
            <v/>
          </cell>
          <cell r="BK363" t="str">
            <v/>
          </cell>
          <cell r="BL363" t="str">
            <v/>
          </cell>
          <cell r="BM363" t="str">
            <v/>
          </cell>
          <cell r="BN363" t="str">
            <v/>
          </cell>
          <cell r="BP363" t="str">
            <v/>
          </cell>
          <cell r="BQ363" t="str">
            <v/>
          </cell>
          <cell r="BR363" t="str">
            <v/>
          </cell>
          <cell r="BS363" t="str">
            <v/>
          </cell>
        </row>
        <row r="364">
          <cell r="A364">
            <v>229</v>
          </cell>
          <cell r="B364" t="str">
            <v>S-5507-87</v>
          </cell>
          <cell r="C364" t="str">
            <v>CAR</v>
          </cell>
          <cell r="I364" t="str">
            <v>G18</v>
          </cell>
          <cell r="P364" t="str">
            <v>PR</v>
          </cell>
          <cell r="Q364">
            <v>74</v>
          </cell>
          <cell r="R364" t="str">
            <v>W</v>
          </cell>
          <cell r="S364" t="str">
            <v>F</v>
          </cell>
          <cell r="T364" t="str">
            <v>C</v>
          </cell>
          <cell r="U364" t="str">
            <v>p</v>
          </cell>
          <cell r="V364" t="str">
            <v>W</v>
          </cell>
          <cell r="X364" t="str">
            <v>D</v>
          </cell>
          <cell r="Y364" t="str">
            <v>+</v>
          </cell>
          <cell r="AG364" t="str">
            <v>24</v>
          </cell>
          <cell r="AH364" t="str">
            <v>YES</v>
          </cell>
          <cell r="AI364" t="str">
            <v>YES</v>
          </cell>
          <cell r="AN364" t="str">
            <v>COLON,DEAD 2YR [OV,IN]</v>
          </cell>
          <cell r="AQ364" t="str">
            <v>COLON&gt;CAR</v>
          </cell>
          <cell r="BG364" t="str">
            <v>+12</v>
          </cell>
          <cell r="BH364" t="str">
            <v>GTT</v>
          </cell>
          <cell r="BI364" t="str">
            <v>Val</v>
          </cell>
          <cell r="BJ364" t="str">
            <v/>
          </cell>
          <cell r="BK364" t="str">
            <v/>
          </cell>
          <cell r="BL364" t="str">
            <v/>
          </cell>
          <cell r="BM364" t="str">
            <v/>
          </cell>
          <cell r="BN364" t="str">
            <v/>
          </cell>
          <cell r="BP364" t="str">
            <v/>
          </cell>
          <cell r="BQ364" t="str">
            <v/>
          </cell>
          <cell r="BR364" t="str">
            <v/>
          </cell>
          <cell r="BS364" t="str">
            <v/>
          </cell>
        </row>
        <row r="365">
          <cell r="A365">
            <v>230</v>
          </cell>
          <cell r="B365" t="str">
            <v>S-6277-87</v>
          </cell>
          <cell r="C365" t="str">
            <v>CAR</v>
          </cell>
          <cell r="I365" t="str">
            <v>G17</v>
          </cell>
          <cell r="P365" t="str">
            <v>PR</v>
          </cell>
          <cell r="Q365">
            <v>65</v>
          </cell>
          <cell r="R365" t="str">
            <v>W</v>
          </cell>
          <cell r="S365" t="str">
            <v>M</v>
          </cell>
          <cell r="T365" t="str">
            <v>S</v>
          </cell>
          <cell r="U365" t="str">
            <v>d</v>
          </cell>
          <cell r="V365" t="str">
            <v>P</v>
          </cell>
          <cell r="X365" t="str">
            <v>D</v>
          </cell>
          <cell r="Y365" t="str">
            <v>3/8</v>
          </cell>
          <cell r="AG365" t="str">
            <v>24</v>
          </cell>
          <cell r="AH365" t="str">
            <v>?</v>
          </cell>
          <cell r="AI365" t="str">
            <v>NO</v>
          </cell>
          <cell r="AN365" t="str">
            <v>COLON,ALIVE 2YR [LI]</v>
          </cell>
          <cell r="AQ365" t="str">
            <v>COLON&gt;CAR</v>
          </cell>
          <cell r="BG365" t="str">
            <v>-</v>
          </cell>
          <cell r="BJ365" t="str">
            <v/>
          </cell>
          <cell r="BK365" t="str">
            <v/>
          </cell>
          <cell r="BL365" t="str">
            <v/>
          </cell>
          <cell r="BM365" t="str">
            <v/>
          </cell>
          <cell r="BN365" t="str">
            <v/>
          </cell>
          <cell r="BP365" t="str">
            <v/>
          </cell>
          <cell r="BQ365" t="str">
            <v/>
          </cell>
          <cell r="BR365" t="str">
            <v/>
          </cell>
          <cell r="BS365" t="str">
            <v/>
          </cell>
        </row>
        <row r="366">
          <cell r="A366">
            <v>231</v>
          </cell>
          <cell r="B366" t="str">
            <v>S-10062-87</v>
          </cell>
          <cell r="C366" t="str">
            <v>CAR</v>
          </cell>
          <cell r="I366" t="str">
            <v>G17</v>
          </cell>
          <cell r="P366" t="str">
            <v>PR</v>
          </cell>
          <cell r="Q366">
            <v>64</v>
          </cell>
          <cell r="R366" t="str">
            <v>W</v>
          </cell>
          <cell r="S366" t="str">
            <v>M</v>
          </cell>
          <cell r="T366" t="str">
            <v>S</v>
          </cell>
          <cell r="U366" t="str">
            <v>d</v>
          </cell>
          <cell r="V366" t="str">
            <v>M</v>
          </cell>
          <cell r="X366" t="str">
            <v>D</v>
          </cell>
          <cell r="Y366" t="str">
            <v>1/3</v>
          </cell>
          <cell r="AG366" t="str">
            <v>24</v>
          </cell>
          <cell r="AH366" t="str">
            <v>?</v>
          </cell>
          <cell r="AI366" t="str">
            <v>NO</v>
          </cell>
          <cell r="AN366" t="str">
            <v>COLON,ALIVE 2YR [LI]</v>
          </cell>
          <cell r="AQ366" t="str">
            <v>COLON&gt;CAR</v>
          </cell>
          <cell r="BG366" t="str">
            <v>+12</v>
          </cell>
          <cell r="BH366" t="str">
            <v>GTT</v>
          </cell>
          <cell r="BI366" t="str">
            <v>Val</v>
          </cell>
          <cell r="BJ366" t="str">
            <v/>
          </cell>
          <cell r="BK366" t="str">
            <v/>
          </cell>
          <cell r="BL366" t="str">
            <v/>
          </cell>
          <cell r="BM366" t="str">
            <v/>
          </cell>
          <cell r="BN366" t="str">
            <v/>
          </cell>
          <cell r="BP366" t="str">
            <v/>
          </cell>
          <cell r="BQ366" t="str">
            <v/>
          </cell>
          <cell r="BR366" t="str">
            <v/>
          </cell>
          <cell r="BS366" t="str">
            <v/>
          </cell>
        </row>
        <row r="367">
          <cell r="A367">
            <v>232</v>
          </cell>
          <cell r="B367" t="str">
            <v>S-9857-87</v>
          </cell>
          <cell r="C367" t="str">
            <v>CAR</v>
          </cell>
          <cell r="I367" t="str">
            <v>G17</v>
          </cell>
          <cell r="P367" t="str">
            <v>PR</v>
          </cell>
          <cell r="Q367">
            <v>62</v>
          </cell>
          <cell r="R367" t="str">
            <v>W</v>
          </cell>
          <cell r="S367" t="str">
            <v>M</v>
          </cell>
          <cell r="T367" t="str">
            <v>C</v>
          </cell>
          <cell r="U367" t="str">
            <v>p</v>
          </cell>
          <cell r="V367" t="str">
            <v>P</v>
          </cell>
          <cell r="X367" t="str">
            <v>C</v>
          </cell>
          <cell r="Y367" t="str">
            <v>3/7</v>
          </cell>
          <cell r="AG367" t="str">
            <v>24</v>
          </cell>
          <cell r="AH367" t="str">
            <v>YES</v>
          </cell>
          <cell r="AI367" t="str">
            <v>NO</v>
          </cell>
          <cell r="AN367" t="str">
            <v>COLON,ALIVE 2YR</v>
          </cell>
          <cell r="AQ367" t="str">
            <v>COLON&gt;CAR</v>
          </cell>
          <cell r="BG367" t="str">
            <v>-</v>
          </cell>
          <cell r="BJ367" t="str">
            <v/>
          </cell>
          <cell r="BK367" t="str">
            <v/>
          </cell>
          <cell r="BL367" t="str">
            <v/>
          </cell>
          <cell r="BM367" t="str">
            <v/>
          </cell>
          <cell r="BN367" t="str">
            <v/>
          </cell>
          <cell r="BP367" t="str">
            <v/>
          </cell>
          <cell r="BQ367" t="str">
            <v/>
          </cell>
          <cell r="BR367" t="str">
            <v/>
          </cell>
          <cell r="BS367" t="str">
            <v/>
          </cell>
        </row>
        <row r="368">
          <cell r="A368">
            <v>233</v>
          </cell>
          <cell r="B368" t="str">
            <v>S-3896-87</v>
          </cell>
          <cell r="C368" t="str">
            <v>CAR</v>
          </cell>
          <cell r="I368" t="str">
            <v>G17</v>
          </cell>
          <cell r="P368" t="str">
            <v>PR</v>
          </cell>
          <cell r="Q368">
            <v>68</v>
          </cell>
          <cell r="R368" t="str">
            <v>W</v>
          </cell>
          <cell r="S368" t="str">
            <v>F</v>
          </cell>
          <cell r="T368" t="str">
            <v>D</v>
          </cell>
          <cell r="U368" t="str">
            <v>d</v>
          </cell>
          <cell r="V368" t="str">
            <v>M</v>
          </cell>
          <cell r="X368" t="str">
            <v>D</v>
          </cell>
          <cell r="Y368" t="str">
            <v>+</v>
          </cell>
          <cell r="AG368" t="str">
            <v>10</v>
          </cell>
          <cell r="AH368" t="str">
            <v>YES</v>
          </cell>
          <cell r="AI368" t="str">
            <v>YES</v>
          </cell>
          <cell r="AN368" t="str">
            <v>COLON,DEAD 10MO [LI,OV]</v>
          </cell>
          <cell r="AQ368" t="str">
            <v>COLON&gt;CAR</v>
          </cell>
          <cell r="BG368" t="str">
            <v>-</v>
          </cell>
          <cell r="BJ368" t="str">
            <v/>
          </cell>
          <cell r="BK368" t="str">
            <v/>
          </cell>
          <cell r="BL368" t="str">
            <v/>
          </cell>
          <cell r="BM368" t="str">
            <v/>
          </cell>
          <cell r="BN368" t="str">
            <v/>
          </cell>
          <cell r="BP368" t="str">
            <v/>
          </cell>
          <cell r="BQ368" t="str">
            <v/>
          </cell>
          <cell r="BR368" t="str">
            <v/>
          </cell>
          <cell r="BS368" t="str">
            <v/>
          </cell>
        </row>
        <row r="369">
          <cell r="A369">
            <v>234</v>
          </cell>
          <cell r="B369" t="str">
            <v>S-3910-88</v>
          </cell>
          <cell r="C369" t="str">
            <v>CAR</v>
          </cell>
          <cell r="I369" t="str">
            <v>G19</v>
          </cell>
          <cell r="P369" t="str">
            <v>PR</v>
          </cell>
          <cell r="Q369">
            <v>51</v>
          </cell>
          <cell r="R369" t="str">
            <v>W</v>
          </cell>
          <cell r="S369" t="str">
            <v>M</v>
          </cell>
          <cell r="T369" t="str">
            <v>D</v>
          </cell>
          <cell r="U369" t="str">
            <v>d</v>
          </cell>
          <cell r="V369" t="str">
            <v>M</v>
          </cell>
          <cell r="X369" t="str">
            <v>C</v>
          </cell>
          <cell r="Y369" t="str">
            <v>3/3</v>
          </cell>
          <cell r="AG369" t="str">
            <v>18</v>
          </cell>
          <cell r="AH369" t="str">
            <v>?</v>
          </cell>
          <cell r="AI369" t="str">
            <v>NO</v>
          </cell>
          <cell r="AN369" t="str">
            <v>COLON,ALIVE 18MO</v>
          </cell>
          <cell r="AQ369" t="str">
            <v>COLON&gt;CAR</v>
          </cell>
          <cell r="BG369" t="str">
            <v>-</v>
          </cell>
          <cell r="BJ369" t="str">
            <v/>
          </cell>
          <cell r="BK369" t="str">
            <v/>
          </cell>
          <cell r="BL369" t="str">
            <v/>
          </cell>
          <cell r="BM369" t="str">
            <v/>
          </cell>
          <cell r="BN369" t="str">
            <v/>
          </cell>
          <cell r="BP369" t="str">
            <v/>
          </cell>
          <cell r="BQ369" t="str">
            <v/>
          </cell>
          <cell r="BR369" t="str">
            <v/>
          </cell>
          <cell r="BS369" t="str">
            <v/>
          </cell>
        </row>
        <row r="370">
          <cell r="A370">
            <v>235</v>
          </cell>
          <cell r="B370" t="str">
            <v>S-2026-83</v>
          </cell>
          <cell r="C370" t="str">
            <v>CAR</v>
          </cell>
          <cell r="I370" t="str">
            <v>G19</v>
          </cell>
          <cell r="P370" t="str">
            <v>PR</v>
          </cell>
          <cell r="Q370">
            <v>71</v>
          </cell>
          <cell r="R370" t="str">
            <v>W</v>
          </cell>
          <cell r="S370" t="str">
            <v>M</v>
          </cell>
          <cell r="T370" t="str">
            <v>A</v>
          </cell>
          <cell r="U370" t="str">
            <v>p</v>
          </cell>
          <cell r="V370" t="str">
            <v>M</v>
          </cell>
          <cell r="X370" t="str">
            <v>C</v>
          </cell>
          <cell r="Y370" t="str">
            <v>+</v>
          </cell>
          <cell r="AG370" t="str">
            <v>12</v>
          </cell>
          <cell r="AH370" t="str">
            <v>YES</v>
          </cell>
          <cell r="AI370" t="str">
            <v>YES</v>
          </cell>
          <cell r="AN370" t="str">
            <v>COLON,VACA (AP) (DEAD 1YR)</v>
          </cell>
          <cell r="AQ370" t="str">
            <v>COLON&gt;CAR</v>
          </cell>
          <cell r="BG370" t="str">
            <v>+12</v>
          </cell>
          <cell r="BH370" t="str">
            <v>TGT</v>
          </cell>
          <cell r="BI370" t="str">
            <v>Cys</v>
          </cell>
          <cell r="BJ370" t="str">
            <v/>
          </cell>
          <cell r="BK370" t="str">
            <v/>
          </cell>
          <cell r="BL370" t="str">
            <v/>
          </cell>
          <cell r="BM370" t="str">
            <v/>
          </cell>
          <cell r="BN370" t="str">
            <v/>
          </cell>
          <cell r="BP370" t="str">
            <v/>
          </cell>
          <cell r="BQ370" t="str">
            <v/>
          </cell>
          <cell r="BR370" t="str">
            <v/>
          </cell>
          <cell r="BS370" t="str">
            <v/>
          </cell>
        </row>
        <row r="371">
          <cell r="A371">
            <v>236</v>
          </cell>
          <cell r="B371" t="str">
            <v>89-09-139</v>
          </cell>
          <cell r="C371" t="str">
            <v>CAR</v>
          </cell>
          <cell r="D371" t="str">
            <v>-</v>
          </cell>
          <cell r="I371">
            <v>850</v>
          </cell>
          <cell r="J371">
            <v>0.89</v>
          </cell>
          <cell r="L371">
            <v>845</v>
          </cell>
          <cell r="N371">
            <v>14</v>
          </cell>
          <cell r="P371" t="str">
            <v>PR</v>
          </cell>
          <cell r="Q371">
            <v>61</v>
          </cell>
          <cell r="R371" t="str">
            <v>B</v>
          </cell>
          <cell r="S371" t="str">
            <v>F</v>
          </cell>
          <cell r="T371" t="str">
            <v>S</v>
          </cell>
          <cell r="U371" t="str">
            <v>d</v>
          </cell>
          <cell r="V371" t="str">
            <v>P</v>
          </cell>
          <cell r="X371" t="str">
            <v>B</v>
          </cell>
          <cell r="Y371" t="str">
            <v>0/1</v>
          </cell>
          <cell r="Z371" t="str">
            <v>5.0 x 4.0</v>
          </cell>
          <cell r="AA371">
            <v>5</v>
          </cell>
          <cell r="AB371" t="str">
            <v>20.0A</v>
          </cell>
          <cell r="AC371" t="str">
            <v>AL</v>
          </cell>
          <cell r="AD371">
            <v>1989</v>
          </cell>
          <cell r="AF371" t="str">
            <v>9/89</v>
          </cell>
          <cell r="AH371" t="str">
            <v>NO</v>
          </cell>
          <cell r="AI371" t="str">
            <v>NO</v>
          </cell>
          <cell r="AJ371" t="str">
            <v xml:space="preserve"> 9 /92</v>
          </cell>
          <cell r="AN371" t="str">
            <v>(XRT)(AP)(SR)</v>
          </cell>
          <cell r="BF371" t="str">
            <v>-</v>
          </cell>
          <cell r="BG371" t="str">
            <v>-</v>
          </cell>
          <cell r="BJ371" t="str">
            <v/>
          </cell>
          <cell r="BK371" t="str">
            <v/>
          </cell>
          <cell r="BL371" t="str">
            <v/>
          </cell>
          <cell r="BM371" t="str">
            <v/>
          </cell>
          <cell r="BN371" t="str">
            <v/>
          </cell>
          <cell r="BP371" t="str">
            <v/>
          </cell>
          <cell r="BQ371" t="str">
            <v/>
          </cell>
          <cell r="BR371" t="str">
            <v/>
          </cell>
          <cell r="BS371" t="str">
            <v/>
          </cell>
        </row>
        <row r="372">
          <cell r="A372">
            <v>236.5</v>
          </cell>
          <cell r="B372" t="str">
            <v>89-09-140</v>
          </cell>
          <cell r="C372" t="str">
            <v>NORM</v>
          </cell>
          <cell r="I372">
            <v>851</v>
          </cell>
          <cell r="J372">
            <v>0.09</v>
          </cell>
          <cell r="L372">
            <v>846</v>
          </cell>
          <cell r="N372">
            <v>14</v>
          </cell>
          <cell r="O372" t="str">
            <v>YES</v>
          </cell>
          <cell r="P372" t="str">
            <v>PR</v>
          </cell>
          <cell r="AC372" t="str">
            <v>AL</v>
          </cell>
          <cell r="AD372">
            <v>1989</v>
          </cell>
          <cell r="BJ372" t="str">
            <v/>
          </cell>
          <cell r="BK372" t="str">
            <v/>
          </cell>
          <cell r="BL372" t="str">
            <v/>
          </cell>
          <cell r="BM372" t="str">
            <v/>
          </cell>
          <cell r="BN372" t="str">
            <v/>
          </cell>
          <cell r="BP372" t="str">
            <v/>
          </cell>
          <cell r="BQ372" t="str">
            <v/>
          </cell>
          <cell r="BR372" t="str">
            <v/>
          </cell>
          <cell r="BS372" t="str">
            <v/>
          </cell>
        </row>
        <row r="373">
          <cell r="A373">
            <v>237</v>
          </cell>
          <cell r="B373" t="str">
            <v>89-09-201</v>
          </cell>
          <cell r="C373" t="str">
            <v>CAR</v>
          </cell>
          <cell r="D373" t="str">
            <v>-</v>
          </cell>
          <cell r="I373">
            <v>852</v>
          </cell>
          <cell r="J373" t="str">
            <v>see add.</v>
          </cell>
          <cell r="K373" t="str">
            <v>1701N</v>
          </cell>
          <cell r="L373">
            <v>848</v>
          </cell>
          <cell r="N373">
            <v>14</v>
          </cell>
          <cell r="O373" t="str">
            <v>YES</v>
          </cell>
          <cell r="P373" t="str">
            <v>PR</v>
          </cell>
          <cell r="Q373">
            <v>77</v>
          </cell>
          <cell r="R373" t="str">
            <v>B</v>
          </cell>
          <cell r="S373" t="str">
            <v>F</v>
          </cell>
          <cell r="T373" t="str">
            <v>R</v>
          </cell>
          <cell r="U373" t="str">
            <v>d</v>
          </cell>
          <cell r="V373" t="str">
            <v>M</v>
          </cell>
          <cell r="X373" t="str">
            <v>B</v>
          </cell>
          <cell r="Y373" t="str">
            <v>0/11</v>
          </cell>
          <cell r="Z373" t="str">
            <v>8.0 x 6.5 x 3.5</v>
          </cell>
          <cell r="AA373">
            <v>8</v>
          </cell>
          <cell r="AB373">
            <v>182</v>
          </cell>
          <cell r="AC373" t="str">
            <v>AL</v>
          </cell>
          <cell r="AD373">
            <v>1989</v>
          </cell>
          <cell r="AF373" t="str">
            <v xml:space="preserve"> 3 /89</v>
          </cell>
          <cell r="AH373" t="str">
            <v>YES</v>
          </cell>
          <cell r="AI373" t="str">
            <v>NO</v>
          </cell>
          <cell r="AJ373" t="str">
            <v xml:space="preserve"> 7 /92</v>
          </cell>
          <cell r="AN373" t="str">
            <v>(AP)</v>
          </cell>
          <cell r="AX373" t="str">
            <v xml:space="preserve"> -</v>
          </cell>
          <cell r="BF373" t="str">
            <v>-</v>
          </cell>
          <cell r="BG373" t="str">
            <v>-</v>
          </cell>
          <cell r="BJ373" t="str">
            <v/>
          </cell>
          <cell r="BK373" t="str">
            <v/>
          </cell>
          <cell r="BL373" t="str">
            <v/>
          </cell>
          <cell r="BM373" t="str">
            <v/>
          </cell>
          <cell r="BN373" t="str">
            <v/>
          </cell>
          <cell r="BO373" t="str">
            <v>-</v>
          </cell>
        </row>
        <row r="374">
          <cell r="A374">
            <v>237.5</v>
          </cell>
          <cell r="B374" t="str">
            <v>89-09-202</v>
          </cell>
          <cell r="C374" t="str">
            <v>NORM</v>
          </cell>
          <cell r="I374">
            <v>853</v>
          </cell>
          <cell r="J374">
            <v>1.05</v>
          </cell>
          <cell r="L374">
            <v>849</v>
          </cell>
          <cell r="N374">
            <v>14</v>
          </cell>
          <cell r="O374" t="str">
            <v>YES</v>
          </cell>
          <cell r="P374" t="str">
            <v>PR</v>
          </cell>
          <cell r="AC374" t="str">
            <v>AL</v>
          </cell>
          <cell r="AD374">
            <v>1989</v>
          </cell>
          <cell r="BJ374" t="str">
            <v/>
          </cell>
          <cell r="BK374" t="str">
            <v/>
          </cell>
          <cell r="BL374" t="str">
            <v/>
          </cell>
          <cell r="BM374" t="str">
            <v/>
          </cell>
          <cell r="BN374" t="str">
            <v/>
          </cell>
          <cell r="BP374" t="str">
            <v/>
          </cell>
          <cell r="BQ374" t="str">
            <v/>
          </cell>
          <cell r="BR374" t="str">
            <v/>
          </cell>
          <cell r="BS374" t="str">
            <v/>
          </cell>
        </row>
        <row r="375">
          <cell r="A375">
            <v>238</v>
          </cell>
          <cell r="B375" t="str">
            <v>89-09-215</v>
          </cell>
          <cell r="C375" t="str">
            <v>CAR</v>
          </cell>
          <cell r="D375" t="str">
            <v>+</v>
          </cell>
          <cell r="I375" t="str">
            <v>*854</v>
          </cell>
          <cell r="J375">
            <v>1.1499999999999999</v>
          </cell>
          <cell r="L375">
            <v>850</v>
          </cell>
          <cell r="N375">
            <v>14</v>
          </cell>
          <cell r="O375" t="str">
            <v>NO</v>
          </cell>
          <cell r="P375" t="str">
            <v>PR</v>
          </cell>
          <cell r="Q375">
            <v>70</v>
          </cell>
          <cell r="R375" t="str">
            <v>W</v>
          </cell>
          <cell r="S375" t="str">
            <v>M</v>
          </cell>
          <cell r="T375" t="str">
            <v>A</v>
          </cell>
          <cell r="U375" t="str">
            <v>p</v>
          </cell>
          <cell r="V375" t="str">
            <v>P</v>
          </cell>
          <cell r="X375" t="str">
            <v>B</v>
          </cell>
          <cell r="Y375" t="str">
            <v>0/16</v>
          </cell>
          <cell r="Z375" t="str">
            <v>10.0 x 6.0 x 1.0</v>
          </cell>
          <cell r="AA375">
            <v>10</v>
          </cell>
          <cell r="AB375">
            <v>60</v>
          </cell>
          <cell r="AC375" t="str">
            <v>AL</v>
          </cell>
          <cell r="AD375">
            <v>1989</v>
          </cell>
          <cell r="AF375" t="str">
            <v>9/89</v>
          </cell>
          <cell r="AH375" t="str">
            <v>NO</v>
          </cell>
          <cell r="AI375" t="str">
            <v>NO</v>
          </cell>
          <cell r="AJ375" t="str">
            <v xml:space="preserve"> 4 /94</v>
          </cell>
          <cell r="AK375" t="str">
            <v>Sporadic</v>
          </cell>
          <cell r="AN375" t="str">
            <v>(AP)(SR)</v>
          </cell>
          <cell r="AQ375" t="str">
            <v>C&gt;B, 5/16&gt;0/16</v>
          </cell>
          <cell r="AR375" t="str">
            <v>12/9/2002</v>
          </cell>
          <cell r="AZ375" t="str">
            <v>+</v>
          </cell>
          <cell r="BA375" t="str">
            <v>+</v>
          </cell>
          <cell r="BC375" t="str">
            <v>+</v>
          </cell>
          <cell r="BF375" t="str">
            <v>DEL(+ on MMP+ sheet)</v>
          </cell>
          <cell r="BG375" t="str">
            <v>-</v>
          </cell>
          <cell r="BJ375" t="str">
            <v>+</v>
          </cell>
          <cell r="BK375">
            <v>15</v>
          </cell>
          <cell r="BL375">
            <v>600</v>
          </cell>
          <cell r="BM375" t="str">
            <v>GTG&gt;GAG</v>
          </cell>
          <cell r="BN375" t="str">
            <v>Val&gt;Glu</v>
          </cell>
          <cell r="BO375" t="str">
            <v>+</v>
          </cell>
          <cell r="BP375" t="str">
            <v>5, 6</v>
          </cell>
          <cell r="BQ375" t="str">
            <v>175, 215</v>
          </cell>
          <cell r="BR375" t="str">
            <v>CGC&gt;CAC/AGT</v>
          </cell>
          <cell r="BS375" t="str">
            <v>ARG&gt;HIS/SER&gt;THR</v>
          </cell>
          <cell r="BT375" t="str">
            <v>+</v>
          </cell>
          <cell r="BU375" t="str">
            <v>5, 6</v>
          </cell>
          <cell r="BV375" t="str">
            <v>175, 215</v>
          </cell>
          <cell r="BW375" t="str">
            <v>CGC&gt;CAC/AGT</v>
          </cell>
          <cell r="BX375" t="str">
            <v>ARG&gt;HIS/SER&gt;THR</v>
          </cell>
        </row>
        <row r="376">
          <cell r="A376">
            <v>238.5</v>
          </cell>
          <cell r="B376" t="str">
            <v>89-09-216</v>
          </cell>
          <cell r="C376" t="str">
            <v>NORM</v>
          </cell>
          <cell r="I376">
            <v>855</v>
          </cell>
          <cell r="J376">
            <v>1.1000000000000001</v>
          </cell>
          <cell r="L376">
            <v>851</v>
          </cell>
          <cell r="N376">
            <v>14</v>
          </cell>
          <cell r="O376" t="str">
            <v>YES</v>
          </cell>
          <cell r="P376" t="str">
            <v>PR</v>
          </cell>
          <cell r="AC376" t="str">
            <v>AL</v>
          </cell>
          <cell r="AD376">
            <v>1989</v>
          </cell>
          <cell r="BJ376" t="str">
            <v/>
          </cell>
          <cell r="BK376" t="str">
            <v/>
          </cell>
          <cell r="BL376" t="str">
            <v/>
          </cell>
          <cell r="BM376" t="str">
            <v/>
          </cell>
          <cell r="BN376" t="str">
            <v/>
          </cell>
          <cell r="BP376" t="str">
            <v/>
          </cell>
          <cell r="BQ376" t="str">
            <v/>
          </cell>
          <cell r="BR376" t="str">
            <v/>
          </cell>
          <cell r="BS376" t="str">
            <v/>
          </cell>
        </row>
        <row r="377">
          <cell r="A377">
            <v>239</v>
          </cell>
          <cell r="B377" t="str">
            <v>89-10-195</v>
          </cell>
          <cell r="C377" t="str">
            <v>CAR</v>
          </cell>
          <cell r="D377" t="str">
            <v>+/-</v>
          </cell>
          <cell r="I377">
            <v>856</v>
          </cell>
          <cell r="J377" t="str">
            <v>see add.</v>
          </cell>
          <cell r="K377" t="str">
            <v>1651T</v>
          </cell>
          <cell r="L377">
            <v>852</v>
          </cell>
          <cell r="N377">
            <v>14</v>
          </cell>
          <cell r="O377" t="str">
            <v>YES</v>
          </cell>
          <cell r="P377" t="str">
            <v>PR</v>
          </cell>
          <cell r="Q377">
            <v>71</v>
          </cell>
          <cell r="R377" t="str">
            <v>W</v>
          </cell>
          <cell r="S377" t="str">
            <v>M</v>
          </cell>
          <cell r="T377" t="str">
            <v>R</v>
          </cell>
          <cell r="U377" t="str">
            <v>d</v>
          </cell>
          <cell r="V377" t="str">
            <v>M</v>
          </cell>
          <cell r="X377" t="str">
            <v>B</v>
          </cell>
          <cell r="Y377" t="str">
            <v>-</v>
          </cell>
          <cell r="Z377" t="str">
            <v>4.0 x 3.0 x 0.5</v>
          </cell>
          <cell r="AA377">
            <v>4</v>
          </cell>
          <cell r="AB377">
            <v>6</v>
          </cell>
          <cell r="AC377" t="str">
            <v>AL</v>
          </cell>
          <cell r="AD377">
            <v>1989</v>
          </cell>
          <cell r="AF377" t="str">
            <v>10/89</v>
          </cell>
          <cell r="AN377" t="str">
            <v>ACA</v>
          </cell>
          <cell r="AX377" t="str">
            <v>na (- on Sum. 1st sheet)</v>
          </cell>
          <cell r="AY377" t="str">
            <v>na (- on Sum. 1st sheet)</v>
          </cell>
          <cell r="AZ377" t="str">
            <v>na (+/-)</v>
          </cell>
          <cell r="BA377" t="str">
            <v>na</v>
          </cell>
          <cell r="BF377" t="str">
            <v>-</v>
          </cell>
          <cell r="BG377" t="str">
            <v>-</v>
          </cell>
          <cell r="BJ377" t="str">
            <v/>
          </cell>
          <cell r="BK377" t="str">
            <v/>
          </cell>
          <cell r="BL377" t="str">
            <v/>
          </cell>
          <cell r="BM377" t="str">
            <v/>
          </cell>
          <cell r="BN377" t="str">
            <v/>
          </cell>
          <cell r="BO377" t="str">
            <v>+</v>
          </cell>
          <cell r="BP377">
            <v>7</v>
          </cell>
          <cell r="BQ377" t="str">
            <v>245</v>
          </cell>
          <cell r="BR377" t="str">
            <v>GGC&gt;AGC</v>
          </cell>
          <cell r="BS377" t="str">
            <v>GLY&gt;SER</v>
          </cell>
          <cell r="BT377" t="str">
            <v>+</v>
          </cell>
          <cell r="BU377">
            <v>7</v>
          </cell>
          <cell r="BV377" t="str">
            <v>245</v>
          </cell>
          <cell r="BW377" t="str">
            <v>GGC&gt;AGC</v>
          </cell>
          <cell r="BX377" t="str">
            <v>GLY&gt;SER</v>
          </cell>
        </row>
        <row r="378">
          <cell r="A378">
            <v>239.5</v>
          </cell>
          <cell r="B378" t="str">
            <v>89-10-196</v>
          </cell>
          <cell r="C378" t="str">
            <v>NORM</v>
          </cell>
          <cell r="I378">
            <v>857</v>
          </cell>
          <cell r="J378" t="str">
            <v>see add.</v>
          </cell>
          <cell r="K378" t="str">
            <v>1652N</v>
          </cell>
          <cell r="L378">
            <v>853</v>
          </cell>
          <cell r="N378">
            <v>14</v>
          </cell>
          <cell r="O378" t="str">
            <v>YES</v>
          </cell>
          <cell r="P378" t="str">
            <v>PR</v>
          </cell>
          <cell r="AC378" t="str">
            <v>AL</v>
          </cell>
          <cell r="AD378">
            <v>1989</v>
          </cell>
          <cell r="BJ378" t="str">
            <v/>
          </cell>
          <cell r="BK378" t="str">
            <v/>
          </cell>
          <cell r="BL378" t="str">
            <v/>
          </cell>
          <cell r="BM378" t="str">
            <v/>
          </cell>
          <cell r="BN378" t="str">
            <v/>
          </cell>
          <cell r="BP378" t="str">
            <v/>
          </cell>
          <cell r="BQ378" t="str">
            <v/>
          </cell>
          <cell r="BR378" t="str">
            <v/>
          </cell>
          <cell r="BS378" t="str">
            <v/>
          </cell>
        </row>
        <row r="379">
          <cell r="A379">
            <v>240.1</v>
          </cell>
          <cell r="B379" t="str">
            <v>89-10-241</v>
          </cell>
          <cell r="C379" t="str">
            <v>ADE</v>
          </cell>
          <cell r="D379" t="str">
            <v>-</v>
          </cell>
          <cell r="I379">
            <v>858</v>
          </cell>
          <cell r="J379" t="str">
            <v>see add.</v>
          </cell>
          <cell r="K379" t="str">
            <v>1702T/ 1946</v>
          </cell>
          <cell r="L379">
            <v>854</v>
          </cell>
          <cell r="N379">
            <v>14</v>
          </cell>
          <cell r="O379" t="str">
            <v>YES</v>
          </cell>
          <cell r="P379" t="str">
            <v>PR</v>
          </cell>
          <cell r="Q379">
            <v>77</v>
          </cell>
          <cell r="R379" t="str">
            <v>W</v>
          </cell>
          <cell r="S379" t="str">
            <v>F</v>
          </cell>
          <cell r="T379" t="str">
            <v>S</v>
          </cell>
          <cell r="U379" t="str">
            <v>d</v>
          </cell>
          <cell r="X379" t="str">
            <v>O</v>
          </cell>
          <cell r="AC379" t="str">
            <v>AL</v>
          </cell>
          <cell r="AD379">
            <v>1989</v>
          </cell>
          <cell r="AF379" t="str">
            <v>11/89</v>
          </cell>
          <cell r="AI379" t="str">
            <v>NO</v>
          </cell>
          <cell r="AJ379" t="str">
            <v xml:space="preserve"> 10 /94</v>
          </cell>
          <cell r="AN379" t="str">
            <v>VA 10,0 CMS</v>
          </cell>
          <cell r="AX379" t="str">
            <v xml:space="preserve"> -</v>
          </cell>
          <cell r="BF379" t="str">
            <v>-</v>
          </cell>
          <cell r="BG379" t="str">
            <v>-</v>
          </cell>
          <cell r="BJ379" t="str">
            <v/>
          </cell>
          <cell r="BK379" t="str">
            <v/>
          </cell>
          <cell r="BL379" t="str">
            <v/>
          </cell>
          <cell r="BM379" t="str">
            <v/>
          </cell>
          <cell r="BN379" t="str">
            <v/>
          </cell>
          <cell r="BO379" t="str">
            <v>-</v>
          </cell>
        </row>
        <row r="380">
          <cell r="A380">
            <v>240.5</v>
          </cell>
          <cell r="B380" t="str">
            <v>89-10-242</v>
          </cell>
          <cell r="C380" t="str">
            <v>NORM</v>
          </cell>
          <cell r="I380">
            <v>859</v>
          </cell>
          <cell r="J380" t="str">
            <v>see add.</v>
          </cell>
          <cell r="K380">
            <v>1937</v>
          </cell>
          <cell r="L380">
            <v>855</v>
          </cell>
          <cell r="N380">
            <v>14</v>
          </cell>
          <cell r="O380" t="str">
            <v>YES</v>
          </cell>
          <cell r="P380" t="str">
            <v>PR</v>
          </cell>
          <cell r="AC380" t="str">
            <v>AL</v>
          </cell>
          <cell r="AD380">
            <v>1989</v>
          </cell>
          <cell r="BJ380" t="str">
            <v/>
          </cell>
          <cell r="BK380" t="str">
            <v/>
          </cell>
          <cell r="BL380" t="str">
            <v/>
          </cell>
          <cell r="BM380" t="str">
            <v/>
          </cell>
          <cell r="BN380" t="str">
            <v/>
          </cell>
          <cell r="BP380" t="str">
            <v/>
          </cell>
          <cell r="BQ380" t="str">
            <v/>
          </cell>
          <cell r="BR380" t="str">
            <v/>
          </cell>
          <cell r="BS380" t="str">
            <v/>
          </cell>
        </row>
        <row r="381">
          <cell r="A381">
            <v>241.1</v>
          </cell>
          <cell r="B381" t="str">
            <v>88-9836</v>
          </cell>
          <cell r="C381" t="str">
            <v>ADE</v>
          </cell>
          <cell r="I381" t="str">
            <v>G82</v>
          </cell>
          <cell r="P381" t="str">
            <v>PR</v>
          </cell>
          <cell r="Q381">
            <v>78</v>
          </cell>
          <cell r="R381" t="str">
            <v>W</v>
          </cell>
          <cell r="S381" t="str">
            <v>M</v>
          </cell>
          <cell r="T381" t="str">
            <v>S</v>
          </cell>
          <cell r="U381" t="str">
            <v>d</v>
          </cell>
          <cell r="X381" t="str">
            <v>O</v>
          </cell>
          <cell r="AN381" t="str">
            <v>VA 3,5 CMS</v>
          </cell>
          <cell r="BG381" t="str">
            <v>+12</v>
          </cell>
          <cell r="BH381" t="str">
            <v>GTT</v>
          </cell>
          <cell r="BI381" t="str">
            <v>Val</v>
          </cell>
          <cell r="BJ381" t="str">
            <v/>
          </cell>
          <cell r="BK381" t="str">
            <v/>
          </cell>
          <cell r="BL381" t="str">
            <v/>
          </cell>
          <cell r="BM381" t="str">
            <v/>
          </cell>
          <cell r="BN381" t="str">
            <v/>
          </cell>
          <cell r="BP381" t="str">
            <v/>
          </cell>
          <cell r="BQ381" t="str">
            <v/>
          </cell>
          <cell r="BR381" t="str">
            <v/>
          </cell>
          <cell r="BS381" t="str">
            <v/>
          </cell>
        </row>
        <row r="382">
          <cell r="A382">
            <v>242.1</v>
          </cell>
          <cell r="B382" t="str">
            <v>87-4352</v>
          </cell>
          <cell r="C382" t="str">
            <v>ADE</v>
          </cell>
          <cell r="I382" t="str">
            <v>G82</v>
          </cell>
          <cell r="P382" t="str">
            <v>PR</v>
          </cell>
          <cell r="Q382">
            <v>68</v>
          </cell>
          <cell r="R382" t="str">
            <v>W</v>
          </cell>
          <cell r="S382" t="str">
            <v>M</v>
          </cell>
          <cell r="T382" t="str">
            <v>S</v>
          </cell>
          <cell r="U382" t="str">
            <v>d</v>
          </cell>
          <cell r="X382" t="str">
            <v>O</v>
          </cell>
          <cell r="AN382" t="str">
            <v>TVA 3,0 CMS</v>
          </cell>
          <cell r="BG382" t="str">
            <v>+13</v>
          </cell>
          <cell r="BH382" t="str">
            <v>GAC</v>
          </cell>
          <cell r="BI382" t="str">
            <v>Asp</v>
          </cell>
          <cell r="BJ382" t="str">
            <v/>
          </cell>
          <cell r="BK382" t="str">
            <v/>
          </cell>
          <cell r="BL382" t="str">
            <v/>
          </cell>
          <cell r="BM382" t="str">
            <v/>
          </cell>
          <cell r="BN382" t="str">
            <v/>
          </cell>
          <cell r="BP382" t="str">
            <v/>
          </cell>
          <cell r="BQ382" t="str">
            <v/>
          </cell>
          <cell r="BR382" t="str">
            <v/>
          </cell>
          <cell r="BS382" t="str">
            <v/>
          </cell>
        </row>
        <row r="383">
          <cell r="A383">
            <v>243.1</v>
          </cell>
          <cell r="B383" t="str">
            <v>87-4328</v>
          </cell>
          <cell r="C383" t="str">
            <v>ADE</v>
          </cell>
          <cell r="I383" t="str">
            <v>G82</v>
          </cell>
          <cell r="P383" t="str">
            <v>PR</v>
          </cell>
          <cell r="Q383">
            <v>68</v>
          </cell>
          <cell r="R383" t="str">
            <v>W</v>
          </cell>
          <cell r="S383" t="str">
            <v>F</v>
          </cell>
          <cell r="T383" t="str">
            <v>S</v>
          </cell>
          <cell r="U383" t="str">
            <v>d</v>
          </cell>
          <cell r="X383" t="str">
            <v>O</v>
          </cell>
          <cell r="AN383" t="str">
            <v>TVA 1,2 CMS</v>
          </cell>
          <cell r="BG383" t="str">
            <v>-</v>
          </cell>
          <cell r="BJ383" t="str">
            <v/>
          </cell>
          <cell r="BK383" t="str">
            <v/>
          </cell>
          <cell r="BL383" t="str">
            <v/>
          </cell>
          <cell r="BM383" t="str">
            <v/>
          </cell>
          <cell r="BN383" t="str">
            <v/>
          </cell>
          <cell r="BP383" t="str">
            <v/>
          </cell>
          <cell r="BQ383" t="str">
            <v/>
          </cell>
          <cell r="BR383" t="str">
            <v/>
          </cell>
          <cell r="BS383" t="str">
            <v/>
          </cell>
        </row>
        <row r="384">
          <cell r="A384">
            <v>244.1</v>
          </cell>
          <cell r="B384" t="str">
            <v>87-7294</v>
          </cell>
          <cell r="C384" t="str">
            <v>ADE</v>
          </cell>
          <cell r="I384" t="str">
            <v>G82</v>
          </cell>
          <cell r="P384" t="str">
            <v>PR</v>
          </cell>
          <cell r="Q384">
            <v>78</v>
          </cell>
          <cell r="R384" t="str">
            <v>W</v>
          </cell>
          <cell r="S384" t="str">
            <v>F</v>
          </cell>
          <cell r="T384" t="str">
            <v>C</v>
          </cell>
          <cell r="U384" t="str">
            <v>p</v>
          </cell>
          <cell r="X384" t="str">
            <v>O</v>
          </cell>
          <cell r="AN384" t="str">
            <v>VA  ?CM (CA)</v>
          </cell>
          <cell r="BG384" t="str">
            <v>+12</v>
          </cell>
          <cell r="BH384" t="str">
            <v>GTT</v>
          </cell>
          <cell r="BI384" t="str">
            <v>Val</v>
          </cell>
          <cell r="BJ384" t="str">
            <v/>
          </cell>
          <cell r="BK384" t="str">
            <v/>
          </cell>
          <cell r="BL384" t="str">
            <v/>
          </cell>
          <cell r="BM384" t="str">
            <v/>
          </cell>
          <cell r="BN384" t="str">
            <v/>
          </cell>
          <cell r="BP384" t="str">
            <v/>
          </cell>
          <cell r="BQ384" t="str">
            <v/>
          </cell>
          <cell r="BR384" t="str">
            <v/>
          </cell>
          <cell r="BS384" t="str">
            <v/>
          </cell>
        </row>
        <row r="385">
          <cell r="A385">
            <v>245.1</v>
          </cell>
          <cell r="B385" t="str">
            <v>87-8622</v>
          </cell>
          <cell r="C385" t="str">
            <v>ADE</v>
          </cell>
          <cell r="I385" t="str">
            <v>G82</v>
          </cell>
          <cell r="P385" t="str">
            <v>PR</v>
          </cell>
          <cell r="Q385">
            <v>62</v>
          </cell>
          <cell r="R385" t="str">
            <v>W</v>
          </cell>
          <cell r="S385" t="str">
            <v>M</v>
          </cell>
          <cell r="T385" t="str">
            <v>S</v>
          </cell>
          <cell r="U385" t="str">
            <v>d</v>
          </cell>
          <cell r="X385" t="str">
            <v>O</v>
          </cell>
          <cell r="AN385" t="str">
            <v>TVA  0,9 CMS (CA)</v>
          </cell>
          <cell r="BG385" t="str">
            <v>-</v>
          </cell>
          <cell r="BJ385" t="str">
            <v/>
          </cell>
          <cell r="BK385" t="str">
            <v/>
          </cell>
          <cell r="BL385" t="str">
            <v/>
          </cell>
          <cell r="BM385" t="str">
            <v/>
          </cell>
          <cell r="BN385" t="str">
            <v/>
          </cell>
          <cell r="BP385" t="str">
            <v/>
          </cell>
          <cell r="BQ385" t="str">
            <v/>
          </cell>
          <cell r="BR385" t="str">
            <v/>
          </cell>
          <cell r="BS385" t="str">
            <v/>
          </cell>
        </row>
        <row r="386">
          <cell r="A386">
            <v>246.1</v>
          </cell>
          <cell r="B386" t="str">
            <v>87-9864</v>
          </cell>
          <cell r="C386" t="str">
            <v>ADE</v>
          </cell>
          <cell r="I386" t="str">
            <v>G82</v>
          </cell>
          <cell r="P386" t="str">
            <v>PR</v>
          </cell>
          <cell r="Q386">
            <v>77</v>
          </cell>
          <cell r="R386" t="str">
            <v>W</v>
          </cell>
          <cell r="S386" t="str">
            <v>M</v>
          </cell>
          <cell r="T386" t="str">
            <v>S</v>
          </cell>
          <cell r="U386" t="str">
            <v>d</v>
          </cell>
          <cell r="X386" t="str">
            <v>O</v>
          </cell>
          <cell r="AN386" t="str">
            <v>TVA  0,8 CMS</v>
          </cell>
          <cell r="BG386" t="str">
            <v>+12</v>
          </cell>
          <cell r="BH386" t="str">
            <v>GAT</v>
          </cell>
          <cell r="BI386" t="str">
            <v>Asp</v>
          </cell>
          <cell r="BJ386" t="str">
            <v/>
          </cell>
          <cell r="BK386" t="str">
            <v/>
          </cell>
          <cell r="BL386" t="str">
            <v/>
          </cell>
          <cell r="BM386" t="str">
            <v/>
          </cell>
          <cell r="BN386" t="str">
            <v/>
          </cell>
          <cell r="BP386" t="str">
            <v/>
          </cell>
          <cell r="BQ386" t="str">
            <v/>
          </cell>
          <cell r="BR386" t="str">
            <v/>
          </cell>
          <cell r="BS386" t="str">
            <v/>
          </cell>
        </row>
        <row r="387">
          <cell r="A387">
            <v>247.1</v>
          </cell>
          <cell r="B387" t="str">
            <v>87-10045</v>
          </cell>
          <cell r="C387" t="str">
            <v>ADE</v>
          </cell>
          <cell r="I387" t="str">
            <v>G82</v>
          </cell>
          <cell r="P387" t="str">
            <v>PR</v>
          </cell>
          <cell r="Q387">
            <v>44</v>
          </cell>
          <cell r="R387" t="str">
            <v>W</v>
          </cell>
          <cell r="S387" t="str">
            <v>F</v>
          </cell>
          <cell r="T387" t="str">
            <v>S</v>
          </cell>
          <cell r="U387" t="str">
            <v>d</v>
          </cell>
          <cell r="X387" t="str">
            <v>O</v>
          </cell>
          <cell r="AN387" t="str">
            <v>TVA 2,0 CMS</v>
          </cell>
          <cell r="BG387" t="str">
            <v>-</v>
          </cell>
          <cell r="BJ387" t="str">
            <v/>
          </cell>
          <cell r="BK387" t="str">
            <v/>
          </cell>
          <cell r="BL387" t="str">
            <v/>
          </cell>
          <cell r="BM387" t="str">
            <v/>
          </cell>
          <cell r="BN387" t="str">
            <v/>
          </cell>
          <cell r="BP387" t="str">
            <v/>
          </cell>
          <cell r="BQ387" t="str">
            <v/>
          </cell>
          <cell r="BR387" t="str">
            <v/>
          </cell>
          <cell r="BS387" t="str">
            <v/>
          </cell>
        </row>
        <row r="388">
          <cell r="A388">
            <v>248.1</v>
          </cell>
          <cell r="B388" t="str">
            <v>87-6184</v>
          </cell>
          <cell r="C388" t="str">
            <v>ADE</v>
          </cell>
          <cell r="I388" t="str">
            <v>G82</v>
          </cell>
          <cell r="P388" t="str">
            <v>PR</v>
          </cell>
          <cell r="Q388">
            <v>65</v>
          </cell>
          <cell r="R388" t="str">
            <v>W</v>
          </cell>
          <cell r="S388" t="str">
            <v>M</v>
          </cell>
          <cell r="T388" t="str">
            <v>D</v>
          </cell>
          <cell r="U388" t="str">
            <v>d</v>
          </cell>
          <cell r="X388" t="str">
            <v>O</v>
          </cell>
          <cell r="AN388" t="str">
            <v>VA 3,5 CMS</v>
          </cell>
          <cell r="BG388" t="str">
            <v>+12N</v>
          </cell>
          <cell r="BH388" t="str">
            <v>N-R</v>
          </cell>
          <cell r="BI388" t="str">
            <v>no DNA</v>
          </cell>
          <cell r="BJ388" t="str">
            <v/>
          </cell>
          <cell r="BK388" t="str">
            <v/>
          </cell>
          <cell r="BL388" t="str">
            <v/>
          </cell>
          <cell r="BM388" t="str">
            <v/>
          </cell>
          <cell r="BN388" t="str">
            <v/>
          </cell>
          <cell r="BP388" t="str">
            <v/>
          </cell>
          <cell r="BQ388" t="str">
            <v/>
          </cell>
          <cell r="BR388" t="str">
            <v/>
          </cell>
          <cell r="BS388" t="str">
            <v/>
          </cell>
        </row>
        <row r="389">
          <cell r="A389">
            <v>249.1</v>
          </cell>
          <cell r="B389" t="str">
            <v>87-6249</v>
          </cell>
          <cell r="C389" t="str">
            <v>ADE</v>
          </cell>
          <cell r="I389" t="str">
            <v>G82</v>
          </cell>
          <cell r="P389" t="str">
            <v>PR</v>
          </cell>
          <cell r="Q389">
            <v>67</v>
          </cell>
          <cell r="R389" t="str">
            <v>W</v>
          </cell>
          <cell r="S389" t="str">
            <v>F</v>
          </cell>
          <cell r="X389" t="str">
            <v>O</v>
          </cell>
          <cell r="AN389" t="str">
            <v>TVA 1,2 CMS</v>
          </cell>
          <cell r="BG389" t="str">
            <v>-</v>
          </cell>
          <cell r="BJ389" t="str">
            <v/>
          </cell>
          <cell r="BK389" t="str">
            <v/>
          </cell>
          <cell r="BL389" t="str">
            <v/>
          </cell>
          <cell r="BM389" t="str">
            <v/>
          </cell>
          <cell r="BN389" t="str">
            <v/>
          </cell>
          <cell r="BP389" t="str">
            <v/>
          </cell>
          <cell r="BQ389" t="str">
            <v/>
          </cell>
          <cell r="BR389" t="str">
            <v/>
          </cell>
          <cell r="BS389" t="str">
            <v/>
          </cell>
        </row>
        <row r="390">
          <cell r="A390">
            <v>250.1</v>
          </cell>
          <cell r="B390" t="str">
            <v>87-4546</v>
          </cell>
          <cell r="C390" t="str">
            <v>ADE</v>
          </cell>
          <cell r="I390" t="str">
            <v>G88</v>
          </cell>
          <cell r="P390" t="str">
            <v>PR</v>
          </cell>
          <cell r="Q390">
            <v>64</v>
          </cell>
          <cell r="R390" t="str">
            <v>W</v>
          </cell>
          <cell r="S390" t="str">
            <v>M</v>
          </cell>
          <cell r="T390" t="str">
            <v>S</v>
          </cell>
          <cell r="U390" t="str">
            <v>d</v>
          </cell>
          <cell r="X390" t="str">
            <v>O</v>
          </cell>
          <cell r="AN390" t="str">
            <v>TVA 2,0 CMS</v>
          </cell>
          <cell r="BG390" t="str">
            <v>-</v>
          </cell>
          <cell r="BJ390" t="str">
            <v/>
          </cell>
          <cell r="BK390" t="str">
            <v/>
          </cell>
          <cell r="BL390" t="str">
            <v/>
          </cell>
          <cell r="BM390" t="str">
            <v/>
          </cell>
          <cell r="BN390" t="str">
            <v/>
          </cell>
          <cell r="BP390" t="str">
            <v/>
          </cell>
          <cell r="BQ390" t="str">
            <v/>
          </cell>
          <cell r="BR390" t="str">
            <v/>
          </cell>
          <cell r="BS390" t="str">
            <v/>
          </cell>
        </row>
        <row r="391">
          <cell r="A391">
            <v>251.1</v>
          </cell>
          <cell r="B391" t="str">
            <v>86-6188</v>
          </cell>
          <cell r="C391" t="str">
            <v>ADE</v>
          </cell>
          <cell r="I391" t="str">
            <v>G88</v>
          </cell>
          <cell r="P391" t="str">
            <v>PR</v>
          </cell>
          <cell r="Q391">
            <v>54</v>
          </cell>
          <cell r="R391" t="str">
            <v>W</v>
          </cell>
          <cell r="S391" t="str">
            <v>M</v>
          </cell>
          <cell r="T391" t="str">
            <v>S</v>
          </cell>
          <cell r="U391" t="str">
            <v>d</v>
          </cell>
          <cell r="X391" t="str">
            <v>O</v>
          </cell>
          <cell r="AN391" t="str">
            <v>TVA 1,2 CMS</v>
          </cell>
          <cell r="BG391" t="str">
            <v>-</v>
          </cell>
          <cell r="BJ391" t="str">
            <v/>
          </cell>
          <cell r="BK391" t="str">
            <v/>
          </cell>
          <cell r="BL391" t="str">
            <v/>
          </cell>
          <cell r="BM391" t="str">
            <v/>
          </cell>
          <cell r="BN391" t="str">
            <v/>
          </cell>
          <cell r="BP391" t="str">
            <v/>
          </cell>
          <cell r="BQ391" t="str">
            <v/>
          </cell>
          <cell r="BR391" t="str">
            <v/>
          </cell>
          <cell r="BS391" t="str">
            <v/>
          </cell>
        </row>
        <row r="392">
          <cell r="A392">
            <v>252.1</v>
          </cell>
          <cell r="B392" t="str">
            <v>86-7886</v>
          </cell>
          <cell r="C392" t="str">
            <v>ADE</v>
          </cell>
          <cell r="I392" t="str">
            <v>G88</v>
          </cell>
          <cell r="P392" t="str">
            <v>PR</v>
          </cell>
          <cell r="Q392">
            <v>71</v>
          </cell>
          <cell r="R392" t="str">
            <v>W</v>
          </cell>
          <cell r="S392" t="str">
            <v>F</v>
          </cell>
          <cell r="T392" t="str">
            <v>S</v>
          </cell>
          <cell r="U392" t="str">
            <v>d</v>
          </cell>
          <cell r="X392" t="str">
            <v>O</v>
          </cell>
          <cell r="AN392" t="str">
            <v>TA 1,5 CMS, (CIS)</v>
          </cell>
          <cell r="BG392" t="str">
            <v>+12</v>
          </cell>
          <cell r="BH392" t="str">
            <v>GAT</v>
          </cell>
          <cell r="BI392" t="str">
            <v>Asp</v>
          </cell>
          <cell r="BJ392" t="str">
            <v/>
          </cell>
          <cell r="BK392" t="str">
            <v/>
          </cell>
          <cell r="BL392" t="str">
            <v/>
          </cell>
          <cell r="BM392" t="str">
            <v/>
          </cell>
          <cell r="BN392" t="str">
            <v/>
          </cell>
          <cell r="BP392" t="str">
            <v/>
          </cell>
          <cell r="BQ392" t="str">
            <v/>
          </cell>
          <cell r="BR392" t="str">
            <v/>
          </cell>
          <cell r="BS392" t="str">
            <v/>
          </cell>
        </row>
        <row r="393">
          <cell r="A393">
            <v>253.1</v>
          </cell>
          <cell r="B393" t="str">
            <v>86-6911</v>
          </cell>
          <cell r="C393" t="str">
            <v>ADE</v>
          </cell>
          <cell r="I393" t="str">
            <v>G82</v>
          </cell>
          <cell r="P393" t="str">
            <v>PR</v>
          </cell>
          <cell r="Q393">
            <v>42</v>
          </cell>
          <cell r="R393" t="str">
            <v>W</v>
          </cell>
          <cell r="S393" t="str">
            <v>F</v>
          </cell>
          <cell r="T393" t="str">
            <v>R</v>
          </cell>
          <cell r="U393" t="str">
            <v>d</v>
          </cell>
          <cell r="X393" t="str">
            <v>O</v>
          </cell>
          <cell r="AN393" t="str">
            <v>VA 6,0 CMS</v>
          </cell>
          <cell r="BG393" t="str">
            <v>+12</v>
          </cell>
          <cell r="BH393" t="str">
            <v>GTT</v>
          </cell>
          <cell r="BI393" t="str">
            <v>Val</v>
          </cell>
          <cell r="BJ393" t="str">
            <v/>
          </cell>
          <cell r="BK393" t="str">
            <v/>
          </cell>
          <cell r="BL393" t="str">
            <v/>
          </cell>
          <cell r="BM393" t="str">
            <v/>
          </cell>
          <cell r="BN393" t="str">
            <v/>
          </cell>
          <cell r="BP393" t="str">
            <v/>
          </cell>
          <cell r="BQ393" t="str">
            <v/>
          </cell>
          <cell r="BR393" t="str">
            <v/>
          </cell>
          <cell r="BS393" t="str">
            <v/>
          </cell>
        </row>
        <row r="394">
          <cell r="A394">
            <v>254.1</v>
          </cell>
          <cell r="B394" t="str">
            <v>86-10734</v>
          </cell>
          <cell r="C394" t="str">
            <v>ADE</v>
          </cell>
          <cell r="I394" t="str">
            <v>G82</v>
          </cell>
          <cell r="P394" t="str">
            <v>PR</v>
          </cell>
          <cell r="Q394">
            <v>71</v>
          </cell>
          <cell r="R394" t="str">
            <v>W</v>
          </cell>
          <cell r="S394" t="str">
            <v>F</v>
          </cell>
          <cell r="T394" t="str">
            <v>R</v>
          </cell>
          <cell r="U394" t="str">
            <v>d</v>
          </cell>
          <cell r="X394" t="str">
            <v>O</v>
          </cell>
          <cell r="AN394" t="str">
            <v>VA 3,0 CMS</v>
          </cell>
          <cell r="BG394" t="str">
            <v>+13</v>
          </cell>
          <cell r="BH394" t="str">
            <v>GAC</v>
          </cell>
          <cell r="BI394" t="str">
            <v>Asp</v>
          </cell>
          <cell r="BJ394" t="str">
            <v/>
          </cell>
          <cell r="BK394" t="str">
            <v/>
          </cell>
          <cell r="BL394" t="str">
            <v/>
          </cell>
          <cell r="BM394" t="str">
            <v/>
          </cell>
          <cell r="BN394" t="str">
            <v/>
          </cell>
          <cell r="BP394" t="str">
            <v/>
          </cell>
          <cell r="BQ394" t="str">
            <v/>
          </cell>
          <cell r="BR394" t="str">
            <v/>
          </cell>
          <cell r="BS394" t="str">
            <v/>
          </cell>
        </row>
        <row r="395">
          <cell r="A395">
            <v>255.1</v>
          </cell>
          <cell r="B395" t="str">
            <v>85-1831</v>
          </cell>
          <cell r="C395" t="str">
            <v>ADE</v>
          </cell>
          <cell r="I395" t="str">
            <v>G82</v>
          </cell>
          <cell r="P395" t="str">
            <v>PR</v>
          </cell>
          <cell r="Q395">
            <v>57</v>
          </cell>
          <cell r="R395" t="str">
            <v>W</v>
          </cell>
          <cell r="S395" t="str">
            <v>F</v>
          </cell>
          <cell r="T395" t="str">
            <v>S</v>
          </cell>
          <cell r="U395" t="str">
            <v>d</v>
          </cell>
          <cell r="X395" t="str">
            <v>O</v>
          </cell>
          <cell r="AN395" t="str">
            <v>TVA 2,5 CMS</v>
          </cell>
          <cell r="BG395" t="str">
            <v>-</v>
          </cell>
          <cell r="BJ395" t="str">
            <v/>
          </cell>
          <cell r="BK395" t="str">
            <v/>
          </cell>
          <cell r="BL395" t="str">
            <v/>
          </cell>
          <cell r="BM395" t="str">
            <v/>
          </cell>
          <cell r="BN395" t="str">
            <v/>
          </cell>
          <cell r="BP395" t="str">
            <v/>
          </cell>
          <cell r="BQ395" t="str">
            <v/>
          </cell>
          <cell r="BR395" t="str">
            <v/>
          </cell>
          <cell r="BS395" t="str">
            <v/>
          </cell>
        </row>
        <row r="396">
          <cell r="A396">
            <v>256.10000000000002</v>
          </cell>
          <cell r="B396" t="str">
            <v>85-1826</v>
          </cell>
          <cell r="C396" t="str">
            <v>ADE</v>
          </cell>
          <cell r="I396" t="str">
            <v>G82</v>
          </cell>
          <cell r="P396" t="str">
            <v>PR</v>
          </cell>
          <cell r="Q396">
            <v>55</v>
          </cell>
          <cell r="R396" t="str">
            <v>W</v>
          </cell>
          <cell r="S396" t="str">
            <v>F</v>
          </cell>
          <cell r="T396" t="str">
            <v>D</v>
          </cell>
          <cell r="U396" t="str">
            <v>d</v>
          </cell>
          <cell r="X396" t="str">
            <v>O</v>
          </cell>
          <cell r="AN396" t="str">
            <v>TVA 1,4 CMS</v>
          </cell>
          <cell r="BG396" t="str">
            <v>-</v>
          </cell>
          <cell r="BJ396" t="str">
            <v/>
          </cell>
          <cell r="BK396" t="str">
            <v/>
          </cell>
          <cell r="BL396" t="str">
            <v/>
          </cell>
          <cell r="BM396" t="str">
            <v/>
          </cell>
          <cell r="BN396" t="str">
            <v/>
          </cell>
          <cell r="BP396" t="str">
            <v/>
          </cell>
          <cell r="BQ396" t="str">
            <v/>
          </cell>
          <cell r="BR396" t="str">
            <v/>
          </cell>
          <cell r="BS396" t="str">
            <v/>
          </cell>
        </row>
        <row r="397">
          <cell r="A397">
            <v>257.10000000000002</v>
          </cell>
          <cell r="B397" t="str">
            <v>85-1225</v>
          </cell>
          <cell r="C397" t="str">
            <v>ADE</v>
          </cell>
          <cell r="I397" t="str">
            <v>G82</v>
          </cell>
          <cell r="P397" t="str">
            <v>PR</v>
          </cell>
          <cell r="Q397">
            <v>53</v>
          </cell>
          <cell r="R397" t="str">
            <v>W</v>
          </cell>
          <cell r="S397" t="str">
            <v>M</v>
          </cell>
          <cell r="T397" t="str">
            <v>D</v>
          </cell>
          <cell r="U397" t="str">
            <v>d</v>
          </cell>
          <cell r="X397" t="str">
            <v>O</v>
          </cell>
          <cell r="AN397" t="str">
            <v>TVA 1,5 CMS</v>
          </cell>
          <cell r="BG397" t="str">
            <v>-</v>
          </cell>
          <cell r="BJ397" t="str">
            <v/>
          </cell>
          <cell r="BK397" t="str">
            <v/>
          </cell>
          <cell r="BL397" t="str">
            <v/>
          </cell>
          <cell r="BM397" t="str">
            <v/>
          </cell>
          <cell r="BN397" t="str">
            <v/>
          </cell>
          <cell r="BP397" t="str">
            <v/>
          </cell>
          <cell r="BQ397" t="str">
            <v/>
          </cell>
          <cell r="BR397" t="str">
            <v/>
          </cell>
          <cell r="BS397" t="str">
            <v/>
          </cell>
        </row>
        <row r="398">
          <cell r="A398">
            <v>258.10000000000002</v>
          </cell>
          <cell r="B398" t="str">
            <v>85-5151</v>
          </cell>
          <cell r="C398" t="str">
            <v>ADE</v>
          </cell>
          <cell r="I398" t="str">
            <v>G82</v>
          </cell>
          <cell r="P398" t="str">
            <v>PR</v>
          </cell>
          <cell r="Q398">
            <v>47</v>
          </cell>
          <cell r="R398" t="str">
            <v>W</v>
          </cell>
          <cell r="S398" t="str">
            <v>M</v>
          </cell>
          <cell r="T398" t="str">
            <v>S</v>
          </cell>
          <cell r="U398" t="str">
            <v>d</v>
          </cell>
          <cell r="X398" t="str">
            <v>O</v>
          </cell>
          <cell r="AN398" t="str">
            <v>TVA 1,5 CMS</v>
          </cell>
          <cell r="BG398" t="str">
            <v>-</v>
          </cell>
          <cell r="BJ398" t="str">
            <v/>
          </cell>
          <cell r="BK398" t="str">
            <v/>
          </cell>
          <cell r="BL398" t="str">
            <v/>
          </cell>
          <cell r="BM398" t="str">
            <v/>
          </cell>
          <cell r="BN398" t="str">
            <v/>
          </cell>
          <cell r="BP398" t="str">
            <v/>
          </cell>
          <cell r="BQ398" t="str">
            <v/>
          </cell>
          <cell r="BR398" t="str">
            <v/>
          </cell>
          <cell r="BS398" t="str">
            <v/>
          </cell>
        </row>
        <row r="399">
          <cell r="A399">
            <v>259.10000000000002</v>
          </cell>
          <cell r="B399" t="str">
            <v>85-10311</v>
          </cell>
          <cell r="C399" t="str">
            <v>ADE</v>
          </cell>
          <cell r="I399" t="str">
            <v>G86</v>
          </cell>
          <cell r="P399" t="str">
            <v>PR</v>
          </cell>
          <cell r="Q399">
            <v>71</v>
          </cell>
          <cell r="R399" t="str">
            <v>W</v>
          </cell>
          <cell r="S399" t="str">
            <v>M</v>
          </cell>
          <cell r="T399" t="str">
            <v>D</v>
          </cell>
          <cell r="U399" t="str">
            <v>d</v>
          </cell>
          <cell r="X399" t="str">
            <v>O</v>
          </cell>
          <cell r="AN399" t="str">
            <v>TVA 1,9 CMS</v>
          </cell>
          <cell r="BG399" t="str">
            <v>+12</v>
          </cell>
          <cell r="BH399" t="str">
            <v>GAT</v>
          </cell>
          <cell r="BI399" t="str">
            <v>Asp</v>
          </cell>
          <cell r="BJ399" t="str">
            <v/>
          </cell>
          <cell r="BK399" t="str">
            <v/>
          </cell>
          <cell r="BL399" t="str">
            <v/>
          </cell>
          <cell r="BM399" t="str">
            <v/>
          </cell>
          <cell r="BN399" t="str">
            <v/>
          </cell>
          <cell r="BP399" t="str">
            <v/>
          </cell>
          <cell r="BQ399" t="str">
            <v/>
          </cell>
          <cell r="BR399" t="str">
            <v/>
          </cell>
          <cell r="BS399" t="str">
            <v/>
          </cell>
        </row>
        <row r="400">
          <cell r="A400">
            <v>260.10000000000002</v>
          </cell>
          <cell r="B400" t="str">
            <v>86-3</v>
          </cell>
          <cell r="C400" t="str">
            <v>ADE</v>
          </cell>
          <cell r="I400" t="str">
            <v>G86</v>
          </cell>
          <cell r="P400" t="str">
            <v>PR</v>
          </cell>
          <cell r="Q400">
            <v>57</v>
          </cell>
          <cell r="R400" t="str">
            <v>W</v>
          </cell>
          <cell r="S400" t="str">
            <v>F</v>
          </cell>
          <cell r="X400" t="str">
            <v>O</v>
          </cell>
          <cell r="AN400" t="str">
            <v>VA 3,0 CMS</v>
          </cell>
          <cell r="BG400" t="str">
            <v>-</v>
          </cell>
          <cell r="BJ400" t="str">
            <v/>
          </cell>
          <cell r="BK400" t="str">
            <v/>
          </cell>
          <cell r="BL400" t="str">
            <v/>
          </cell>
          <cell r="BM400" t="str">
            <v/>
          </cell>
          <cell r="BN400" t="str">
            <v/>
          </cell>
          <cell r="BP400" t="str">
            <v/>
          </cell>
          <cell r="BQ400" t="str">
            <v/>
          </cell>
          <cell r="BR400" t="str">
            <v/>
          </cell>
          <cell r="BS400" t="str">
            <v/>
          </cell>
        </row>
        <row r="401">
          <cell r="A401">
            <v>261.10000000000002</v>
          </cell>
          <cell r="B401" t="str">
            <v>86-5019</v>
          </cell>
          <cell r="C401" t="str">
            <v>ADE</v>
          </cell>
          <cell r="I401" t="str">
            <v>G86</v>
          </cell>
          <cell r="P401" t="str">
            <v>PR</v>
          </cell>
          <cell r="Q401">
            <v>52</v>
          </cell>
          <cell r="R401" t="str">
            <v>W</v>
          </cell>
          <cell r="S401" t="str">
            <v>M</v>
          </cell>
          <cell r="T401" t="str">
            <v>D</v>
          </cell>
          <cell r="U401" t="str">
            <v>d</v>
          </cell>
          <cell r="X401" t="str">
            <v>O</v>
          </cell>
          <cell r="AN401" t="str">
            <v>TVA 0,6 CMS</v>
          </cell>
          <cell r="BG401" t="str">
            <v>-</v>
          </cell>
          <cell r="BJ401" t="str">
            <v/>
          </cell>
          <cell r="BK401" t="str">
            <v/>
          </cell>
          <cell r="BL401" t="str">
            <v/>
          </cell>
          <cell r="BM401" t="str">
            <v/>
          </cell>
          <cell r="BN401" t="str">
            <v/>
          </cell>
          <cell r="BP401" t="str">
            <v/>
          </cell>
          <cell r="BQ401" t="str">
            <v/>
          </cell>
          <cell r="BR401" t="str">
            <v/>
          </cell>
          <cell r="BS401" t="str">
            <v/>
          </cell>
        </row>
        <row r="402">
          <cell r="A402">
            <v>262.10000000000002</v>
          </cell>
          <cell r="B402" t="str">
            <v>86-5159</v>
          </cell>
          <cell r="C402" t="str">
            <v>ADE</v>
          </cell>
          <cell r="I402" t="str">
            <v>G86</v>
          </cell>
          <cell r="P402" t="str">
            <v>PR</v>
          </cell>
          <cell r="Q402">
            <v>66</v>
          </cell>
          <cell r="R402" t="str">
            <v>W</v>
          </cell>
          <cell r="S402" t="str">
            <v>M</v>
          </cell>
          <cell r="T402" t="str">
            <v>R</v>
          </cell>
          <cell r="U402" t="str">
            <v>d</v>
          </cell>
          <cell r="X402" t="str">
            <v>O</v>
          </cell>
          <cell r="AN402" t="str">
            <v>VA 4,0 CMS</v>
          </cell>
          <cell r="BG402" t="str">
            <v>+12</v>
          </cell>
          <cell r="BH402" t="str">
            <v>GAT</v>
          </cell>
          <cell r="BI402" t="str">
            <v>Asp</v>
          </cell>
          <cell r="BJ402" t="str">
            <v/>
          </cell>
          <cell r="BK402" t="str">
            <v/>
          </cell>
          <cell r="BL402" t="str">
            <v/>
          </cell>
          <cell r="BM402" t="str">
            <v/>
          </cell>
          <cell r="BN402" t="str">
            <v/>
          </cell>
          <cell r="BP402" t="str">
            <v/>
          </cell>
          <cell r="BQ402" t="str">
            <v/>
          </cell>
          <cell r="BR402" t="str">
            <v/>
          </cell>
          <cell r="BS402" t="str">
            <v/>
          </cell>
        </row>
        <row r="403">
          <cell r="A403">
            <v>263</v>
          </cell>
          <cell r="B403" t="str">
            <v>89-09-104</v>
          </cell>
          <cell r="C403" t="str">
            <v>CAR</v>
          </cell>
          <cell r="D403" t="str">
            <v>-</v>
          </cell>
          <cell r="I403">
            <v>997</v>
          </cell>
          <cell r="J403">
            <v>1.37</v>
          </cell>
          <cell r="L403">
            <v>879</v>
          </cell>
          <cell r="N403">
            <v>15</v>
          </cell>
          <cell r="O403" t="str">
            <v>YES</v>
          </cell>
          <cell r="P403" t="str">
            <v>PR</v>
          </cell>
          <cell r="Q403">
            <v>73</v>
          </cell>
          <cell r="R403" t="str">
            <v>B</v>
          </cell>
          <cell r="S403" t="str">
            <v>F</v>
          </cell>
          <cell r="T403" t="str">
            <v>C</v>
          </cell>
          <cell r="U403" t="str">
            <v>p</v>
          </cell>
          <cell r="V403" t="str">
            <v>M</v>
          </cell>
          <cell r="X403" t="str">
            <v>A</v>
          </cell>
          <cell r="Y403" t="str">
            <v>0/11</v>
          </cell>
          <cell r="Z403" t="str">
            <v>5.0 x 4.0 x 1.5</v>
          </cell>
          <cell r="AA403">
            <v>5</v>
          </cell>
          <cell r="AB403">
            <v>30</v>
          </cell>
          <cell r="AC403" t="str">
            <v>AL</v>
          </cell>
          <cell r="AD403">
            <v>1990</v>
          </cell>
          <cell r="AF403" t="str">
            <v>9/89</v>
          </cell>
          <cell r="AG403" t="str">
            <v>18</v>
          </cell>
          <cell r="AI403" t="str">
            <v>NO</v>
          </cell>
          <cell r="AJ403" t="str">
            <v>3/91</v>
          </cell>
          <cell r="AN403" t="str">
            <v>TVACA</v>
          </cell>
          <cell r="AX403" t="str">
            <v xml:space="preserve"> -</v>
          </cell>
          <cell r="BF403" t="str">
            <v>-</v>
          </cell>
          <cell r="BG403" t="str">
            <v>+12</v>
          </cell>
          <cell r="BH403" t="str">
            <v>GAT</v>
          </cell>
          <cell r="BI403" t="str">
            <v>Asp</v>
          </cell>
          <cell r="BJ403" t="str">
            <v/>
          </cell>
          <cell r="BK403" t="str">
            <v/>
          </cell>
          <cell r="BL403" t="str">
            <v/>
          </cell>
          <cell r="BM403" t="str">
            <v/>
          </cell>
          <cell r="BN403" t="str">
            <v/>
          </cell>
          <cell r="BP403" t="str">
            <v/>
          </cell>
          <cell r="BQ403" t="str">
            <v/>
          </cell>
          <cell r="BR403" t="str">
            <v/>
          </cell>
          <cell r="BS403" t="str">
            <v/>
          </cell>
        </row>
        <row r="404">
          <cell r="A404">
            <v>264</v>
          </cell>
          <cell r="B404" t="str">
            <v>89-11-A209</v>
          </cell>
          <cell r="C404" t="str">
            <v>CAR</v>
          </cell>
          <cell r="D404" t="str">
            <v>-</v>
          </cell>
          <cell r="I404">
            <v>998</v>
          </cell>
          <cell r="J404">
            <v>1.21</v>
          </cell>
          <cell r="L404">
            <v>880</v>
          </cell>
          <cell r="N404">
            <v>15</v>
          </cell>
          <cell r="O404" t="str">
            <v>YES</v>
          </cell>
          <cell r="P404" t="str">
            <v>PR</v>
          </cell>
          <cell r="Q404">
            <v>55</v>
          </cell>
          <cell r="R404" t="str">
            <v>B</v>
          </cell>
          <cell r="S404" t="str">
            <v>M</v>
          </cell>
          <cell r="T404" t="str">
            <v>R</v>
          </cell>
          <cell r="U404" t="str">
            <v>d</v>
          </cell>
          <cell r="V404" t="str">
            <v>WM</v>
          </cell>
          <cell r="X404" t="str">
            <v>D</v>
          </cell>
          <cell r="Y404" t="str">
            <v>4/6</v>
          </cell>
          <cell r="AC404" t="str">
            <v>AL</v>
          </cell>
          <cell r="AD404">
            <v>1990</v>
          </cell>
          <cell r="AF404" t="str">
            <v>11/89</v>
          </cell>
          <cell r="AN404" t="str">
            <v>[LI,MS]</v>
          </cell>
          <cell r="AX404" t="str">
            <v xml:space="preserve"> -</v>
          </cell>
          <cell r="BF404" t="str">
            <v>-</v>
          </cell>
          <cell r="BG404" t="str">
            <v>-</v>
          </cell>
          <cell r="BJ404" t="str">
            <v/>
          </cell>
          <cell r="BK404" t="str">
            <v/>
          </cell>
          <cell r="BL404" t="str">
            <v/>
          </cell>
          <cell r="BM404" t="str">
            <v/>
          </cell>
          <cell r="BN404" t="str">
            <v/>
          </cell>
          <cell r="BP404" t="str">
            <v/>
          </cell>
          <cell r="BQ404" t="str">
            <v/>
          </cell>
          <cell r="BR404" t="str">
            <v/>
          </cell>
          <cell r="BS404" t="str">
            <v/>
          </cell>
        </row>
        <row r="405">
          <cell r="A405">
            <v>264.5</v>
          </cell>
          <cell r="B405" t="str">
            <v>89-11-A210</v>
          </cell>
          <cell r="C405" t="str">
            <v>NORM</v>
          </cell>
          <cell r="I405">
            <v>999</v>
          </cell>
          <cell r="J405">
            <v>1.18</v>
          </cell>
          <cell r="L405">
            <v>881</v>
          </cell>
          <cell r="N405">
            <v>15</v>
          </cell>
          <cell r="O405" t="str">
            <v>YES</v>
          </cell>
          <cell r="P405" t="str">
            <v>PR</v>
          </cell>
          <cell r="AC405" t="str">
            <v>AL</v>
          </cell>
          <cell r="AD405">
            <v>1990</v>
          </cell>
          <cell r="BJ405" t="str">
            <v/>
          </cell>
          <cell r="BK405" t="str">
            <v/>
          </cell>
          <cell r="BL405" t="str">
            <v/>
          </cell>
          <cell r="BM405" t="str">
            <v/>
          </cell>
          <cell r="BN405" t="str">
            <v/>
          </cell>
          <cell r="BP405" t="str">
            <v/>
          </cell>
          <cell r="BQ405" t="str">
            <v/>
          </cell>
          <cell r="BR405" t="str">
            <v/>
          </cell>
          <cell r="BS405" t="str">
            <v/>
          </cell>
        </row>
        <row r="406">
          <cell r="A406">
            <v>265.10000000000002</v>
          </cell>
          <cell r="B406" t="str">
            <v>89-12-A091</v>
          </cell>
          <cell r="C406" t="str">
            <v>ADE</v>
          </cell>
          <cell r="D406" t="str">
            <v>-</v>
          </cell>
          <cell r="I406">
            <v>1002</v>
          </cell>
          <cell r="J406">
            <v>1.55</v>
          </cell>
          <cell r="O406" t="str">
            <v>YES</v>
          </cell>
          <cell r="P406" t="str">
            <v>PR</v>
          </cell>
          <cell r="Q406">
            <v>57</v>
          </cell>
          <cell r="R406" t="str">
            <v>B</v>
          </cell>
          <cell r="S406" t="str">
            <v>F</v>
          </cell>
          <cell r="T406" t="str">
            <v>A</v>
          </cell>
          <cell r="U406" t="str">
            <v>p</v>
          </cell>
          <cell r="X406" t="str">
            <v>O</v>
          </cell>
          <cell r="Y406" t="str">
            <v>0/33</v>
          </cell>
          <cell r="AC406" t="str">
            <v>AL</v>
          </cell>
          <cell r="AD406">
            <v>1990</v>
          </cell>
          <cell r="AN406" t="str">
            <v>TA 3.2 CMS</v>
          </cell>
          <cell r="AX406" t="str">
            <v xml:space="preserve"> -</v>
          </cell>
          <cell r="BF406" t="str">
            <v>-</v>
          </cell>
          <cell r="BG406" t="str">
            <v>-</v>
          </cell>
          <cell r="BJ406" t="str">
            <v/>
          </cell>
          <cell r="BK406" t="str">
            <v/>
          </cell>
          <cell r="BL406" t="str">
            <v/>
          </cell>
          <cell r="BM406" t="str">
            <v/>
          </cell>
          <cell r="BN406" t="str">
            <v/>
          </cell>
          <cell r="BO406" t="str">
            <v>-</v>
          </cell>
        </row>
        <row r="407">
          <cell r="A407">
            <v>265.5</v>
          </cell>
          <cell r="B407" t="str">
            <v>89-12-A093</v>
          </cell>
          <cell r="C407" t="str">
            <v>NORM</v>
          </cell>
          <cell r="I407">
            <v>1003</v>
          </cell>
          <cell r="J407">
            <v>2.08</v>
          </cell>
          <cell r="O407" t="str">
            <v>YES</v>
          </cell>
          <cell r="P407" t="str">
            <v>PR</v>
          </cell>
          <cell r="AC407" t="str">
            <v>AL</v>
          </cell>
          <cell r="AD407">
            <v>1990</v>
          </cell>
          <cell r="BJ407" t="str">
            <v/>
          </cell>
          <cell r="BK407" t="str">
            <v/>
          </cell>
          <cell r="BL407" t="str">
            <v/>
          </cell>
          <cell r="BM407" t="str">
            <v/>
          </cell>
          <cell r="BN407" t="str">
            <v/>
          </cell>
          <cell r="BP407" t="str">
            <v/>
          </cell>
          <cell r="BQ407" t="str">
            <v/>
          </cell>
          <cell r="BR407" t="str">
            <v/>
          </cell>
          <cell r="BS407" t="str">
            <v/>
          </cell>
        </row>
        <row r="408">
          <cell r="A408">
            <v>266</v>
          </cell>
          <cell r="B408" t="str">
            <v>19880/2057</v>
          </cell>
          <cell r="C408" t="str">
            <v>CAR</v>
          </cell>
          <cell r="D408" t="str">
            <v>+/-</v>
          </cell>
          <cell r="I408">
            <v>1005</v>
          </cell>
          <cell r="J408">
            <v>4.09</v>
          </cell>
          <cell r="L408">
            <v>885</v>
          </cell>
          <cell r="N408">
            <v>15</v>
          </cell>
          <cell r="O408" t="str">
            <v>YES</v>
          </cell>
          <cell r="P408" t="str">
            <v>PR</v>
          </cell>
          <cell r="Q408">
            <v>93</v>
          </cell>
          <cell r="R408" t="str">
            <v>W</v>
          </cell>
          <cell r="S408" t="str">
            <v>F</v>
          </cell>
          <cell r="T408" t="str">
            <v>R</v>
          </cell>
          <cell r="U408" t="str">
            <v>d</v>
          </cell>
          <cell r="V408" t="str">
            <v>M</v>
          </cell>
          <cell r="AC408" t="str">
            <v>NDRI,PA</v>
          </cell>
          <cell r="AD408">
            <v>1990</v>
          </cell>
          <cell r="AF408" t="str">
            <v>10/89</v>
          </cell>
          <cell r="AX408" t="str">
            <v xml:space="preserve"> -</v>
          </cell>
          <cell r="AY408" t="str">
            <v xml:space="preserve"> -</v>
          </cell>
          <cell r="AZ408" t="str">
            <v>na (+/-)</v>
          </cell>
          <cell r="BA408" t="str">
            <v>na</v>
          </cell>
          <cell r="BF408" t="str">
            <v>-</v>
          </cell>
          <cell r="BG408" t="str">
            <v>-(61)</v>
          </cell>
          <cell r="BJ408" t="str">
            <v/>
          </cell>
          <cell r="BK408" t="str">
            <v/>
          </cell>
          <cell r="BL408" t="str">
            <v/>
          </cell>
          <cell r="BM408" t="str">
            <v/>
          </cell>
          <cell r="BN408" t="str">
            <v/>
          </cell>
          <cell r="BO408" t="str">
            <v>+</v>
          </cell>
          <cell r="BQ408" t="str">
            <v>(2)</v>
          </cell>
          <cell r="BT408" t="str">
            <v>+</v>
          </cell>
          <cell r="BV408" t="str">
            <v>(2)</v>
          </cell>
        </row>
        <row r="409">
          <cell r="A409">
            <v>267.3</v>
          </cell>
          <cell r="B409" t="str">
            <v>20128/2111</v>
          </cell>
          <cell r="C409" t="str">
            <v>MET</v>
          </cell>
          <cell r="D409" t="str">
            <v>-</v>
          </cell>
          <cell r="I409">
            <v>1011</v>
          </cell>
          <cell r="J409">
            <v>2.46</v>
          </cell>
          <cell r="L409">
            <v>889</v>
          </cell>
          <cell r="N409">
            <v>15</v>
          </cell>
          <cell r="O409" t="str">
            <v>YES</v>
          </cell>
          <cell r="P409" t="str">
            <v>PR</v>
          </cell>
          <cell r="Q409">
            <v>68</v>
          </cell>
          <cell r="R409" t="str">
            <v>B</v>
          </cell>
          <cell r="S409" t="str">
            <v>F</v>
          </cell>
          <cell r="X409" t="str">
            <v>M</v>
          </cell>
          <cell r="AA409">
            <v>7</v>
          </cell>
          <cell r="AC409" t="str">
            <v>NDRI,PA</v>
          </cell>
          <cell r="AD409">
            <v>1990</v>
          </cell>
          <cell r="AF409" t="str">
            <v>11/89</v>
          </cell>
          <cell r="AG409" t="str">
            <v>1</v>
          </cell>
          <cell r="AH409" t="str">
            <v>YES</v>
          </cell>
          <cell r="AN409" t="str">
            <v>TO LIVER (IMO) {RC}</v>
          </cell>
          <cell r="AX409" t="str">
            <v xml:space="preserve"> -</v>
          </cell>
          <cell r="BF409" t="str">
            <v>-</v>
          </cell>
          <cell r="BG409" t="str">
            <v>-</v>
          </cell>
          <cell r="BJ409" t="str">
            <v/>
          </cell>
          <cell r="BK409" t="str">
            <v/>
          </cell>
          <cell r="BL409" t="str">
            <v/>
          </cell>
          <cell r="BM409" t="str">
            <v/>
          </cell>
          <cell r="BN409" t="str">
            <v/>
          </cell>
          <cell r="BO409" t="str">
            <v>+</v>
          </cell>
          <cell r="BP409">
            <v>7</v>
          </cell>
          <cell r="BQ409" t="str">
            <v>245</v>
          </cell>
          <cell r="BR409" t="str">
            <v>GGC&gt;GAC</v>
          </cell>
          <cell r="BS409" t="str">
            <v>GLY&gt;ASP</v>
          </cell>
          <cell r="BT409" t="str">
            <v>+</v>
          </cell>
          <cell r="BU409">
            <v>7</v>
          </cell>
          <cell r="BV409" t="str">
            <v>245</v>
          </cell>
          <cell r="BW409" t="str">
            <v>GGC&gt;GAC</v>
          </cell>
          <cell r="BX409" t="str">
            <v>GLY&gt;ASP</v>
          </cell>
        </row>
        <row r="410">
          <cell r="A410">
            <v>267.5</v>
          </cell>
          <cell r="B410" t="str">
            <v>20128/2111</v>
          </cell>
          <cell r="C410" t="str">
            <v>NORM</v>
          </cell>
          <cell r="I410">
            <v>1010</v>
          </cell>
          <cell r="J410">
            <v>1.88</v>
          </cell>
          <cell r="L410">
            <v>888</v>
          </cell>
          <cell r="N410">
            <v>15</v>
          </cell>
          <cell r="O410" t="str">
            <v>YES</v>
          </cell>
          <cell r="P410" t="str">
            <v>PR</v>
          </cell>
          <cell r="AC410" t="str">
            <v>NDRI,PA</v>
          </cell>
          <cell r="AD410">
            <v>1990</v>
          </cell>
          <cell r="BJ410" t="str">
            <v/>
          </cell>
          <cell r="BK410" t="str">
            <v/>
          </cell>
          <cell r="BL410" t="str">
            <v/>
          </cell>
          <cell r="BM410" t="str">
            <v/>
          </cell>
          <cell r="BN410" t="str">
            <v/>
          </cell>
          <cell r="BP410" t="str">
            <v/>
          </cell>
          <cell r="BQ410" t="str">
            <v/>
          </cell>
          <cell r="BR410" t="str">
            <v/>
          </cell>
          <cell r="BS410" t="str">
            <v/>
          </cell>
        </row>
        <row r="411">
          <cell r="A411">
            <v>268.3</v>
          </cell>
          <cell r="B411" t="str">
            <v>20200/2128</v>
          </cell>
          <cell r="C411" t="str">
            <v>MET</v>
          </cell>
          <cell r="D411" t="str">
            <v>-</v>
          </cell>
          <cell r="I411">
            <v>1006</v>
          </cell>
          <cell r="J411">
            <v>2.08</v>
          </cell>
          <cell r="L411">
            <v>891</v>
          </cell>
          <cell r="N411">
            <v>15</v>
          </cell>
          <cell r="O411" t="str">
            <v>YES</v>
          </cell>
          <cell r="P411" t="str">
            <v>PR</v>
          </cell>
          <cell r="Q411">
            <v>77</v>
          </cell>
          <cell r="R411" t="str">
            <v>W</v>
          </cell>
          <cell r="S411" t="str">
            <v>M</v>
          </cell>
          <cell r="X411" t="str">
            <v>M</v>
          </cell>
          <cell r="AA411">
            <v>3</v>
          </cell>
          <cell r="AC411" t="str">
            <v>NDRI,PA</v>
          </cell>
          <cell r="AD411">
            <v>1990</v>
          </cell>
          <cell r="AF411" t="str">
            <v>12/89</v>
          </cell>
          <cell r="AG411" t="str">
            <v>5</v>
          </cell>
          <cell r="AH411" t="str">
            <v>YES</v>
          </cell>
          <cell r="AN411" t="str">
            <v>TO LIVER (5MO) {RC}</v>
          </cell>
          <cell r="AX411" t="str">
            <v xml:space="preserve"> -</v>
          </cell>
          <cell r="BF411" t="str">
            <v>-</v>
          </cell>
          <cell r="BG411" t="str">
            <v>-</v>
          </cell>
          <cell r="BJ411" t="str">
            <v/>
          </cell>
          <cell r="BK411" t="str">
            <v/>
          </cell>
          <cell r="BL411" t="str">
            <v/>
          </cell>
          <cell r="BM411" t="str">
            <v/>
          </cell>
          <cell r="BN411" t="str">
            <v/>
          </cell>
          <cell r="BO411" t="str">
            <v>+</v>
          </cell>
          <cell r="BP411">
            <v>5</v>
          </cell>
          <cell r="BQ411" t="str">
            <v>175</v>
          </cell>
          <cell r="BR411" t="str">
            <v>CGC&gt;CAC</v>
          </cell>
          <cell r="BS411" t="str">
            <v>ARG&gt;HIS</v>
          </cell>
          <cell r="BT411" t="str">
            <v>+</v>
          </cell>
          <cell r="BU411">
            <v>5</v>
          </cell>
          <cell r="BV411" t="str">
            <v>175</v>
          </cell>
          <cell r="BW411" t="str">
            <v>CGC&gt;CAC</v>
          </cell>
          <cell r="BX411" t="str">
            <v>ARG&gt;HIS</v>
          </cell>
        </row>
        <row r="412">
          <cell r="A412">
            <v>268.5</v>
          </cell>
          <cell r="B412" t="str">
            <v>20200/2128</v>
          </cell>
          <cell r="C412" t="str">
            <v>NORM</v>
          </cell>
          <cell r="I412">
            <v>1007</v>
          </cell>
          <cell r="J412">
            <v>1.36</v>
          </cell>
          <cell r="O412" t="str">
            <v>YES</v>
          </cell>
          <cell r="P412" t="str">
            <v>PR</v>
          </cell>
          <cell r="AC412" t="str">
            <v>NDRI,PA</v>
          </cell>
          <cell r="AD412">
            <v>1990</v>
          </cell>
          <cell r="BJ412" t="str">
            <v/>
          </cell>
          <cell r="BK412" t="str">
            <v/>
          </cell>
          <cell r="BL412" t="str">
            <v/>
          </cell>
          <cell r="BM412" t="str">
            <v/>
          </cell>
          <cell r="BN412" t="str">
            <v/>
          </cell>
          <cell r="BP412" t="str">
            <v/>
          </cell>
          <cell r="BQ412" t="str">
            <v/>
          </cell>
          <cell r="BR412" t="str">
            <v/>
          </cell>
          <cell r="BS412" t="str">
            <v/>
          </cell>
        </row>
        <row r="413">
          <cell r="A413">
            <v>269</v>
          </cell>
          <cell r="B413" t="str">
            <v>698103 HERR</v>
          </cell>
          <cell r="C413" t="str">
            <v>CAR</v>
          </cell>
          <cell r="P413" t="str">
            <v>PR</v>
          </cell>
          <cell r="Q413">
            <v>49</v>
          </cell>
          <cell r="R413" t="str">
            <v>W</v>
          </cell>
          <cell r="S413" t="str">
            <v>F</v>
          </cell>
          <cell r="V413" t="str">
            <v>M</v>
          </cell>
          <cell r="X413" t="str">
            <v>C</v>
          </cell>
          <cell r="Y413" t="str">
            <v>2/19</v>
          </cell>
          <cell r="AG413" t="str">
            <v>26</v>
          </cell>
          <cell r="AH413" t="str">
            <v>YES</v>
          </cell>
          <cell r="AI413" t="str">
            <v>YES</v>
          </cell>
          <cell r="AN413" t="str">
            <v>COLON</v>
          </cell>
          <cell r="AQ413" t="str">
            <v>COLON&gt;CAR</v>
          </cell>
          <cell r="BG413" t="str">
            <v>-</v>
          </cell>
          <cell r="BJ413" t="str">
            <v/>
          </cell>
          <cell r="BK413" t="str">
            <v/>
          </cell>
          <cell r="BL413" t="str">
            <v/>
          </cell>
          <cell r="BM413" t="str">
            <v/>
          </cell>
          <cell r="BN413" t="str">
            <v/>
          </cell>
          <cell r="BP413" t="str">
            <v/>
          </cell>
          <cell r="BQ413" t="str">
            <v/>
          </cell>
          <cell r="BR413" t="str">
            <v/>
          </cell>
          <cell r="BS413" t="str">
            <v/>
          </cell>
        </row>
        <row r="414">
          <cell r="A414">
            <v>270</v>
          </cell>
          <cell r="B414" t="str">
            <v>699285 HERR</v>
          </cell>
          <cell r="C414" t="str">
            <v>CAR</v>
          </cell>
          <cell r="P414" t="str">
            <v>PR</v>
          </cell>
          <cell r="Q414">
            <v>72</v>
          </cell>
          <cell r="R414" t="str">
            <v>W</v>
          </cell>
          <cell r="S414" t="str">
            <v>M</v>
          </cell>
          <cell r="V414" t="str">
            <v>M</v>
          </cell>
          <cell r="X414" t="str">
            <v>B</v>
          </cell>
          <cell r="Y414" t="str">
            <v>0/9</v>
          </cell>
          <cell r="AG414" t="str">
            <v>5</v>
          </cell>
          <cell r="AH414" t="str">
            <v>YES</v>
          </cell>
          <cell r="AI414" t="str">
            <v>YES</v>
          </cell>
          <cell r="AN414" t="str">
            <v>COLON</v>
          </cell>
          <cell r="AQ414" t="str">
            <v>COLON&gt;CAR</v>
          </cell>
          <cell r="BG414" t="str">
            <v>-</v>
          </cell>
          <cell r="BJ414" t="str">
            <v/>
          </cell>
          <cell r="BK414" t="str">
            <v/>
          </cell>
          <cell r="BL414" t="str">
            <v/>
          </cell>
          <cell r="BM414" t="str">
            <v/>
          </cell>
          <cell r="BN414" t="str">
            <v/>
          </cell>
          <cell r="BP414" t="str">
            <v/>
          </cell>
          <cell r="BQ414" t="str">
            <v/>
          </cell>
          <cell r="BR414" t="str">
            <v/>
          </cell>
          <cell r="BS414" t="str">
            <v/>
          </cell>
        </row>
        <row r="415">
          <cell r="A415">
            <v>271</v>
          </cell>
          <cell r="B415" t="str">
            <v>699437 HERR</v>
          </cell>
          <cell r="C415" t="str">
            <v>CAR</v>
          </cell>
          <cell r="P415" t="str">
            <v>PR</v>
          </cell>
          <cell r="Q415">
            <v>66</v>
          </cell>
          <cell r="R415" t="str">
            <v>W</v>
          </cell>
          <cell r="S415" t="str">
            <v>M</v>
          </cell>
          <cell r="T415" t="str">
            <v>S</v>
          </cell>
          <cell r="U415" t="str">
            <v>d</v>
          </cell>
          <cell r="V415" t="str">
            <v>W</v>
          </cell>
          <cell r="X415" t="str">
            <v>C</v>
          </cell>
          <cell r="Y415" t="str">
            <v>4/23</v>
          </cell>
          <cell r="AG415" t="str">
            <v>66</v>
          </cell>
          <cell r="AH415" t="str">
            <v>NO</v>
          </cell>
          <cell r="AI415" t="str">
            <v>NO</v>
          </cell>
          <cell r="AN415" t="str">
            <v>COLON,ACA</v>
          </cell>
          <cell r="AQ415" t="str">
            <v>COLON&gt;CAR</v>
          </cell>
          <cell r="BG415" t="str">
            <v>+13</v>
          </cell>
          <cell r="BH415" t="str">
            <v>GAC</v>
          </cell>
          <cell r="BI415" t="str">
            <v>Asp</v>
          </cell>
          <cell r="BJ415" t="str">
            <v/>
          </cell>
          <cell r="BK415" t="str">
            <v/>
          </cell>
          <cell r="BL415" t="str">
            <v/>
          </cell>
          <cell r="BM415" t="str">
            <v/>
          </cell>
          <cell r="BN415" t="str">
            <v/>
          </cell>
          <cell r="BP415" t="str">
            <v/>
          </cell>
          <cell r="BQ415" t="str">
            <v/>
          </cell>
          <cell r="BR415" t="str">
            <v/>
          </cell>
          <cell r="BS415" t="str">
            <v/>
          </cell>
        </row>
        <row r="416">
          <cell r="A416">
            <v>272</v>
          </cell>
          <cell r="B416" t="str">
            <v>701212 HERR</v>
          </cell>
          <cell r="C416" t="str">
            <v>CAR</v>
          </cell>
          <cell r="P416" t="str">
            <v>PR</v>
          </cell>
          <cell r="Q416">
            <v>49</v>
          </cell>
          <cell r="S416" t="str">
            <v>F</v>
          </cell>
          <cell r="X416" t="str">
            <v>A</v>
          </cell>
          <cell r="Y416" t="str">
            <v>0/26</v>
          </cell>
          <cell r="AG416" t="str">
            <v>64</v>
          </cell>
          <cell r="AH416" t="str">
            <v>NO</v>
          </cell>
          <cell r="AI416" t="str">
            <v>NO</v>
          </cell>
          <cell r="AN416" t="str">
            <v>COLON</v>
          </cell>
          <cell r="AQ416" t="str">
            <v>COLON&gt;CAR</v>
          </cell>
          <cell r="BG416" t="str">
            <v>-</v>
          </cell>
          <cell r="BJ416" t="str">
            <v/>
          </cell>
          <cell r="BK416" t="str">
            <v/>
          </cell>
          <cell r="BL416" t="str">
            <v/>
          </cell>
          <cell r="BM416" t="str">
            <v/>
          </cell>
          <cell r="BN416" t="str">
            <v/>
          </cell>
          <cell r="BP416" t="str">
            <v/>
          </cell>
          <cell r="BQ416" t="str">
            <v/>
          </cell>
          <cell r="BR416" t="str">
            <v/>
          </cell>
          <cell r="BS416" t="str">
            <v/>
          </cell>
        </row>
        <row r="417">
          <cell r="A417">
            <v>273</v>
          </cell>
          <cell r="B417" t="str">
            <v>701994 HERR</v>
          </cell>
          <cell r="C417" t="str">
            <v>CAR</v>
          </cell>
          <cell r="P417" t="str">
            <v>PR</v>
          </cell>
          <cell r="Q417">
            <v>65</v>
          </cell>
          <cell r="R417" t="str">
            <v>W</v>
          </cell>
          <cell r="S417" t="str">
            <v>F</v>
          </cell>
          <cell r="X417" t="str">
            <v>B</v>
          </cell>
          <cell r="Y417" t="str">
            <v>0/111</v>
          </cell>
          <cell r="AG417" t="str">
            <v>60</v>
          </cell>
          <cell r="AH417" t="str">
            <v>NO</v>
          </cell>
          <cell r="AI417" t="str">
            <v>NO</v>
          </cell>
          <cell r="AN417" t="str">
            <v>COLON</v>
          </cell>
          <cell r="AQ417" t="str">
            <v>COLON&gt;CAR</v>
          </cell>
          <cell r="BG417" t="str">
            <v>-</v>
          </cell>
          <cell r="BJ417" t="str">
            <v/>
          </cell>
          <cell r="BK417" t="str">
            <v/>
          </cell>
          <cell r="BL417" t="str">
            <v/>
          </cell>
          <cell r="BM417" t="str">
            <v/>
          </cell>
          <cell r="BN417" t="str">
            <v/>
          </cell>
          <cell r="BP417" t="str">
            <v/>
          </cell>
          <cell r="BQ417" t="str">
            <v/>
          </cell>
          <cell r="BR417" t="str">
            <v/>
          </cell>
          <cell r="BS417" t="str">
            <v/>
          </cell>
        </row>
        <row r="418">
          <cell r="A418">
            <v>274</v>
          </cell>
          <cell r="B418" t="str">
            <v>703057 HERR</v>
          </cell>
          <cell r="C418" t="str">
            <v>CAR</v>
          </cell>
          <cell r="P418" t="str">
            <v>PR</v>
          </cell>
          <cell r="Q418">
            <v>65</v>
          </cell>
          <cell r="S418" t="str">
            <v>M</v>
          </cell>
          <cell r="X418" t="str">
            <v>A</v>
          </cell>
          <cell r="Y418" t="str">
            <v>0/4</v>
          </cell>
          <cell r="AG418" t="str">
            <v>58</v>
          </cell>
          <cell r="AH418" t="str">
            <v>NO</v>
          </cell>
          <cell r="AI418" t="str">
            <v>NO</v>
          </cell>
          <cell r="AN418" t="str">
            <v>COLON</v>
          </cell>
          <cell r="AQ418" t="str">
            <v>COLON&gt;CAR</v>
          </cell>
          <cell r="BG418" t="str">
            <v>-</v>
          </cell>
          <cell r="BJ418" t="str">
            <v/>
          </cell>
          <cell r="BK418" t="str">
            <v/>
          </cell>
          <cell r="BL418" t="str">
            <v/>
          </cell>
          <cell r="BM418" t="str">
            <v/>
          </cell>
          <cell r="BN418" t="str">
            <v/>
          </cell>
          <cell r="BP418" t="str">
            <v/>
          </cell>
          <cell r="BQ418" t="str">
            <v/>
          </cell>
          <cell r="BR418" t="str">
            <v/>
          </cell>
          <cell r="BS418" t="str">
            <v/>
          </cell>
        </row>
        <row r="419">
          <cell r="A419">
            <v>275</v>
          </cell>
          <cell r="B419" t="str">
            <v>703900 HERR</v>
          </cell>
          <cell r="C419" t="str">
            <v>CAR</v>
          </cell>
          <cell r="P419" t="str">
            <v>PR</v>
          </cell>
          <cell r="Q419">
            <v>65</v>
          </cell>
          <cell r="R419" t="str">
            <v>W</v>
          </cell>
          <cell r="S419" t="str">
            <v>F</v>
          </cell>
          <cell r="X419" t="str">
            <v>C</v>
          </cell>
          <cell r="Y419" t="str">
            <v>1/58</v>
          </cell>
          <cell r="AG419" t="str">
            <v>57</v>
          </cell>
          <cell r="AH419" t="str">
            <v>NO</v>
          </cell>
          <cell r="AI419" t="str">
            <v>NO</v>
          </cell>
          <cell r="AN419" t="str">
            <v>COLON</v>
          </cell>
          <cell r="AQ419" t="str">
            <v>COLON&gt;CAR</v>
          </cell>
          <cell r="BG419" t="str">
            <v>+12</v>
          </cell>
          <cell r="BH419" t="str">
            <v>N-R</v>
          </cell>
          <cell r="BI419" t="str">
            <v>no DNA</v>
          </cell>
          <cell r="BJ419" t="str">
            <v/>
          </cell>
          <cell r="BK419" t="str">
            <v/>
          </cell>
          <cell r="BL419" t="str">
            <v/>
          </cell>
          <cell r="BM419" t="str">
            <v/>
          </cell>
          <cell r="BN419" t="str">
            <v/>
          </cell>
          <cell r="BP419" t="str">
            <v/>
          </cell>
          <cell r="BQ419" t="str">
            <v/>
          </cell>
          <cell r="BR419" t="str">
            <v/>
          </cell>
          <cell r="BS419" t="str">
            <v/>
          </cell>
        </row>
        <row r="420">
          <cell r="A420">
            <v>276</v>
          </cell>
          <cell r="B420" t="str">
            <v>86-2908 HERR</v>
          </cell>
          <cell r="C420" t="str">
            <v>CAR</v>
          </cell>
          <cell r="P420" t="str">
            <v>PR</v>
          </cell>
          <cell r="Q420">
            <v>53</v>
          </cell>
          <cell r="R420" t="str">
            <v>W</v>
          </cell>
          <cell r="S420" t="str">
            <v>M</v>
          </cell>
          <cell r="T420" t="str">
            <v>C</v>
          </cell>
          <cell r="U420" t="str">
            <v>p</v>
          </cell>
          <cell r="V420" t="str">
            <v>W</v>
          </cell>
          <cell r="X420" t="str">
            <v>B</v>
          </cell>
          <cell r="Y420" t="str">
            <v>0/37</v>
          </cell>
          <cell r="AG420" t="str">
            <v>60</v>
          </cell>
          <cell r="AH420" t="str">
            <v>NO</v>
          </cell>
          <cell r="AI420" t="str">
            <v>NO</v>
          </cell>
          <cell r="AN420" t="str">
            <v>COLON,VACA (MC)(AP)</v>
          </cell>
          <cell r="AQ420" t="str">
            <v>COLON&gt;CAR</v>
          </cell>
          <cell r="BG420" t="str">
            <v>+12</v>
          </cell>
          <cell r="BH420" t="str">
            <v>GAT</v>
          </cell>
          <cell r="BI420" t="str">
            <v>Asp</v>
          </cell>
          <cell r="BJ420" t="str">
            <v/>
          </cell>
          <cell r="BK420" t="str">
            <v/>
          </cell>
          <cell r="BL420" t="str">
            <v/>
          </cell>
          <cell r="BM420" t="str">
            <v/>
          </cell>
          <cell r="BN420" t="str">
            <v/>
          </cell>
          <cell r="BP420" t="str">
            <v/>
          </cell>
          <cell r="BQ420" t="str">
            <v/>
          </cell>
          <cell r="BR420" t="str">
            <v/>
          </cell>
          <cell r="BS420" t="str">
            <v/>
          </cell>
        </row>
        <row r="421">
          <cell r="A421">
            <v>277</v>
          </cell>
          <cell r="B421" t="str">
            <v>703951 HERR</v>
          </cell>
          <cell r="C421" t="str">
            <v>CAR</v>
          </cell>
          <cell r="P421" t="str">
            <v>PR</v>
          </cell>
          <cell r="Q421">
            <v>55</v>
          </cell>
          <cell r="S421" t="str">
            <v>F</v>
          </cell>
          <cell r="X421" t="str">
            <v>C</v>
          </cell>
          <cell r="Y421" t="str">
            <v>5/12</v>
          </cell>
          <cell r="AG421" t="str">
            <v>48</v>
          </cell>
          <cell r="AH421" t="str">
            <v>YES</v>
          </cell>
          <cell r="AI421" t="str">
            <v>YES</v>
          </cell>
          <cell r="AN421" t="str">
            <v>COLON</v>
          </cell>
          <cell r="AQ421" t="str">
            <v>COLON&gt;CAR</v>
          </cell>
          <cell r="BG421" t="str">
            <v>-</v>
          </cell>
          <cell r="BJ421" t="str">
            <v/>
          </cell>
          <cell r="BK421" t="str">
            <v/>
          </cell>
          <cell r="BL421" t="str">
            <v/>
          </cell>
          <cell r="BM421" t="str">
            <v/>
          </cell>
          <cell r="BN421" t="str">
            <v/>
          </cell>
          <cell r="BP421" t="str">
            <v/>
          </cell>
          <cell r="BQ421" t="str">
            <v/>
          </cell>
          <cell r="BR421" t="str">
            <v/>
          </cell>
          <cell r="BS421" t="str">
            <v/>
          </cell>
        </row>
        <row r="422">
          <cell r="A422">
            <v>278</v>
          </cell>
          <cell r="B422" t="str">
            <v>704262 HERR</v>
          </cell>
          <cell r="C422" t="str">
            <v>CAR</v>
          </cell>
          <cell r="P422" t="str">
            <v>PR</v>
          </cell>
          <cell r="Q422">
            <v>67</v>
          </cell>
          <cell r="R422" t="str">
            <v>W</v>
          </cell>
          <cell r="S422" t="str">
            <v>F</v>
          </cell>
          <cell r="V422" t="str">
            <v>MP</v>
          </cell>
          <cell r="X422" t="str">
            <v>B</v>
          </cell>
          <cell r="Y422" t="str">
            <v>0/50</v>
          </cell>
          <cell r="AG422" t="str">
            <v>70</v>
          </cell>
          <cell r="AH422" t="str">
            <v>NO</v>
          </cell>
          <cell r="AI422" t="str">
            <v>NO</v>
          </cell>
          <cell r="AN422" t="str">
            <v>COLON</v>
          </cell>
          <cell r="AQ422" t="str">
            <v>COLON&gt;CAR</v>
          </cell>
          <cell r="BG422" t="str">
            <v>-</v>
          </cell>
          <cell r="BJ422" t="str">
            <v/>
          </cell>
          <cell r="BK422" t="str">
            <v/>
          </cell>
          <cell r="BL422" t="str">
            <v/>
          </cell>
          <cell r="BM422" t="str">
            <v/>
          </cell>
          <cell r="BN422" t="str">
            <v/>
          </cell>
          <cell r="BP422" t="str">
            <v/>
          </cell>
          <cell r="BQ422" t="str">
            <v/>
          </cell>
          <cell r="BR422" t="str">
            <v/>
          </cell>
          <cell r="BS422" t="str">
            <v/>
          </cell>
        </row>
        <row r="423">
          <cell r="A423">
            <v>279</v>
          </cell>
          <cell r="B423" t="str">
            <v>706852 HERR</v>
          </cell>
          <cell r="C423" t="str">
            <v>CAR</v>
          </cell>
          <cell r="P423" t="str">
            <v>PR</v>
          </cell>
          <cell r="Q423">
            <v>80</v>
          </cell>
          <cell r="S423" t="str">
            <v>M</v>
          </cell>
          <cell r="X423" t="str">
            <v>A</v>
          </cell>
          <cell r="Y423" t="str">
            <v>0/43</v>
          </cell>
          <cell r="AG423" t="str">
            <v>36</v>
          </cell>
          <cell r="AH423" t="str">
            <v>NO</v>
          </cell>
          <cell r="AI423" t="str">
            <v>NO</v>
          </cell>
          <cell r="AN423" t="str">
            <v>COLON</v>
          </cell>
          <cell r="AQ423" t="str">
            <v>COLON&gt;CAR</v>
          </cell>
          <cell r="BG423" t="str">
            <v>-</v>
          </cell>
          <cell r="BJ423" t="str">
            <v/>
          </cell>
          <cell r="BK423" t="str">
            <v/>
          </cell>
          <cell r="BL423" t="str">
            <v/>
          </cell>
          <cell r="BM423" t="str">
            <v/>
          </cell>
          <cell r="BN423" t="str">
            <v/>
          </cell>
          <cell r="BP423" t="str">
            <v/>
          </cell>
          <cell r="BQ423" t="str">
            <v/>
          </cell>
          <cell r="BR423" t="str">
            <v/>
          </cell>
          <cell r="BS423" t="str">
            <v/>
          </cell>
        </row>
        <row r="424">
          <cell r="A424">
            <v>280</v>
          </cell>
          <cell r="B424" t="str">
            <v>S88-7472 HERR</v>
          </cell>
          <cell r="C424" t="str">
            <v>CAR</v>
          </cell>
          <cell r="P424" t="str">
            <v>PR</v>
          </cell>
          <cell r="Q424">
            <v>76</v>
          </cell>
          <cell r="R424" t="str">
            <v>W</v>
          </cell>
          <cell r="S424" t="str">
            <v>M</v>
          </cell>
          <cell r="V424" t="str">
            <v>M</v>
          </cell>
          <cell r="X424" t="str">
            <v>A</v>
          </cell>
          <cell r="Y424" t="str">
            <v>0/26</v>
          </cell>
          <cell r="AG424" t="str">
            <v>16</v>
          </cell>
          <cell r="AH424" t="str">
            <v>NO</v>
          </cell>
          <cell r="AI424" t="str">
            <v>NO</v>
          </cell>
          <cell r="AN424" t="str">
            <v>COLON</v>
          </cell>
          <cell r="AQ424" t="str">
            <v>COLON&gt;CAR</v>
          </cell>
          <cell r="BG424" t="str">
            <v>-</v>
          </cell>
          <cell r="BJ424" t="str">
            <v/>
          </cell>
          <cell r="BK424" t="str">
            <v/>
          </cell>
          <cell r="BL424" t="str">
            <v/>
          </cell>
          <cell r="BM424" t="str">
            <v/>
          </cell>
          <cell r="BN424" t="str">
            <v/>
          </cell>
          <cell r="BP424" t="str">
            <v/>
          </cell>
          <cell r="BQ424" t="str">
            <v/>
          </cell>
          <cell r="BR424" t="str">
            <v/>
          </cell>
          <cell r="BS424" t="str">
            <v/>
          </cell>
        </row>
        <row r="425">
          <cell r="A425">
            <v>281</v>
          </cell>
          <cell r="B425" t="str">
            <v>86-4770 HERR</v>
          </cell>
          <cell r="C425" t="str">
            <v>CAR</v>
          </cell>
          <cell r="P425" t="str">
            <v>PR</v>
          </cell>
          <cell r="Q425">
            <v>56</v>
          </cell>
          <cell r="R425" t="str">
            <v>W</v>
          </cell>
          <cell r="S425" t="str">
            <v>F</v>
          </cell>
          <cell r="V425" t="str">
            <v>M</v>
          </cell>
          <cell r="X425" t="str">
            <v>C</v>
          </cell>
          <cell r="Y425" t="str">
            <v>7/87</v>
          </cell>
          <cell r="AG425" t="str">
            <v>24</v>
          </cell>
          <cell r="AH425" t="str">
            <v>YES</v>
          </cell>
          <cell r="AI425" t="str">
            <v>YES</v>
          </cell>
          <cell r="AN425" t="str">
            <v>COLON</v>
          </cell>
          <cell r="AQ425" t="str">
            <v>COLON&gt;CAR</v>
          </cell>
          <cell r="BG425" t="str">
            <v>-</v>
          </cell>
          <cell r="BJ425" t="str">
            <v/>
          </cell>
          <cell r="BK425" t="str">
            <v/>
          </cell>
          <cell r="BL425" t="str">
            <v/>
          </cell>
          <cell r="BM425" t="str">
            <v/>
          </cell>
          <cell r="BN425" t="str">
            <v/>
          </cell>
          <cell r="BP425" t="str">
            <v/>
          </cell>
          <cell r="BQ425" t="str">
            <v/>
          </cell>
          <cell r="BR425" t="str">
            <v/>
          </cell>
          <cell r="BS425" t="str">
            <v/>
          </cell>
        </row>
        <row r="426">
          <cell r="A426">
            <v>282</v>
          </cell>
          <cell r="B426" t="str">
            <v>716615 HERR</v>
          </cell>
          <cell r="C426" t="str">
            <v>CAR</v>
          </cell>
          <cell r="P426" t="str">
            <v>PR</v>
          </cell>
          <cell r="Q426">
            <v>66</v>
          </cell>
          <cell r="R426" t="str">
            <v>B</v>
          </cell>
          <cell r="S426" t="str">
            <v>M</v>
          </cell>
          <cell r="V426" t="str">
            <v>M</v>
          </cell>
          <cell r="X426" t="str">
            <v>B</v>
          </cell>
          <cell r="AG426" t="str">
            <v>24</v>
          </cell>
          <cell r="AH426" t="str">
            <v>YES</v>
          </cell>
          <cell r="AI426" t="str">
            <v>YES</v>
          </cell>
          <cell r="AN426" t="str">
            <v>COLON</v>
          </cell>
          <cell r="AQ426" t="str">
            <v>COLON&gt;CAR</v>
          </cell>
          <cell r="BG426" t="str">
            <v>-</v>
          </cell>
          <cell r="BJ426" t="str">
            <v/>
          </cell>
          <cell r="BK426" t="str">
            <v/>
          </cell>
          <cell r="BL426" t="str">
            <v/>
          </cell>
          <cell r="BM426" t="str">
            <v/>
          </cell>
          <cell r="BN426" t="str">
            <v/>
          </cell>
          <cell r="BP426" t="str">
            <v/>
          </cell>
          <cell r="BQ426" t="str">
            <v/>
          </cell>
          <cell r="BR426" t="str">
            <v/>
          </cell>
          <cell r="BS426" t="str">
            <v/>
          </cell>
        </row>
        <row r="427">
          <cell r="A427">
            <v>283</v>
          </cell>
          <cell r="B427" t="str">
            <v>710289 HERR</v>
          </cell>
          <cell r="C427" t="str">
            <v>CAR</v>
          </cell>
          <cell r="P427" t="str">
            <v>PR</v>
          </cell>
          <cell r="Q427">
            <v>48</v>
          </cell>
          <cell r="R427" t="str">
            <v>W</v>
          </cell>
          <cell r="S427" t="str">
            <v>M</v>
          </cell>
          <cell r="T427" t="str">
            <v>S</v>
          </cell>
          <cell r="U427" t="str">
            <v>d</v>
          </cell>
          <cell r="V427" t="str">
            <v>M</v>
          </cell>
          <cell r="X427" t="str">
            <v>B</v>
          </cell>
          <cell r="Y427" t="str">
            <v>0/14</v>
          </cell>
          <cell r="AG427" t="str">
            <v>36</v>
          </cell>
          <cell r="AH427" t="str">
            <v>YES</v>
          </cell>
          <cell r="AI427" t="str">
            <v>YES</v>
          </cell>
          <cell r="AN427" t="str">
            <v>COLON,(AP)</v>
          </cell>
          <cell r="AQ427" t="str">
            <v>COLON&gt;CAR</v>
          </cell>
          <cell r="BG427" t="str">
            <v>-</v>
          </cell>
          <cell r="BJ427" t="str">
            <v/>
          </cell>
          <cell r="BK427" t="str">
            <v/>
          </cell>
          <cell r="BL427" t="str">
            <v/>
          </cell>
          <cell r="BM427" t="str">
            <v/>
          </cell>
          <cell r="BN427" t="str">
            <v/>
          </cell>
          <cell r="BP427" t="str">
            <v/>
          </cell>
          <cell r="BQ427" t="str">
            <v/>
          </cell>
          <cell r="BR427" t="str">
            <v/>
          </cell>
          <cell r="BS427" t="str">
            <v/>
          </cell>
        </row>
        <row r="428">
          <cell r="A428">
            <v>284</v>
          </cell>
          <cell r="B428" t="str">
            <v>697947 HERR</v>
          </cell>
          <cell r="C428" t="str">
            <v>CAR</v>
          </cell>
          <cell r="P428" t="str">
            <v>PR</v>
          </cell>
          <cell r="Q428">
            <v>55</v>
          </cell>
          <cell r="S428" t="str">
            <v>M</v>
          </cell>
          <cell r="T428" t="str">
            <v>R</v>
          </cell>
          <cell r="U428" t="str">
            <v>d</v>
          </cell>
          <cell r="V428" t="str">
            <v>M</v>
          </cell>
          <cell r="X428" t="str">
            <v>A</v>
          </cell>
          <cell r="Y428" t="str">
            <v>0/8</v>
          </cell>
          <cell r="AG428" t="str">
            <v>26</v>
          </cell>
          <cell r="AH428" t="str">
            <v>YES</v>
          </cell>
          <cell r="AI428" t="str">
            <v>YES</v>
          </cell>
          <cell r="AN428" t="str">
            <v>COLON,REC 2Y LIVER+PELVIS</v>
          </cell>
          <cell r="AQ428" t="str">
            <v>COLON&gt;CAR</v>
          </cell>
          <cell r="BG428" t="str">
            <v>+12</v>
          </cell>
          <cell r="BH428" t="str">
            <v>GAT</v>
          </cell>
          <cell r="BI428" t="str">
            <v>Asp</v>
          </cell>
          <cell r="BJ428" t="str">
            <v/>
          </cell>
          <cell r="BK428" t="str">
            <v/>
          </cell>
          <cell r="BL428" t="str">
            <v/>
          </cell>
          <cell r="BM428" t="str">
            <v/>
          </cell>
          <cell r="BN428" t="str">
            <v/>
          </cell>
          <cell r="BP428" t="str">
            <v/>
          </cell>
          <cell r="BQ428" t="str">
            <v/>
          </cell>
          <cell r="BR428" t="str">
            <v/>
          </cell>
          <cell r="BS428" t="str">
            <v/>
          </cell>
        </row>
        <row r="429">
          <cell r="A429">
            <v>285</v>
          </cell>
          <cell r="B429" t="str">
            <v>708035 HERR</v>
          </cell>
          <cell r="C429" t="str">
            <v>CAR</v>
          </cell>
          <cell r="P429" t="str">
            <v>PR</v>
          </cell>
          <cell r="S429" t="str">
            <v>F</v>
          </cell>
          <cell r="X429" t="str">
            <v>A</v>
          </cell>
          <cell r="Y429" t="str">
            <v>0/3</v>
          </cell>
          <cell r="AG429" t="str">
            <v>62</v>
          </cell>
          <cell r="AH429" t="str">
            <v>NO</v>
          </cell>
          <cell r="AI429" t="str">
            <v>NO</v>
          </cell>
          <cell r="AN429" t="str">
            <v>COLON,</v>
          </cell>
          <cell r="AQ429" t="str">
            <v>COLON&gt;CAR</v>
          </cell>
          <cell r="BG429" t="str">
            <v>-</v>
          </cell>
          <cell r="BJ429" t="str">
            <v/>
          </cell>
          <cell r="BK429" t="str">
            <v/>
          </cell>
          <cell r="BL429" t="str">
            <v/>
          </cell>
          <cell r="BM429" t="str">
            <v/>
          </cell>
          <cell r="BN429" t="str">
            <v/>
          </cell>
          <cell r="BP429" t="str">
            <v/>
          </cell>
          <cell r="BQ429" t="str">
            <v/>
          </cell>
          <cell r="BR429" t="str">
            <v/>
          </cell>
          <cell r="BS429" t="str">
            <v/>
          </cell>
        </row>
        <row r="430">
          <cell r="A430">
            <v>286</v>
          </cell>
          <cell r="B430" t="str">
            <v>690685 HERR</v>
          </cell>
          <cell r="C430" t="str">
            <v>CAR</v>
          </cell>
          <cell r="P430" t="str">
            <v>PR</v>
          </cell>
          <cell r="Q430">
            <v>43</v>
          </cell>
          <cell r="R430" t="str">
            <v>W</v>
          </cell>
          <cell r="S430" t="str">
            <v>M</v>
          </cell>
          <cell r="T430" t="str">
            <v>R</v>
          </cell>
          <cell r="U430" t="str">
            <v>d</v>
          </cell>
          <cell r="V430" t="str">
            <v>WM</v>
          </cell>
          <cell r="X430" t="str">
            <v>B</v>
          </cell>
          <cell r="Y430" t="str">
            <v>0/59</v>
          </cell>
          <cell r="AG430" t="str">
            <v>54</v>
          </cell>
          <cell r="AH430" t="str">
            <v>YES</v>
          </cell>
          <cell r="AI430" t="str">
            <v>YES</v>
          </cell>
          <cell r="AN430" t="str">
            <v>COLON,(MC) REC 2YR [OM,PE]</v>
          </cell>
          <cell r="AQ430" t="str">
            <v>COLON&gt;CAR</v>
          </cell>
          <cell r="BG430" t="str">
            <v>+12</v>
          </cell>
          <cell r="BH430" t="str">
            <v>GAT</v>
          </cell>
          <cell r="BI430" t="str">
            <v>Asp</v>
          </cell>
          <cell r="BJ430" t="str">
            <v/>
          </cell>
          <cell r="BK430" t="str">
            <v/>
          </cell>
          <cell r="BL430" t="str">
            <v/>
          </cell>
          <cell r="BM430" t="str">
            <v/>
          </cell>
          <cell r="BN430" t="str">
            <v/>
          </cell>
          <cell r="BP430" t="str">
            <v/>
          </cell>
          <cell r="BQ430" t="str">
            <v/>
          </cell>
          <cell r="BR430" t="str">
            <v/>
          </cell>
          <cell r="BS430" t="str">
            <v/>
          </cell>
        </row>
        <row r="431">
          <cell r="A431">
            <v>287</v>
          </cell>
          <cell r="B431" t="str">
            <v>692750 HERR</v>
          </cell>
          <cell r="C431" t="str">
            <v>CAR</v>
          </cell>
          <cell r="P431" t="str">
            <v>PR</v>
          </cell>
          <cell r="Q431">
            <v>46</v>
          </cell>
          <cell r="R431" t="str">
            <v>W</v>
          </cell>
          <cell r="S431" t="str">
            <v>F</v>
          </cell>
          <cell r="T431" t="str">
            <v>S</v>
          </cell>
          <cell r="U431" t="str">
            <v>d</v>
          </cell>
          <cell r="V431" t="str">
            <v>W</v>
          </cell>
          <cell r="X431" t="str">
            <v>A</v>
          </cell>
          <cell r="Y431" t="str">
            <v>0/23</v>
          </cell>
          <cell r="AH431" t="str">
            <v>?</v>
          </cell>
          <cell r="AI431" t="str">
            <v>YES</v>
          </cell>
          <cell r="AN431" t="str">
            <v>COLON,ACA</v>
          </cell>
          <cell r="AQ431" t="str">
            <v>COLON&gt;CAR</v>
          </cell>
          <cell r="BG431" t="str">
            <v>+12</v>
          </cell>
          <cell r="BH431" t="str">
            <v>GAT</v>
          </cell>
          <cell r="BI431" t="str">
            <v>Asp</v>
          </cell>
          <cell r="BJ431" t="str">
            <v/>
          </cell>
          <cell r="BK431" t="str">
            <v/>
          </cell>
          <cell r="BL431" t="str">
            <v/>
          </cell>
          <cell r="BM431" t="str">
            <v/>
          </cell>
          <cell r="BN431" t="str">
            <v/>
          </cell>
          <cell r="BP431" t="str">
            <v/>
          </cell>
          <cell r="BQ431" t="str">
            <v/>
          </cell>
          <cell r="BR431" t="str">
            <v/>
          </cell>
          <cell r="BS431" t="str">
            <v/>
          </cell>
        </row>
        <row r="432">
          <cell r="A432">
            <v>288</v>
          </cell>
          <cell r="B432" t="str">
            <v>699797 HERR</v>
          </cell>
          <cell r="C432" t="str">
            <v>CAR</v>
          </cell>
          <cell r="P432" t="str">
            <v>PR</v>
          </cell>
          <cell r="Q432">
            <v>70</v>
          </cell>
          <cell r="S432" t="str">
            <v>M</v>
          </cell>
          <cell r="V432" t="str">
            <v>M</v>
          </cell>
          <cell r="X432" t="str">
            <v>C</v>
          </cell>
          <cell r="Y432" t="str">
            <v>1/11</v>
          </cell>
          <cell r="AG432" t="str">
            <v>64</v>
          </cell>
          <cell r="AH432" t="str">
            <v>NO</v>
          </cell>
          <cell r="AI432" t="str">
            <v>NO</v>
          </cell>
          <cell r="AN432" t="str">
            <v>COLON</v>
          </cell>
          <cell r="AQ432" t="str">
            <v>COLON&gt;CAR</v>
          </cell>
          <cell r="BG432" t="str">
            <v>-</v>
          </cell>
          <cell r="BJ432" t="str">
            <v/>
          </cell>
          <cell r="BK432" t="str">
            <v/>
          </cell>
          <cell r="BL432" t="str">
            <v/>
          </cell>
          <cell r="BM432" t="str">
            <v/>
          </cell>
          <cell r="BN432" t="str">
            <v/>
          </cell>
          <cell r="BP432" t="str">
            <v/>
          </cell>
          <cell r="BQ432" t="str">
            <v/>
          </cell>
          <cell r="BR432" t="str">
            <v/>
          </cell>
          <cell r="BS432" t="str">
            <v/>
          </cell>
        </row>
        <row r="433">
          <cell r="A433">
            <v>289</v>
          </cell>
          <cell r="B433" t="str">
            <v>S85-2738 HERR</v>
          </cell>
          <cell r="C433" t="str">
            <v>CAR</v>
          </cell>
          <cell r="P433" t="str">
            <v>PR</v>
          </cell>
          <cell r="Q433">
            <v>69</v>
          </cell>
          <cell r="S433" t="str">
            <v>M</v>
          </cell>
          <cell r="T433" t="str">
            <v>R</v>
          </cell>
          <cell r="U433" t="str">
            <v>d</v>
          </cell>
          <cell r="V433" t="str">
            <v>WM</v>
          </cell>
          <cell r="X433" t="str">
            <v>A</v>
          </cell>
          <cell r="AG433" t="str">
            <v>60</v>
          </cell>
          <cell r="AH433" t="str">
            <v>NO</v>
          </cell>
          <cell r="AI433" t="str">
            <v>NO</v>
          </cell>
          <cell r="AN433" t="str">
            <v>COLON,ACA</v>
          </cell>
          <cell r="AQ433" t="str">
            <v>COLON&gt;CAR</v>
          </cell>
          <cell r="BG433" t="str">
            <v>-</v>
          </cell>
          <cell r="BJ433" t="str">
            <v/>
          </cell>
          <cell r="BK433" t="str">
            <v/>
          </cell>
          <cell r="BL433" t="str">
            <v/>
          </cell>
          <cell r="BM433" t="str">
            <v/>
          </cell>
          <cell r="BN433" t="str">
            <v/>
          </cell>
          <cell r="BP433" t="str">
            <v/>
          </cell>
          <cell r="BQ433" t="str">
            <v/>
          </cell>
          <cell r="BR433" t="str">
            <v/>
          </cell>
          <cell r="BS433" t="str">
            <v/>
          </cell>
        </row>
        <row r="434">
          <cell r="A434">
            <v>290</v>
          </cell>
          <cell r="B434" t="str">
            <v>696946 HERR</v>
          </cell>
          <cell r="C434" t="str">
            <v>CAR</v>
          </cell>
          <cell r="P434" t="str">
            <v>PR</v>
          </cell>
          <cell r="S434" t="str">
            <v>F</v>
          </cell>
          <cell r="V434" t="str">
            <v>M</v>
          </cell>
          <cell r="X434" t="str">
            <v>B</v>
          </cell>
          <cell r="AG434" t="str">
            <v>26</v>
          </cell>
          <cell r="AH434" t="str">
            <v>YES</v>
          </cell>
          <cell r="AI434" t="str">
            <v>YES</v>
          </cell>
          <cell r="AN434" t="str">
            <v>COLON,VACA</v>
          </cell>
          <cell r="AQ434" t="str">
            <v>COLON&gt;CAR</v>
          </cell>
          <cell r="BG434" t="str">
            <v>-</v>
          </cell>
          <cell r="BJ434" t="str">
            <v/>
          </cell>
          <cell r="BK434" t="str">
            <v/>
          </cell>
          <cell r="BL434" t="str">
            <v/>
          </cell>
          <cell r="BM434" t="str">
            <v/>
          </cell>
          <cell r="BN434" t="str">
            <v/>
          </cell>
          <cell r="BP434" t="str">
            <v/>
          </cell>
          <cell r="BQ434" t="str">
            <v/>
          </cell>
          <cell r="BR434" t="str">
            <v/>
          </cell>
          <cell r="BS434" t="str">
            <v/>
          </cell>
        </row>
        <row r="435">
          <cell r="A435">
            <v>291</v>
          </cell>
          <cell r="B435" t="str">
            <v>89-11-B090</v>
          </cell>
          <cell r="C435" t="str">
            <v>CAR</v>
          </cell>
          <cell r="D435" t="str">
            <v>-?</v>
          </cell>
          <cell r="I435">
            <v>1842</v>
          </cell>
          <cell r="J435">
            <v>0.12</v>
          </cell>
          <cell r="O435" t="str">
            <v>YES</v>
          </cell>
          <cell r="P435" t="str">
            <v>PR</v>
          </cell>
          <cell r="Q435">
            <v>77</v>
          </cell>
          <cell r="R435" t="str">
            <v>B</v>
          </cell>
          <cell r="S435" t="str">
            <v>F</v>
          </cell>
          <cell r="T435" t="str">
            <v>S</v>
          </cell>
          <cell r="U435" t="str">
            <v>d</v>
          </cell>
          <cell r="V435" t="str">
            <v>MP</v>
          </cell>
          <cell r="X435" t="str">
            <v>D</v>
          </cell>
          <cell r="Y435" t="str">
            <v>2/9</v>
          </cell>
          <cell r="AC435" t="str">
            <v>AL</v>
          </cell>
          <cell r="AD435">
            <v>1990</v>
          </cell>
          <cell r="AF435" t="str">
            <v>11/89</v>
          </cell>
          <cell r="AN435" t="str">
            <v>(AP) [LI]</v>
          </cell>
          <cell r="AX435" t="str">
            <v xml:space="preserve"> -</v>
          </cell>
          <cell r="BF435" t="str">
            <v>-</v>
          </cell>
          <cell r="BG435" t="str">
            <v>-</v>
          </cell>
          <cell r="BJ435" t="str">
            <v/>
          </cell>
          <cell r="BK435" t="str">
            <v/>
          </cell>
          <cell r="BL435" t="str">
            <v/>
          </cell>
          <cell r="BM435" t="str">
            <v/>
          </cell>
          <cell r="BN435" t="str">
            <v/>
          </cell>
          <cell r="BO435" t="str">
            <v>-</v>
          </cell>
          <cell r="BT435" t="str">
            <v>-</v>
          </cell>
        </row>
        <row r="436">
          <cell r="A436">
            <v>291.5</v>
          </cell>
          <cell r="B436" t="str">
            <v>89-11-B089</v>
          </cell>
          <cell r="C436" t="str">
            <v>NORM</v>
          </cell>
          <cell r="I436">
            <v>1843</v>
          </cell>
          <cell r="J436">
            <v>0.68</v>
          </cell>
          <cell r="O436" t="str">
            <v>YES</v>
          </cell>
          <cell r="P436" t="str">
            <v>PR</v>
          </cell>
          <cell r="AC436" t="str">
            <v>AL</v>
          </cell>
          <cell r="AD436">
            <v>1990</v>
          </cell>
          <cell r="BJ436" t="str">
            <v/>
          </cell>
          <cell r="BK436" t="str">
            <v/>
          </cell>
          <cell r="BL436" t="str">
            <v/>
          </cell>
          <cell r="BM436" t="str">
            <v/>
          </cell>
          <cell r="BN436" t="str">
            <v/>
          </cell>
          <cell r="BP436" t="str">
            <v/>
          </cell>
          <cell r="BQ436" t="str">
            <v/>
          </cell>
          <cell r="BR436" t="str">
            <v/>
          </cell>
          <cell r="BS436" t="str">
            <v/>
          </cell>
        </row>
        <row r="437">
          <cell r="A437">
            <v>292</v>
          </cell>
          <cell r="B437" t="str">
            <v>89-11-B097</v>
          </cell>
          <cell r="C437" t="str">
            <v>CAR</v>
          </cell>
          <cell r="D437" t="str">
            <v>-</v>
          </cell>
          <cell r="I437">
            <v>1034</v>
          </cell>
          <cell r="J437">
            <v>1.5</v>
          </cell>
          <cell r="O437" t="str">
            <v>YES</v>
          </cell>
          <cell r="P437" t="str">
            <v>PR</v>
          </cell>
          <cell r="Q437">
            <v>79</v>
          </cell>
          <cell r="R437" t="str">
            <v>B</v>
          </cell>
          <cell r="S437" t="str">
            <v>M</v>
          </cell>
          <cell r="T437" t="str">
            <v>R</v>
          </cell>
          <cell r="U437" t="str">
            <v>d</v>
          </cell>
          <cell r="V437" t="str">
            <v>MP</v>
          </cell>
          <cell r="X437" t="str">
            <v>B</v>
          </cell>
          <cell r="Y437" t="str">
            <v>0/2</v>
          </cell>
          <cell r="Z437" t="str">
            <v>4.0 x 2.5</v>
          </cell>
          <cell r="AA437">
            <v>4</v>
          </cell>
          <cell r="AB437" t="str">
            <v>10.0A</v>
          </cell>
          <cell r="AC437" t="str">
            <v>AL</v>
          </cell>
          <cell r="AD437">
            <v>1990</v>
          </cell>
          <cell r="AF437" t="str">
            <v>11/89</v>
          </cell>
          <cell r="AN437" t="str">
            <v>VACA</v>
          </cell>
          <cell r="AX437" t="str">
            <v xml:space="preserve"> -</v>
          </cell>
          <cell r="BF437" t="str">
            <v>-</v>
          </cell>
          <cell r="BG437" t="str">
            <v>-</v>
          </cell>
          <cell r="BJ437" t="str">
            <v/>
          </cell>
          <cell r="BK437" t="str">
            <v/>
          </cell>
          <cell r="BL437" t="str">
            <v/>
          </cell>
          <cell r="BM437" t="str">
            <v/>
          </cell>
          <cell r="BN437" t="str">
            <v/>
          </cell>
          <cell r="BP437" t="str">
            <v/>
          </cell>
          <cell r="BQ437" t="str">
            <v/>
          </cell>
          <cell r="BR437" t="str">
            <v/>
          </cell>
          <cell r="BS437" t="str">
            <v/>
          </cell>
        </row>
        <row r="438">
          <cell r="A438">
            <v>292.5</v>
          </cell>
          <cell r="B438" t="str">
            <v>89-11-B096</v>
          </cell>
          <cell r="C438" t="str">
            <v>NORM</v>
          </cell>
          <cell r="I438">
            <v>1033</v>
          </cell>
          <cell r="J438">
            <v>0.82</v>
          </cell>
          <cell r="O438" t="str">
            <v>YES</v>
          </cell>
          <cell r="P438" t="str">
            <v>PR</v>
          </cell>
          <cell r="AC438" t="str">
            <v>AL</v>
          </cell>
          <cell r="AD438">
            <v>1990</v>
          </cell>
          <cell r="BJ438" t="str">
            <v/>
          </cell>
          <cell r="BK438" t="str">
            <v/>
          </cell>
          <cell r="BL438" t="str">
            <v/>
          </cell>
          <cell r="BM438" t="str">
            <v/>
          </cell>
          <cell r="BN438" t="str">
            <v/>
          </cell>
          <cell r="BP438" t="str">
            <v/>
          </cell>
          <cell r="BQ438" t="str">
            <v/>
          </cell>
          <cell r="BR438" t="str">
            <v/>
          </cell>
          <cell r="BS438" t="str">
            <v/>
          </cell>
        </row>
        <row r="439">
          <cell r="A439">
            <v>293</v>
          </cell>
          <cell r="B439" t="str">
            <v>90-01-B116</v>
          </cell>
          <cell r="C439" t="str">
            <v>CAR</v>
          </cell>
          <cell r="D439" t="str">
            <v>-</v>
          </cell>
          <cell r="I439">
            <v>1035</v>
          </cell>
          <cell r="J439">
            <v>1.03</v>
          </cell>
          <cell r="O439" t="str">
            <v>YES--2</v>
          </cell>
          <cell r="P439" t="str">
            <v>PR</v>
          </cell>
          <cell r="Q439">
            <v>87</v>
          </cell>
          <cell r="R439" t="str">
            <v>B</v>
          </cell>
          <cell r="S439" t="str">
            <v>M</v>
          </cell>
          <cell r="T439" t="str">
            <v>C</v>
          </cell>
          <cell r="U439" t="str">
            <v>p</v>
          </cell>
          <cell r="V439" t="str">
            <v>M</v>
          </cell>
          <cell r="X439" t="str">
            <v>C</v>
          </cell>
          <cell r="Y439" t="str">
            <v>5/6</v>
          </cell>
          <cell r="AA439">
            <v>9</v>
          </cell>
          <cell r="AC439" t="str">
            <v>AL</v>
          </cell>
          <cell r="AD439">
            <v>1990</v>
          </cell>
          <cell r="AF439" t="str">
            <v>1/90</v>
          </cell>
          <cell r="BF439" t="str">
            <v>-</v>
          </cell>
          <cell r="BG439" t="str">
            <v>+12</v>
          </cell>
          <cell r="BH439" t="str">
            <v>GTT</v>
          </cell>
          <cell r="BI439" t="str">
            <v>Val</v>
          </cell>
          <cell r="BJ439" t="str">
            <v/>
          </cell>
          <cell r="BK439" t="str">
            <v/>
          </cell>
          <cell r="BL439" t="str">
            <v/>
          </cell>
          <cell r="BM439" t="str">
            <v/>
          </cell>
          <cell r="BN439" t="str">
            <v/>
          </cell>
          <cell r="BP439" t="str">
            <v/>
          </cell>
          <cell r="BQ439" t="str">
            <v/>
          </cell>
          <cell r="BR439" t="str">
            <v/>
          </cell>
          <cell r="BS439" t="str">
            <v/>
          </cell>
        </row>
        <row r="440">
          <cell r="A440">
            <v>294</v>
          </cell>
          <cell r="B440" t="str">
            <v>90-02-A089</v>
          </cell>
          <cell r="C440" t="str">
            <v>CAR</v>
          </cell>
          <cell r="D440" t="str">
            <v>-</v>
          </cell>
          <cell r="I440">
            <v>1844</v>
          </cell>
          <cell r="J440">
            <v>0.37</v>
          </cell>
          <cell r="O440" t="str">
            <v>YES</v>
          </cell>
          <cell r="P440" t="str">
            <v>PR</v>
          </cell>
          <cell r="Q440">
            <v>68</v>
          </cell>
          <cell r="R440" t="str">
            <v>W</v>
          </cell>
          <cell r="S440" t="str">
            <v>F</v>
          </cell>
          <cell r="T440" t="str">
            <v>S</v>
          </cell>
          <cell r="U440" t="str">
            <v>d</v>
          </cell>
          <cell r="V440" t="str">
            <v>WM</v>
          </cell>
          <cell r="X440" t="str">
            <v>C</v>
          </cell>
          <cell r="Y440" t="str">
            <v>1/29</v>
          </cell>
          <cell r="Z440" t="str">
            <v>3.8 x 3.0 x 0.6</v>
          </cell>
          <cell r="AA440">
            <v>3.8</v>
          </cell>
          <cell r="AB440">
            <v>6.8</v>
          </cell>
          <cell r="AC440" t="str">
            <v>AL</v>
          </cell>
          <cell r="AD440">
            <v>1990</v>
          </cell>
          <cell r="AF440" t="str">
            <v>2/90</v>
          </cell>
          <cell r="AH440" t="str">
            <v>YES</v>
          </cell>
          <cell r="AI440" t="str">
            <v>NO</v>
          </cell>
          <cell r="AJ440" t="str">
            <v xml:space="preserve"> 6 /93</v>
          </cell>
          <cell r="AX440" t="str">
            <v>-</v>
          </cell>
          <cell r="AY440" t="str">
            <v>-</v>
          </cell>
          <cell r="AZ440" t="str">
            <v>-</v>
          </cell>
          <cell r="BB440" t="str">
            <v>#164</v>
          </cell>
          <cell r="BF440" t="str">
            <v>-</v>
          </cell>
          <cell r="BG440" t="str">
            <v>-</v>
          </cell>
          <cell r="BJ440" t="str">
            <v/>
          </cell>
          <cell r="BK440" t="str">
            <v/>
          </cell>
          <cell r="BL440" t="str">
            <v/>
          </cell>
          <cell r="BM440" t="str">
            <v/>
          </cell>
          <cell r="BN440" t="str">
            <v/>
          </cell>
          <cell r="BP440" t="str">
            <v/>
          </cell>
          <cell r="BQ440" t="str">
            <v/>
          </cell>
          <cell r="BR440" t="str">
            <v/>
          </cell>
          <cell r="BS440" t="str">
            <v/>
          </cell>
        </row>
        <row r="441">
          <cell r="A441">
            <v>294.5</v>
          </cell>
          <cell r="B441" t="str">
            <v>90-02-A088</v>
          </cell>
          <cell r="C441" t="str">
            <v>NORM</v>
          </cell>
          <cell r="I441">
            <v>1845</v>
          </cell>
          <cell r="J441">
            <v>1.32</v>
          </cell>
          <cell r="O441" t="str">
            <v>YES</v>
          </cell>
          <cell r="P441" t="str">
            <v>PR</v>
          </cell>
          <cell r="AC441" t="str">
            <v>AL</v>
          </cell>
          <cell r="AD441">
            <v>1990</v>
          </cell>
          <cell r="BJ441" t="str">
            <v/>
          </cell>
          <cell r="BK441" t="str">
            <v/>
          </cell>
          <cell r="BL441" t="str">
            <v/>
          </cell>
          <cell r="BM441" t="str">
            <v/>
          </cell>
          <cell r="BN441" t="str">
            <v/>
          </cell>
          <cell r="BP441" t="str">
            <v/>
          </cell>
          <cell r="BQ441" t="str">
            <v/>
          </cell>
          <cell r="BR441" t="str">
            <v/>
          </cell>
          <cell r="BS441" t="str">
            <v/>
          </cell>
        </row>
        <row r="442">
          <cell r="A442">
            <v>295</v>
          </cell>
          <cell r="B442" t="str">
            <v>90-02-B125</v>
          </cell>
          <cell r="C442" t="str">
            <v>CAR</v>
          </cell>
          <cell r="D442" t="str">
            <v>-</v>
          </cell>
          <cell r="I442">
            <v>1040</v>
          </cell>
          <cell r="J442">
            <v>0.34</v>
          </cell>
          <cell r="O442" t="str">
            <v>YES</v>
          </cell>
          <cell r="P442" t="str">
            <v>PR</v>
          </cell>
          <cell r="Q442">
            <v>76</v>
          </cell>
          <cell r="R442" t="str">
            <v>W</v>
          </cell>
          <cell r="S442" t="str">
            <v>M</v>
          </cell>
          <cell r="T442" t="str">
            <v>D</v>
          </cell>
          <cell r="U442" t="str">
            <v>d</v>
          </cell>
          <cell r="V442" t="str">
            <v>M</v>
          </cell>
          <cell r="X442" t="str">
            <v>C</v>
          </cell>
          <cell r="Y442" t="str">
            <v>4/6</v>
          </cell>
          <cell r="AA442">
            <v>4</v>
          </cell>
          <cell r="AC442" t="str">
            <v>AL</v>
          </cell>
          <cell r="AD442">
            <v>1990</v>
          </cell>
          <cell r="AF442" t="str">
            <v>2/90</v>
          </cell>
          <cell r="AN442" t="str">
            <v>(MC)</v>
          </cell>
          <cell r="AX442" t="str">
            <v xml:space="preserve"> -</v>
          </cell>
          <cell r="BF442" t="str">
            <v>-</v>
          </cell>
          <cell r="BG442" t="str">
            <v>-</v>
          </cell>
          <cell r="BJ442" t="str">
            <v/>
          </cell>
          <cell r="BK442" t="str">
            <v/>
          </cell>
          <cell r="BL442" t="str">
            <v/>
          </cell>
          <cell r="BM442" t="str">
            <v/>
          </cell>
          <cell r="BN442" t="str">
            <v/>
          </cell>
          <cell r="BP442" t="str">
            <v/>
          </cell>
          <cell r="BQ442" t="str">
            <v/>
          </cell>
          <cell r="BR442" t="str">
            <v/>
          </cell>
          <cell r="BS442" t="str">
            <v/>
          </cell>
        </row>
        <row r="443">
          <cell r="A443">
            <v>295.5</v>
          </cell>
          <cell r="B443" t="str">
            <v>90-02-B124</v>
          </cell>
          <cell r="C443" t="str">
            <v>NORM</v>
          </cell>
          <cell r="I443">
            <v>1039</v>
          </cell>
          <cell r="J443">
            <v>0.98</v>
          </cell>
          <cell r="O443" t="str">
            <v>YES</v>
          </cell>
          <cell r="P443" t="str">
            <v>PR</v>
          </cell>
          <cell r="AC443" t="str">
            <v>AL</v>
          </cell>
          <cell r="AD443">
            <v>1990</v>
          </cell>
          <cell r="BJ443" t="str">
            <v/>
          </cell>
          <cell r="BK443" t="str">
            <v/>
          </cell>
          <cell r="BL443" t="str">
            <v/>
          </cell>
          <cell r="BM443" t="str">
            <v/>
          </cell>
          <cell r="BN443" t="str">
            <v/>
          </cell>
          <cell r="BP443" t="str">
            <v/>
          </cell>
          <cell r="BQ443" t="str">
            <v/>
          </cell>
          <cell r="BR443" t="str">
            <v/>
          </cell>
          <cell r="BS443" t="str">
            <v/>
          </cell>
        </row>
        <row r="444">
          <cell r="A444">
            <v>296</v>
          </cell>
          <cell r="B444" t="str">
            <v>90-02-B135</v>
          </cell>
          <cell r="C444" t="str">
            <v>CAR</v>
          </cell>
          <cell r="D444" t="str">
            <v>-</v>
          </cell>
          <cell r="I444">
            <v>1042</v>
          </cell>
          <cell r="J444">
            <v>1.66</v>
          </cell>
          <cell r="O444" t="str">
            <v>YES</v>
          </cell>
          <cell r="P444" t="str">
            <v>PR</v>
          </cell>
          <cell r="Q444">
            <v>51</v>
          </cell>
          <cell r="R444" t="str">
            <v>W</v>
          </cell>
          <cell r="S444" t="str">
            <v>F</v>
          </cell>
          <cell r="T444" t="str">
            <v>S</v>
          </cell>
          <cell r="U444" t="str">
            <v>d</v>
          </cell>
          <cell r="V444" t="str">
            <v>M</v>
          </cell>
          <cell r="X444" t="str">
            <v>B</v>
          </cell>
          <cell r="Y444" t="str">
            <v>-</v>
          </cell>
          <cell r="Z444" t="str">
            <v>4.0 x 2.5</v>
          </cell>
          <cell r="AA444">
            <v>4</v>
          </cell>
          <cell r="AB444" t="str">
            <v>10.0A</v>
          </cell>
          <cell r="AC444" t="str">
            <v>AL</v>
          </cell>
          <cell r="AD444">
            <v>1990</v>
          </cell>
          <cell r="AF444" t="str">
            <v>2/90</v>
          </cell>
          <cell r="AX444" t="str">
            <v xml:space="preserve"> -</v>
          </cell>
          <cell r="BF444" t="str">
            <v>-</v>
          </cell>
          <cell r="BG444" t="str">
            <v>-</v>
          </cell>
          <cell r="BJ444" t="str">
            <v/>
          </cell>
          <cell r="BK444" t="str">
            <v/>
          </cell>
          <cell r="BL444" t="str">
            <v/>
          </cell>
          <cell r="BM444" t="str">
            <v/>
          </cell>
          <cell r="BN444" t="str">
            <v/>
          </cell>
          <cell r="BP444" t="str">
            <v/>
          </cell>
          <cell r="BQ444" t="str">
            <v/>
          </cell>
          <cell r="BR444" t="str">
            <v/>
          </cell>
          <cell r="BS444" t="str">
            <v/>
          </cell>
        </row>
        <row r="445">
          <cell r="A445">
            <v>296.5</v>
          </cell>
          <cell r="B445" t="str">
            <v>90-02-B134</v>
          </cell>
          <cell r="C445" t="str">
            <v>NORM</v>
          </cell>
          <cell r="I445">
            <v>1041</v>
          </cell>
          <cell r="J445">
            <v>0.94</v>
          </cell>
          <cell r="O445" t="str">
            <v>YES</v>
          </cell>
          <cell r="P445" t="str">
            <v>PR</v>
          </cell>
          <cell r="AC445" t="str">
            <v>AL</v>
          </cell>
          <cell r="AD445">
            <v>1990</v>
          </cell>
          <cell r="BJ445" t="str">
            <v/>
          </cell>
          <cell r="BK445" t="str">
            <v/>
          </cell>
          <cell r="BL445" t="str">
            <v/>
          </cell>
          <cell r="BM445" t="str">
            <v/>
          </cell>
          <cell r="BN445" t="str">
            <v/>
          </cell>
          <cell r="BP445" t="str">
            <v/>
          </cell>
          <cell r="BQ445" t="str">
            <v/>
          </cell>
          <cell r="BR445" t="str">
            <v/>
          </cell>
          <cell r="BS445" t="str">
            <v/>
          </cell>
        </row>
        <row r="446">
          <cell r="A446">
            <v>297</v>
          </cell>
          <cell r="B446" t="str">
            <v>90-02-A201</v>
          </cell>
          <cell r="C446" t="str">
            <v>CAR</v>
          </cell>
          <cell r="D446" t="str">
            <v>-</v>
          </cell>
          <cell r="I446">
            <v>1043</v>
          </cell>
          <cell r="J446">
            <v>1.1599999999999999</v>
          </cell>
          <cell r="O446" t="str">
            <v>YES</v>
          </cell>
          <cell r="P446" t="str">
            <v>PR</v>
          </cell>
          <cell r="Q446">
            <v>56</v>
          </cell>
          <cell r="R446" t="str">
            <v>W</v>
          </cell>
          <cell r="S446" t="str">
            <v>F</v>
          </cell>
          <cell r="T446" t="str">
            <v>S</v>
          </cell>
          <cell r="U446" t="str">
            <v>d</v>
          </cell>
          <cell r="V446" t="str">
            <v>W</v>
          </cell>
          <cell r="X446" t="str">
            <v>A</v>
          </cell>
          <cell r="Y446" t="str">
            <v>0/4</v>
          </cell>
          <cell r="Z446" t="str">
            <v>2.0 x 1.8</v>
          </cell>
          <cell r="AA446">
            <v>2</v>
          </cell>
          <cell r="AB446" t="str">
            <v>3.6A</v>
          </cell>
          <cell r="AC446" t="str">
            <v>AL</v>
          </cell>
          <cell r="AD446">
            <v>1990</v>
          </cell>
          <cell r="AF446" t="str">
            <v>2/90</v>
          </cell>
          <cell r="AH446" t="str">
            <v>NO</v>
          </cell>
          <cell r="AI446" t="str">
            <v>NO</v>
          </cell>
          <cell r="AJ446" t="str">
            <v xml:space="preserve"> 3 /96</v>
          </cell>
          <cell r="AX446" t="str">
            <v xml:space="preserve"> -</v>
          </cell>
          <cell r="BF446" t="str">
            <v>-</v>
          </cell>
          <cell r="BG446" t="str">
            <v>-</v>
          </cell>
          <cell r="BJ446" t="str">
            <v/>
          </cell>
          <cell r="BK446" t="str">
            <v/>
          </cell>
          <cell r="BL446" t="str">
            <v/>
          </cell>
          <cell r="BM446" t="str">
            <v/>
          </cell>
          <cell r="BN446" t="str">
            <v/>
          </cell>
          <cell r="BP446" t="str">
            <v/>
          </cell>
          <cell r="BQ446" t="str">
            <v/>
          </cell>
          <cell r="BR446" t="str">
            <v/>
          </cell>
          <cell r="BS446" t="str">
            <v/>
          </cell>
        </row>
        <row r="447">
          <cell r="A447">
            <v>297.5</v>
          </cell>
          <cell r="B447" t="str">
            <v>90-02-A202</v>
          </cell>
          <cell r="C447" t="str">
            <v>NORM</v>
          </cell>
          <cell r="I447">
            <v>1044</v>
          </cell>
          <cell r="J447">
            <v>1.05</v>
          </cell>
          <cell r="O447" t="str">
            <v>YES</v>
          </cell>
          <cell r="P447" t="str">
            <v>PR</v>
          </cell>
          <cell r="AC447" t="str">
            <v>AL</v>
          </cell>
          <cell r="AD447">
            <v>1990</v>
          </cell>
          <cell r="BJ447" t="str">
            <v/>
          </cell>
          <cell r="BK447" t="str">
            <v/>
          </cell>
          <cell r="BL447" t="str">
            <v/>
          </cell>
          <cell r="BM447" t="str">
            <v/>
          </cell>
          <cell r="BN447" t="str">
            <v/>
          </cell>
          <cell r="BP447" t="str">
            <v/>
          </cell>
          <cell r="BQ447" t="str">
            <v/>
          </cell>
          <cell r="BR447" t="str">
            <v/>
          </cell>
          <cell r="BS447" t="str">
            <v/>
          </cell>
        </row>
        <row r="448">
          <cell r="A448">
            <v>298.10000000000002</v>
          </cell>
          <cell r="B448" t="str">
            <v>90-03-D034</v>
          </cell>
          <cell r="C448" t="str">
            <v>ADE</v>
          </cell>
          <cell r="D448" t="str">
            <v>-</v>
          </cell>
          <cell r="I448">
            <v>1046</v>
          </cell>
          <cell r="J448">
            <v>1.32</v>
          </cell>
          <cell r="O448" t="str">
            <v>YES</v>
          </cell>
          <cell r="P448" t="str">
            <v>PR</v>
          </cell>
          <cell r="Q448">
            <v>67</v>
          </cell>
          <cell r="R448" t="str">
            <v>W</v>
          </cell>
          <cell r="S448" t="str">
            <v>F</v>
          </cell>
          <cell r="T448" t="str">
            <v>R</v>
          </cell>
          <cell r="U448" t="str">
            <v>d</v>
          </cell>
          <cell r="X448" t="str">
            <v>O</v>
          </cell>
          <cell r="AA448">
            <v>0.3</v>
          </cell>
          <cell r="AC448" t="str">
            <v>AL</v>
          </cell>
          <cell r="AD448">
            <v>1990</v>
          </cell>
          <cell r="AN448" t="str">
            <v>TVA 5,0 CMS</v>
          </cell>
          <cell r="AX448" t="str">
            <v xml:space="preserve"> -</v>
          </cell>
          <cell r="BF448" t="str">
            <v>-</v>
          </cell>
          <cell r="BG448" t="str">
            <v>+12</v>
          </cell>
          <cell r="BH448" t="str">
            <v>GTT</v>
          </cell>
          <cell r="BI448" t="str">
            <v>Val</v>
          </cell>
          <cell r="BJ448" t="str">
            <v/>
          </cell>
          <cell r="BK448" t="str">
            <v/>
          </cell>
          <cell r="BL448" t="str">
            <v/>
          </cell>
          <cell r="BM448" t="str">
            <v/>
          </cell>
          <cell r="BN448" t="str">
            <v/>
          </cell>
          <cell r="BP448" t="str">
            <v/>
          </cell>
          <cell r="BQ448" t="str">
            <v/>
          </cell>
          <cell r="BR448" t="str">
            <v/>
          </cell>
          <cell r="BS448" t="str">
            <v/>
          </cell>
        </row>
        <row r="449">
          <cell r="A449">
            <v>299</v>
          </cell>
          <cell r="B449" t="str">
            <v>90-03-A042</v>
          </cell>
          <cell r="C449" t="str">
            <v>CAR</v>
          </cell>
          <cell r="D449" t="str">
            <v>+</v>
          </cell>
          <cell r="I449">
            <v>1047</v>
          </cell>
          <cell r="J449">
            <v>0.44</v>
          </cell>
          <cell r="K449" t="str">
            <v>3185:0.18</v>
          </cell>
          <cell r="L449">
            <v>951</v>
          </cell>
          <cell r="N449">
            <v>15</v>
          </cell>
          <cell r="O449" t="str">
            <v>YES</v>
          </cell>
          <cell r="P449" t="str">
            <v>PR</v>
          </cell>
          <cell r="Q449">
            <v>66</v>
          </cell>
          <cell r="R449" t="str">
            <v>W</v>
          </cell>
          <cell r="S449" t="str">
            <v>F</v>
          </cell>
          <cell r="T449" t="str">
            <v>A</v>
          </cell>
          <cell r="U449" t="str">
            <v>p</v>
          </cell>
          <cell r="X449" t="str">
            <v>C</v>
          </cell>
          <cell r="Y449" t="str">
            <v>4/11</v>
          </cell>
          <cell r="AC449" t="str">
            <v>AL</v>
          </cell>
          <cell r="AD449">
            <v>1990</v>
          </cell>
          <cell r="AF449" t="str">
            <v>3/90</v>
          </cell>
          <cell r="AK449" t="str">
            <v>HNPCC</v>
          </cell>
          <cell r="AN449" t="str">
            <v>(MC)</v>
          </cell>
          <cell r="AP449" t="str">
            <v>no normal tissue</v>
          </cell>
          <cell r="AQ449" t="str">
            <v>comment</v>
          </cell>
          <cell r="AR449" t="str">
            <v>7/2/2001</v>
          </cell>
          <cell r="AS449" t="str">
            <v>+</v>
          </cell>
          <cell r="AX449" t="str">
            <v>+</v>
          </cell>
          <cell r="AZ449" t="str">
            <v>+</v>
          </cell>
          <cell r="BA449" t="str">
            <v>+</v>
          </cell>
          <cell r="BC449" t="str">
            <v>+</v>
          </cell>
          <cell r="BF449" t="str">
            <v>DEL(+ on MMP+ sheet)</v>
          </cell>
          <cell r="BG449" t="str">
            <v>-</v>
          </cell>
          <cell r="BJ449" t="str">
            <v>+</v>
          </cell>
          <cell r="BK449">
            <v>15</v>
          </cell>
          <cell r="BL449">
            <v>600</v>
          </cell>
          <cell r="BM449" t="str">
            <v>GTG&gt;GAG</v>
          </cell>
          <cell r="BN449" t="str">
            <v>Val&gt;Glu</v>
          </cell>
          <cell r="BO449" t="str">
            <v>-</v>
          </cell>
          <cell r="BT449" t="str">
            <v>-</v>
          </cell>
        </row>
        <row r="450">
          <cell r="A450">
            <v>300</v>
          </cell>
          <cell r="B450" t="str">
            <v>90-04-A063</v>
          </cell>
          <cell r="C450" t="str">
            <v>CAR</v>
          </cell>
          <cell r="D450" t="str">
            <v>-</v>
          </cell>
          <cell r="I450">
            <v>1050</v>
          </cell>
          <cell r="J450">
            <v>1.19</v>
          </cell>
          <cell r="O450" t="str">
            <v>YES</v>
          </cell>
          <cell r="P450" t="str">
            <v>PR</v>
          </cell>
          <cell r="Q450">
            <v>74</v>
          </cell>
          <cell r="R450" t="str">
            <v>B</v>
          </cell>
          <cell r="S450" t="str">
            <v>M</v>
          </cell>
          <cell r="T450" t="str">
            <v>R</v>
          </cell>
          <cell r="U450" t="str">
            <v>d</v>
          </cell>
          <cell r="V450" t="str">
            <v>M</v>
          </cell>
          <cell r="X450" t="str">
            <v>A</v>
          </cell>
          <cell r="Z450" t="str">
            <v>5.0 x 4.0 x 1.0</v>
          </cell>
          <cell r="AA450">
            <v>5</v>
          </cell>
          <cell r="AB450">
            <v>20</v>
          </cell>
          <cell r="AC450" t="str">
            <v>AL</v>
          </cell>
          <cell r="AD450">
            <v>1990</v>
          </cell>
          <cell r="AF450" t="str">
            <v>4/90</v>
          </cell>
          <cell r="AX450" t="str">
            <v xml:space="preserve"> -</v>
          </cell>
          <cell r="BF450" t="str">
            <v>-</v>
          </cell>
          <cell r="BG450" t="str">
            <v>+13</v>
          </cell>
          <cell r="BH450" t="str">
            <v>GAC</v>
          </cell>
          <cell r="BI450" t="str">
            <v>Asp</v>
          </cell>
          <cell r="BJ450" t="str">
            <v/>
          </cell>
          <cell r="BK450" t="str">
            <v/>
          </cell>
          <cell r="BL450" t="str">
            <v/>
          </cell>
          <cell r="BM450" t="str">
            <v/>
          </cell>
          <cell r="BN450" t="str">
            <v/>
          </cell>
          <cell r="BP450" t="str">
            <v/>
          </cell>
          <cell r="BQ450" t="str">
            <v/>
          </cell>
          <cell r="BR450" t="str">
            <v/>
          </cell>
          <cell r="BS450" t="str">
            <v/>
          </cell>
        </row>
        <row r="451">
          <cell r="A451">
            <v>301</v>
          </cell>
          <cell r="B451" t="str">
            <v>90-04-A125</v>
          </cell>
          <cell r="C451" t="str">
            <v>CAR</v>
          </cell>
          <cell r="D451" t="str">
            <v>+</v>
          </cell>
          <cell r="H451">
            <v>50</v>
          </cell>
          <cell r="I451">
            <v>1051</v>
          </cell>
          <cell r="J451">
            <v>0.77</v>
          </cell>
          <cell r="K451" t="str">
            <v>3186: 0.38</v>
          </cell>
          <cell r="L451">
            <v>952</v>
          </cell>
          <cell r="N451">
            <v>15</v>
          </cell>
          <cell r="O451" t="str">
            <v>YES</v>
          </cell>
          <cell r="P451" t="str">
            <v>PR</v>
          </cell>
          <cell r="Q451">
            <v>84</v>
          </cell>
          <cell r="R451" t="str">
            <v>W</v>
          </cell>
          <cell r="S451" t="str">
            <v>M</v>
          </cell>
          <cell r="T451" t="str">
            <v>A</v>
          </cell>
          <cell r="U451" t="str">
            <v>p</v>
          </cell>
          <cell r="V451" t="str">
            <v>M</v>
          </cell>
          <cell r="X451" t="str">
            <v>A</v>
          </cell>
          <cell r="Y451" t="str">
            <v>0/27</v>
          </cell>
          <cell r="Z451" t="str">
            <v>6.0 x 4.0 x 2.0</v>
          </cell>
          <cell r="AA451">
            <v>6</v>
          </cell>
          <cell r="AB451">
            <v>48</v>
          </cell>
          <cell r="AC451" t="str">
            <v>AL</v>
          </cell>
          <cell r="AD451">
            <v>1990</v>
          </cell>
          <cell r="AF451" t="str">
            <v>4/90</v>
          </cell>
          <cell r="AH451" t="str">
            <v>NO</v>
          </cell>
          <cell r="AI451" t="str">
            <v>NO</v>
          </cell>
          <cell r="AJ451" t="str">
            <v xml:space="preserve"> 10 /94</v>
          </cell>
          <cell r="AK451" t="str">
            <v>Sporadic</v>
          </cell>
          <cell r="AN451" t="str">
            <v>VACA (MC)</v>
          </cell>
          <cell r="AS451" t="str">
            <v>+</v>
          </cell>
          <cell r="AX451" t="str">
            <v>+</v>
          </cell>
          <cell r="AZ451" t="str">
            <v>+</v>
          </cell>
          <cell r="BA451" t="str">
            <v>+</v>
          </cell>
          <cell r="BC451" t="str">
            <v>+</v>
          </cell>
          <cell r="BF451" t="str">
            <v>DEL(+ on MMP+ sheet)</v>
          </cell>
          <cell r="BG451" t="str">
            <v>+12</v>
          </cell>
          <cell r="BH451" t="str">
            <v>GAT</v>
          </cell>
          <cell r="BI451" t="str">
            <v>Asp</v>
          </cell>
          <cell r="BJ451" t="str">
            <v>-</v>
          </cell>
          <cell r="BO451" t="str">
            <v>+</v>
          </cell>
          <cell r="BP451">
            <v>7</v>
          </cell>
          <cell r="BQ451">
            <v>246</v>
          </cell>
          <cell r="BR451" t="str">
            <v>ATG&gt;GTG</v>
          </cell>
          <cell r="BS451" t="str">
            <v>MET&gt;VAL</v>
          </cell>
          <cell r="BT451" t="str">
            <v>+</v>
          </cell>
          <cell r="BU451">
            <v>7</v>
          </cell>
          <cell r="BV451">
            <v>246</v>
          </cell>
          <cell r="BW451" t="str">
            <v>ATG&gt;GTG</v>
          </cell>
          <cell r="BX451" t="str">
            <v>MET&gt;VAL</v>
          </cell>
        </row>
        <row r="452">
          <cell r="A452">
            <v>301.5</v>
          </cell>
          <cell r="B452" t="str">
            <v>90-04-A126</v>
          </cell>
          <cell r="C452" t="str">
            <v>NORM</v>
          </cell>
          <cell r="I452">
            <v>1052</v>
          </cell>
          <cell r="J452" t="str">
            <v>see add.</v>
          </cell>
          <cell r="K452">
            <v>1939</v>
          </cell>
          <cell r="L452">
            <v>975</v>
          </cell>
          <cell r="N452">
            <v>16</v>
          </cell>
          <cell r="O452" t="str">
            <v>YES</v>
          </cell>
          <cell r="P452" t="str">
            <v>PR</v>
          </cell>
          <cell r="AC452" t="str">
            <v>AL</v>
          </cell>
          <cell r="AD452">
            <v>1990</v>
          </cell>
          <cell r="BJ452" t="str">
            <v/>
          </cell>
          <cell r="BK452" t="str">
            <v/>
          </cell>
          <cell r="BL452" t="str">
            <v/>
          </cell>
          <cell r="BM452" t="str">
            <v/>
          </cell>
          <cell r="BN452" t="str">
            <v/>
          </cell>
          <cell r="BP452" t="str">
            <v/>
          </cell>
          <cell r="BQ452" t="str">
            <v/>
          </cell>
          <cell r="BR452" t="str">
            <v/>
          </cell>
          <cell r="BS452" t="str">
            <v/>
          </cell>
        </row>
        <row r="453">
          <cell r="A453">
            <v>302</v>
          </cell>
          <cell r="B453" t="str">
            <v>90-04-B163</v>
          </cell>
          <cell r="C453" t="str">
            <v>CAR</v>
          </cell>
          <cell r="D453" t="str">
            <v>-</v>
          </cell>
          <cell r="I453">
            <v>1056</v>
          </cell>
          <cell r="J453" t="str">
            <v>see add.</v>
          </cell>
          <cell r="K453">
            <v>1938</v>
          </cell>
          <cell r="O453" t="str">
            <v>YES</v>
          </cell>
          <cell r="P453" t="str">
            <v>PR</v>
          </cell>
          <cell r="Q453">
            <v>76</v>
          </cell>
          <cell r="R453" t="str">
            <v>W</v>
          </cell>
          <cell r="S453" t="str">
            <v>M</v>
          </cell>
          <cell r="T453" t="str">
            <v>S</v>
          </cell>
          <cell r="U453" t="str">
            <v>d</v>
          </cell>
          <cell r="V453" t="str">
            <v>M</v>
          </cell>
          <cell r="X453" t="str">
            <v>B</v>
          </cell>
          <cell r="Y453" t="str">
            <v>0/6</v>
          </cell>
          <cell r="Z453" t="str">
            <v>3.4 x 5.5 x 1.5</v>
          </cell>
          <cell r="AA453">
            <v>5.5</v>
          </cell>
          <cell r="AB453">
            <v>28.1</v>
          </cell>
          <cell r="AC453" t="str">
            <v>AL</v>
          </cell>
          <cell r="AD453">
            <v>1990</v>
          </cell>
          <cell r="AF453" t="str">
            <v>4/90</v>
          </cell>
          <cell r="AX453" t="str">
            <v xml:space="preserve"> -</v>
          </cell>
          <cell r="BF453" t="str">
            <v>-</v>
          </cell>
          <cell r="BG453" t="str">
            <v>+12</v>
          </cell>
          <cell r="BH453" t="str">
            <v>GTT</v>
          </cell>
          <cell r="BI453" t="str">
            <v>Val</v>
          </cell>
          <cell r="BJ453" t="str">
            <v/>
          </cell>
          <cell r="BK453" t="str">
            <v/>
          </cell>
          <cell r="BL453" t="str">
            <v/>
          </cell>
          <cell r="BM453" t="str">
            <v/>
          </cell>
          <cell r="BN453" t="str">
            <v/>
          </cell>
          <cell r="BP453" t="str">
            <v/>
          </cell>
          <cell r="BQ453" t="str">
            <v/>
          </cell>
          <cell r="BR453" t="str">
            <v/>
          </cell>
          <cell r="BS453" t="str">
            <v/>
          </cell>
        </row>
        <row r="454">
          <cell r="A454">
            <v>302.5</v>
          </cell>
          <cell r="B454" t="str">
            <v>90-04-B164</v>
          </cell>
          <cell r="C454" t="str">
            <v>NORM</v>
          </cell>
          <cell r="I454">
            <v>1053</v>
          </cell>
          <cell r="J454">
            <v>0.74</v>
          </cell>
          <cell r="O454" t="str">
            <v>YES</v>
          </cell>
          <cell r="P454" t="str">
            <v>PR</v>
          </cell>
          <cell r="AC454" t="str">
            <v>AL</v>
          </cell>
          <cell r="AD454">
            <v>1990</v>
          </cell>
          <cell r="BJ454" t="str">
            <v/>
          </cell>
          <cell r="BK454" t="str">
            <v/>
          </cell>
          <cell r="BL454" t="str">
            <v/>
          </cell>
          <cell r="BM454" t="str">
            <v/>
          </cell>
          <cell r="BN454" t="str">
            <v/>
          </cell>
          <cell r="BP454" t="str">
            <v/>
          </cell>
          <cell r="BQ454" t="str">
            <v/>
          </cell>
          <cell r="BR454" t="str">
            <v/>
          </cell>
          <cell r="BS454" t="str">
            <v/>
          </cell>
        </row>
        <row r="455">
          <cell r="A455">
            <v>303</v>
          </cell>
          <cell r="B455" t="str">
            <v>757876 HERR</v>
          </cell>
          <cell r="C455" t="str">
            <v>CAR</v>
          </cell>
          <cell r="P455" t="str">
            <v>PR</v>
          </cell>
          <cell r="Q455">
            <v>70</v>
          </cell>
          <cell r="R455" t="str">
            <v>W</v>
          </cell>
          <cell r="S455" t="str">
            <v>F</v>
          </cell>
          <cell r="T455" t="str">
            <v>D</v>
          </cell>
          <cell r="U455" t="str">
            <v>d</v>
          </cell>
          <cell r="V455" t="str">
            <v>W</v>
          </cell>
          <cell r="X455" t="str">
            <v>B</v>
          </cell>
          <cell r="Y455" t="str">
            <v>0/39</v>
          </cell>
          <cell r="AG455" t="str">
            <v>66</v>
          </cell>
          <cell r="AH455" t="str">
            <v>NO</v>
          </cell>
          <cell r="AI455" t="str">
            <v>NO</v>
          </cell>
          <cell r="AN455" t="str">
            <v>COLON</v>
          </cell>
          <cell r="AQ455" t="str">
            <v>COLON&gt;CAR</v>
          </cell>
          <cell r="BG455" t="str">
            <v>+13</v>
          </cell>
          <cell r="BH455" t="str">
            <v>GAC</v>
          </cell>
          <cell r="BI455" t="str">
            <v>Asp</v>
          </cell>
          <cell r="BJ455" t="str">
            <v/>
          </cell>
          <cell r="BK455" t="str">
            <v/>
          </cell>
          <cell r="BL455" t="str">
            <v/>
          </cell>
          <cell r="BM455" t="str">
            <v/>
          </cell>
          <cell r="BN455" t="str">
            <v/>
          </cell>
          <cell r="BP455" t="str">
            <v/>
          </cell>
          <cell r="BQ455" t="str">
            <v/>
          </cell>
          <cell r="BR455" t="str">
            <v/>
          </cell>
          <cell r="BS455" t="str">
            <v/>
          </cell>
        </row>
        <row r="456">
          <cell r="A456">
            <v>307.10000000000002</v>
          </cell>
          <cell r="C456" t="str">
            <v>ADE</v>
          </cell>
          <cell r="I456" t="str">
            <v>1151/1154/11551156</v>
          </cell>
          <cell r="P456" t="str">
            <v>PR</v>
          </cell>
          <cell r="Q456">
            <v>27</v>
          </cell>
          <cell r="S456" t="str">
            <v>M</v>
          </cell>
          <cell r="X456" t="str">
            <v>O</v>
          </cell>
          <cell r="Y456" t="str">
            <v>(-)</v>
          </cell>
          <cell r="AP456" t="str">
            <v>4 tissues rec'd. FAP (0.6 X 0.5, 0.3 X 0.4, 0.2 X 0.2, 0.4 X 0.5), INSERTED AFTER 1991</v>
          </cell>
          <cell r="AQ456" t="str">
            <v>307.2-&gt;307.1,comment</v>
          </cell>
          <cell r="AR456" t="str">
            <v>2/2/2003</v>
          </cell>
          <cell r="AX456" t="str">
            <v xml:space="preserve"> -</v>
          </cell>
          <cell r="BF456" t="str">
            <v>-</v>
          </cell>
          <cell r="BG456" t="str">
            <v>-</v>
          </cell>
          <cell r="BJ456" t="str">
            <v/>
          </cell>
          <cell r="BK456" t="str">
            <v/>
          </cell>
          <cell r="BL456" t="str">
            <v/>
          </cell>
          <cell r="BM456" t="str">
            <v/>
          </cell>
          <cell r="BN456" t="str">
            <v/>
          </cell>
          <cell r="BO456" t="str">
            <v>-</v>
          </cell>
        </row>
        <row r="457">
          <cell r="A457">
            <v>307.5</v>
          </cell>
          <cell r="C457" t="str">
            <v>NORM</v>
          </cell>
          <cell r="I457" t="str">
            <v>1150/1152/1153</v>
          </cell>
          <cell r="P457" t="str">
            <v>PR</v>
          </cell>
          <cell r="AN457" t="str">
            <v>FAP</v>
          </cell>
          <cell r="AP457" t="str">
            <v>3 normal tissues rec'd, INSERTED AFTER 1991</v>
          </cell>
          <cell r="AQ457" t="str">
            <v>307.0-&gt;307.5,comment</v>
          </cell>
          <cell r="AR457" t="str">
            <v>2/2/2003</v>
          </cell>
          <cell r="BJ457" t="str">
            <v/>
          </cell>
          <cell r="BK457" t="str">
            <v/>
          </cell>
          <cell r="BL457" t="str">
            <v/>
          </cell>
          <cell r="BM457" t="str">
            <v/>
          </cell>
          <cell r="BN457" t="str">
            <v/>
          </cell>
          <cell r="BP457" t="str">
            <v/>
          </cell>
          <cell r="BQ457" t="str">
            <v/>
          </cell>
          <cell r="BR457" t="str">
            <v/>
          </cell>
          <cell r="BS457" t="str">
            <v/>
          </cell>
        </row>
        <row r="458">
          <cell r="A458">
            <v>308.10000000000002</v>
          </cell>
          <cell r="C458" t="str">
            <v>ADE</v>
          </cell>
          <cell r="D458" t="str">
            <v>-</v>
          </cell>
          <cell r="I458" t="str">
            <v>1157/1158/1159</v>
          </cell>
          <cell r="P458" t="str">
            <v>PR</v>
          </cell>
          <cell r="Q458">
            <v>30</v>
          </cell>
          <cell r="S458" t="str">
            <v>M</v>
          </cell>
          <cell r="X458" t="str">
            <v>O</v>
          </cell>
          <cell r="Y458" t="str">
            <v>(-)</v>
          </cell>
          <cell r="AN458" t="str">
            <v>FAP (1.5 X 0.2, 1.8 x 0.7, 0.8 x0.9)</v>
          </cell>
          <cell r="AP458" t="str">
            <v>3 tissues rec'd, ,INSERTED AFTER 1991</v>
          </cell>
          <cell r="AQ458" t="str">
            <v>308.0-&gt;308.1,comment</v>
          </cell>
          <cell r="AR458" t="str">
            <v>2/2/2003</v>
          </cell>
          <cell r="AX458" t="str">
            <v xml:space="preserve"> -</v>
          </cell>
          <cell r="BF458" t="str">
            <v>-</v>
          </cell>
          <cell r="BG458" t="str">
            <v>-</v>
          </cell>
          <cell r="BJ458" t="str">
            <v/>
          </cell>
          <cell r="BK458" t="str">
            <v/>
          </cell>
          <cell r="BL458" t="str">
            <v/>
          </cell>
          <cell r="BM458" t="str">
            <v/>
          </cell>
          <cell r="BN458" t="str">
            <v/>
          </cell>
          <cell r="BO458" t="str">
            <v>-</v>
          </cell>
        </row>
        <row r="459">
          <cell r="A459">
            <v>308.5</v>
          </cell>
          <cell r="C459" t="str">
            <v>NORM</v>
          </cell>
          <cell r="I459">
            <v>1160</v>
          </cell>
          <cell r="P459" t="str">
            <v>PR</v>
          </cell>
          <cell r="AN459" t="str">
            <v>FAP</v>
          </cell>
          <cell r="AP459" t="str">
            <v>INSERTED AFTER 1991</v>
          </cell>
          <cell r="AQ459" t="str">
            <v>comment</v>
          </cell>
          <cell r="AR459" t="str">
            <v>6/25/2002</v>
          </cell>
          <cell r="BJ459" t="str">
            <v/>
          </cell>
          <cell r="BK459" t="str">
            <v/>
          </cell>
          <cell r="BL459" t="str">
            <v/>
          </cell>
          <cell r="BM459" t="str">
            <v/>
          </cell>
          <cell r="BN459" t="str">
            <v/>
          </cell>
          <cell r="BP459" t="str">
            <v/>
          </cell>
          <cell r="BQ459" t="str">
            <v/>
          </cell>
          <cell r="BR459" t="str">
            <v/>
          </cell>
          <cell r="BS459" t="str">
            <v/>
          </cell>
        </row>
        <row r="460">
          <cell r="A460">
            <v>309.3</v>
          </cell>
          <cell r="B460" t="str">
            <v>90-05-B191</v>
          </cell>
          <cell r="C460" t="str">
            <v>MET</v>
          </cell>
          <cell r="D460" t="str">
            <v>-</v>
          </cell>
          <cell r="I460">
            <v>1167</v>
          </cell>
          <cell r="J460">
            <v>0.21</v>
          </cell>
          <cell r="L460">
            <v>896</v>
          </cell>
          <cell r="N460">
            <v>15</v>
          </cell>
          <cell r="O460" t="str">
            <v>YES</v>
          </cell>
          <cell r="P460" t="str">
            <v>PR</v>
          </cell>
          <cell r="Q460">
            <v>47</v>
          </cell>
          <cell r="R460" t="str">
            <v>W</v>
          </cell>
          <cell r="S460" t="str">
            <v>F</v>
          </cell>
          <cell r="V460" t="str">
            <v>MP</v>
          </cell>
          <cell r="X460" t="str">
            <v>M</v>
          </cell>
          <cell r="AA460">
            <v>2</v>
          </cell>
          <cell r="AC460" t="str">
            <v>AL</v>
          </cell>
          <cell r="AD460">
            <v>1990</v>
          </cell>
          <cell r="AF460" t="str">
            <v>5/90</v>
          </cell>
          <cell r="AP460" t="str">
            <v>INSERTED AFTER 1991</v>
          </cell>
          <cell r="AQ460" t="str">
            <v>comment</v>
          </cell>
          <cell r="AR460" t="str">
            <v>6/25/2002</v>
          </cell>
          <cell r="BF460" t="str">
            <v>-</v>
          </cell>
          <cell r="BG460" t="str">
            <v>-</v>
          </cell>
          <cell r="BJ460" t="str">
            <v/>
          </cell>
          <cell r="BK460" t="str">
            <v/>
          </cell>
          <cell r="BL460" t="str">
            <v/>
          </cell>
          <cell r="BM460" t="str">
            <v/>
          </cell>
          <cell r="BN460" t="str">
            <v/>
          </cell>
          <cell r="BP460" t="str">
            <v/>
          </cell>
          <cell r="BQ460" t="str">
            <v/>
          </cell>
          <cell r="BR460" t="str">
            <v/>
          </cell>
          <cell r="BS460" t="str">
            <v/>
          </cell>
        </row>
        <row r="461">
          <cell r="A461">
            <v>310</v>
          </cell>
          <cell r="B461" t="str">
            <v>90-05-A215</v>
          </cell>
          <cell r="C461" t="str">
            <v>CAR</v>
          </cell>
          <cell r="D461" t="str">
            <v>-</v>
          </cell>
          <cell r="I461">
            <v>1168</v>
          </cell>
          <cell r="J461">
            <v>1.38</v>
          </cell>
          <cell r="L461">
            <v>898</v>
          </cell>
          <cell r="N461">
            <v>15</v>
          </cell>
          <cell r="O461" t="str">
            <v>YES</v>
          </cell>
          <cell r="P461" t="str">
            <v>PR</v>
          </cell>
          <cell r="Q461">
            <v>71</v>
          </cell>
          <cell r="R461" t="str">
            <v>W</v>
          </cell>
          <cell r="S461" t="str">
            <v>M</v>
          </cell>
          <cell r="T461" t="str">
            <v>S</v>
          </cell>
          <cell r="U461" t="str">
            <v>d</v>
          </cell>
          <cell r="V461" t="str">
            <v>M</v>
          </cell>
          <cell r="X461" t="str">
            <v>B</v>
          </cell>
          <cell r="Y461" t="str">
            <v>0/33</v>
          </cell>
          <cell r="Z461" t="str">
            <v>9.0 x 7.0 x 2.0</v>
          </cell>
          <cell r="AA461">
            <v>9</v>
          </cell>
          <cell r="AB461">
            <v>126</v>
          </cell>
          <cell r="AC461" t="str">
            <v>AL</v>
          </cell>
          <cell r="AD461">
            <v>1990</v>
          </cell>
          <cell r="AF461" t="str">
            <v>5/90</v>
          </cell>
          <cell r="AN461" t="str">
            <v>MCO</v>
          </cell>
          <cell r="AP461" t="str">
            <v>INSERTED AFTER 1991</v>
          </cell>
          <cell r="AQ461" t="str">
            <v>comment</v>
          </cell>
          <cell r="AR461" t="str">
            <v>6/25/2002</v>
          </cell>
          <cell r="AX461" t="str">
            <v xml:space="preserve"> -</v>
          </cell>
          <cell r="BF461" t="str">
            <v>-</v>
          </cell>
          <cell r="BG461" t="str">
            <v>-</v>
          </cell>
          <cell r="BJ461" t="str">
            <v/>
          </cell>
          <cell r="BK461" t="str">
            <v/>
          </cell>
          <cell r="BL461" t="str">
            <v/>
          </cell>
          <cell r="BM461" t="str">
            <v/>
          </cell>
          <cell r="BN461" t="str">
            <v/>
          </cell>
          <cell r="BP461" t="str">
            <v/>
          </cell>
          <cell r="BQ461" t="str">
            <v/>
          </cell>
          <cell r="BR461" t="str">
            <v/>
          </cell>
          <cell r="BS461" t="str">
            <v/>
          </cell>
        </row>
        <row r="462">
          <cell r="A462">
            <v>310.5</v>
          </cell>
          <cell r="B462" t="str">
            <v>90-05-A216</v>
          </cell>
          <cell r="C462" t="str">
            <v>NORM</v>
          </cell>
          <cell r="I462">
            <v>1169</v>
          </cell>
          <cell r="J462">
            <v>0.43</v>
          </cell>
          <cell r="L462">
            <v>899</v>
          </cell>
          <cell r="N462">
            <v>15</v>
          </cell>
          <cell r="O462" t="str">
            <v>YES</v>
          </cell>
          <cell r="P462" t="str">
            <v>PR</v>
          </cell>
          <cell r="T462" t="str">
            <v>S</v>
          </cell>
          <cell r="U462" t="str">
            <v>d</v>
          </cell>
          <cell r="AC462" t="str">
            <v>AL</v>
          </cell>
          <cell r="AD462">
            <v>1990</v>
          </cell>
          <cell r="AP462" t="str">
            <v>INSERTED AFTER 1991</v>
          </cell>
          <cell r="AQ462" t="str">
            <v>comment</v>
          </cell>
          <cell r="AR462" t="str">
            <v>6/25/2002</v>
          </cell>
          <cell r="BJ462" t="str">
            <v/>
          </cell>
          <cell r="BK462" t="str">
            <v/>
          </cell>
          <cell r="BL462" t="str">
            <v/>
          </cell>
          <cell r="BM462" t="str">
            <v/>
          </cell>
          <cell r="BN462" t="str">
            <v/>
          </cell>
          <cell r="BP462" t="str">
            <v/>
          </cell>
          <cell r="BQ462" t="str">
            <v/>
          </cell>
          <cell r="BR462" t="str">
            <v/>
          </cell>
          <cell r="BS462" t="str">
            <v/>
          </cell>
        </row>
        <row r="463">
          <cell r="A463">
            <v>311</v>
          </cell>
          <cell r="B463" t="str">
            <v>90-06-B221</v>
          </cell>
          <cell r="C463" t="str">
            <v>CAR</v>
          </cell>
          <cell r="D463" t="str">
            <v>-</v>
          </cell>
          <cell r="I463">
            <v>1171</v>
          </cell>
          <cell r="J463">
            <v>0.4</v>
          </cell>
          <cell r="L463">
            <v>901</v>
          </cell>
          <cell r="N463">
            <v>15</v>
          </cell>
          <cell r="O463" t="str">
            <v>YES</v>
          </cell>
          <cell r="P463" t="str">
            <v>PR</v>
          </cell>
          <cell r="Q463">
            <v>81</v>
          </cell>
          <cell r="R463" t="str">
            <v>B</v>
          </cell>
          <cell r="S463" t="str">
            <v>M</v>
          </cell>
          <cell r="T463" t="str">
            <v>S</v>
          </cell>
          <cell r="U463" t="str">
            <v>d</v>
          </cell>
          <cell r="V463" t="str">
            <v>M</v>
          </cell>
          <cell r="X463" t="str">
            <v>A</v>
          </cell>
          <cell r="Y463" t="str">
            <v>0/5</v>
          </cell>
          <cell r="Z463" t="str">
            <v>5.0 x 3.5 x 3.0</v>
          </cell>
          <cell r="AA463">
            <v>5</v>
          </cell>
          <cell r="AB463">
            <v>52.5</v>
          </cell>
          <cell r="AC463" t="str">
            <v>AL</v>
          </cell>
          <cell r="AD463">
            <v>1990</v>
          </cell>
          <cell r="AF463" t="str">
            <v>6/90</v>
          </cell>
          <cell r="AP463" t="str">
            <v>INSERTED AFTER 1991</v>
          </cell>
          <cell r="AQ463" t="str">
            <v>comment</v>
          </cell>
          <cell r="AR463" t="str">
            <v>6/25/2002</v>
          </cell>
          <cell r="AX463" t="str">
            <v xml:space="preserve"> -</v>
          </cell>
          <cell r="BF463" t="str">
            <v>-</v>
          </cell>
          <cell r="BG463" t="str">
            <v>-</v>
          </cell>
          <cell r="BJ463" t="str">
            <v/>
          </cell>
          <cell r="BK463" t="str">
            <v/>
          </cell>
          <cell r="BL463" t="str">
            <v/>
          </cell>
          <cell r="BM463" t="str">
            <v/>
          </cell>
          <cell r="BN463" t="str">
            <v/>
          </cell>
          <cell r="BP463" t="str">
            <v/>
          </cell>
          <cell r="BQ463" t="str">
            <v/>
          </cell>
          <cell r="BR463" t="str">
            <v/>
          </cell>
          <cell r="BS463" t="str">
            <v/>
          </cell>
        </row>
        <row r="464">
          <cell r="A464">
            <v>311.5</v>
          </cell>
          <cell r="B464" t="str">
            <v>90-06-B220</v>
          </cell>
          <cell r="C464" t="str">
            <v>NORM</v>
          </cell>
          <cell r="I464">
            <v>1346</v>
          </cell>
          <cell r="J464">
            <v>0.09</v>
          </cell>
          <cell r="L464">
            <v>897</v>
          </cell>
          <cell r="N464">
            <v>15</v>
          </cell>
          <cell r="O464" t="str">
            <v>YES</v>
          </cell>
          <cell r="P464" t="str">
            <v>PR</v>
          </cell>
          <cell r="AC464" t="str">
            <v>AL</v>
          </cell>
          <cell r="AD464">
            <v>1990</v>
          </cell>
          <cell r="AP464" t="str">
            <v>INSERTED AFTER 1991</v>
          </cell>
          <cell r="AQ464" t="str">
            <v>comment</v>
          </cell>
          <cell r="AR464" t="str">
            <v>6/25/2002</v>
          </cell>
          <cell r="BJ464" t="str">
            <v/>
          </cell>
          <cell r="BK464" t="str">
            <v/>
          </cell>
          <cell r="BL464" t="str">
            <v/>
          </cell>
          <cell r="BM464" t="str">
            <v/>
          </cell>
          <cell r="BN464" t="str">
            <v/>
          </cell>
          <cell r="BP464" t="str">
            <v/>
          </cell>
          <cell r="BQ464" t="str">
            <v/>
          </cell>
          <cell r="BR464" t="str">
            <v/>
          </cell>
          <cell r="BS464" t="str">
            <v/>
          </cell>
        </row>
        <row r="465">
          <cell r="A465">
            <v>312.10000000000002</v>
          </cell>
          <cell r="B465" t="str">
            <v>90-07-B236</v>
          </cell>
          <cell r="C465" t="str">
            <v>ADE</v>
          </cell>
          <cell r="D465" t="str">
            <v>+/-</v>
          </cell>
          <cell r="I465">
            <v>1172</v>
          </cell>
          <cell r="J465">
            <v>0.28999999999999998</v>
          </cell>
          <cell r="L465">
            <v>900</v>
          </cell>
          <cell r="N465">
            <v>15</v>
          </cell>
          <cell r="O465" t="str">
            <v>YES</v>
          </cell>
          <cell r="P465" t="str">
            <v>PR</v>
          </cell>
          <cell r="Q465">
            <v>48</v>
          </cell>
          <cell r="R465" t="str">
            <v>?</v>
          </cell>
          <cell r="S465" t="str">
            <v>F</v>
          </cell>
          <cell r="T465" t="str">
            <v>A</v>
          </cell>
          <cell r="U465" t="str">
            <v>p</v>
          </cell>
          <cell r="V465" t="str">
            <v>na</v>
          </cell>
          <cell r="X465" t="str">
            <v>O</v>
          </cell>
          <cell r="Y465" t="str">
            <v>0/17</v>
          </cell>
          <cell r="Z465" t="str">
            <v>3.5 x 2.0 x 1.0</v>
          </cell>
          <cell r="AA465">
            <v>3.5</v>
          </cell>
          <cell r="AB465">
            <v>7</v>
          </cell>
          <cell r="AC465" t="str">
            <v>AL</v>
          </cell>
          <cell r="AD465">
            <v>1990</v>
          </cell>
          <cell r="AN465" t="str">
            <v>TVA 3.5CM, Villoglandular polyp has only a focal of (CIS),(pTis,n0,m0)</v>
          </cell>
          <cell r="AP465" t="str">
            <v>INSERTED AFTER 1991</v>
          </cell>
          <cell r="AQ465" t="str">
            <v>comment</v>
          </cell>
          <cell r="AR465" t="str">
            <v>6/12/2001</v>
          </cell>
          <cell r="AX465" t="str">
            <v xml:space="preserve"> -</v>
          </cell>
          <cell r="AY465" t="str">
            <v xml:space="preserve"> -</v>
          </cell>
          <cell r="AZ465" t="str">
            <v xml:space="preserve"> +/-</v>
          </cell>
          <cell r="BA465" t="str">
            <v xml:space="preserve"> -</v>
          </cell>
          <cell r="BF465" t="str">
            <v>-</v>
          </cell>
          <cell r="BG465" t="str">
            <v>-</v>
          </cell>
          <cell r="BJ465" t="str">
            <v/>
          </cell>
          <cell r="BK465" t="str">
            <v/>
          </cell>
          <cell r="BL465" t="str">
            <v/>
          </cell>
          <cell r="BM465" t="str">
            <v/>
          </cell>
          <cell r="BN465" t="str">
            <v/>
          </cell>
          <cell r="BP465" t="str">
            <v/>
          </cell>
          <cell r="BQ465" t="str">
            <v/>
          </cell>
          <cell r="BR465" t="str">
            <v/>
          </cell>
          <cell r="BS465" t="str">
            <v/>
          </cell>
        </row>
        <row r="466">
          <cell r="A466">
            <v>312.5</v>
          </cell>
          <cell r="B466" t="str">
            <v>90-07-B235</v>
          </cell>
          <cell r="C466" t="str">
            <v>NORM</v>
          </cell>
          <cell r="I466">
            <v>1173</v>
          </cell>
          <cell r="J466" t="str">
            <v>see add.</v>
          </cell>
          <cell r="K466">
            <v>1940</v>
          </cell>
          <cell r="P466" t="str">
            <v>PR</v>
          </cell>
          <cell r="AC466" t="str">
            <v>AL</v>
          </cell>
          <cell r="AD466">
            <v>1990</v>
          </cell>
          <cell r="AP466" t="str">
            <v>INSERTED AFTER 1991</v>
          </cell>
          <cell r="AQ466" t="str">
            <v>comment</v>
          </cell>
          <cell r="AR466" t="str">
            <v>6/25/2002</v>
          </cell>
          <cell r="BJ466" t="str">
            <v/>
          </cell>
          <cell r="BK466" t="str">
            <v/>
          </cell>
          <cell r="BL466" t="str">
            <v/>
          </cell>
          <cell r="BM466" t="str">
            <v/>
          </cell>
          <cell r="BN466" t="str">
            <v/>
          </cell>
          <cell r="BP466" t="str">
            <v/>
          </cell>
          <cell r="BQ466" t="str">
            <v/>
          </cell>
          <cell r="BR466" t="str">
            <v/>
          </cell>
          <cell r="BS466" t="str">
            <v/>
          </cell>
        </row>
        <row r="467">
          <cell r="A467">
            <v>313</v>
          </cell>
          <cell r="B467" t="str">
            <v>22144/2714</v>
          </cell>
          <cell r="C467" t="str">
            <v>CAR</v>
          </cell>
          <cell r="D467" t="str">
            <v>-</v>
          </cell>
          <cell r="I467">
            <v>1175</v>
          </cell>
          <cell r="J467">
            <v>0.28999999999999998</v>
          </cell>
          <cell r="P467" t="str">
            <v>PR</v>
          </cell>
          <cell r="Q467">
            <v>78</v>
          </cell>
          <cell r="R467" t="str">
            <v>W</v>
          </cell>
          <cell r="S467" t="str">
            <v>M</v>
          </cell>
          <cell r="T467" t="str">
            <v>C</v>
          </cell>
          <cell r="U467" t="str">
            <v>p</v>
          </cell>
          <cell r="V467" t="str">
            <v>M</v>
          </cell>
          <cell r="X467" t="str">
            <v>D</v>
          </cell>
          <cell r="Y467" t="str">
            <v>3/20</v>
          </cell>
          <cell r="Z467" t="str">
            <v>6.5 x 3.5 x 2.5</v>
          </cell>
          <cell r="AA467">
            <v>6.5</v>
          </cell>
          <cell r="AB467">
            <v>56.9</v>
          </cell>
          <cell r="AD467">
            <v>1991</v>
          </cell>
          <cell r="AN467" t="str">
            <v>COLON,(MCO) (AP)</v>
          </cell>
          <cell r="AP467" t="str">
            <v>INSERTED AFTER 1992</v>
          </cell>
          <cell r="AQ467" t="str">
            <v>COLON&gt;CAR,comment</v>
          </cell>
          <cell r="AR467" t="str">
            <v>6/25/2002</v>
          </cell>
          <cell r="AX467" t="str">
            <v xml:space="preserve"> -</v>
          </cell>
          <cell r="BF467" t="str">
            <v>-</v>
          </cell>
          <cell r="BG467" t="str">
            <v>+12</v>
          </cell>
          <cell r="BH467" t="str">
            <v>TGT</v>
          </cell>
          <cell r="BI467" t="str">
            <v>Cys</v>
          </cell>
          <cell r="BJ467" t="str">
            <v/>
          </cell>
          <cell r="BK467" t="str">
            <v/>
          </cell>
          <cell r="BL467" t="str">
            <v/>
          </cell>
          <cell r="BM467" t="str">
            <v/>
          </cell>
          <cell r="BN467" t="str">
            <v/>
          </cell>
          <cell r="BP467" t="str">
            <v/>
          </cell>
          <cell r="BQ467" t="str">
            <v/>
          </cell>
          <cell r="BR467" t="str">
            <v/>
          </cell>
          <cell r="BS467" t="str">
            <v/>
          </cell>
        </row>
        <row r="468">
          <cell r="A468">
            <v>314</v>
          </cell>
          <cell r="B468" t="str">
            <v>22137/2713</v>
          </cell>
          <cell r="C468" t="str">
            <v>CAR</v>
          </cell>
          <cell r="D468" t="str">
            <v>-</v>
          </cell>
          <cell r="I468">
            <v>1176</v>
          </cell>
          <cell r="J468">
            <v>1.17</v>
          </cell>
          <cell r="P468" t="str">
            <v>PR</v>
          </cell>
          <cell r="Q468">
            <v>59</v>
          </cell>
          <cell r="R468" t="str">
            <v>W</v>
          </cell>
          <cell r="S468" t="str">
            <v>M</v>
          </cell>
          <cell r="T468" t="str">
            <v>C</v>
          </cell>
          <cell r="U468" t="str">
            <v>p</v>
          </cell>
          <cell r="V468" t="str">
            <v>W</v>
          </cell>
          <cell r="X468" t="str">
            <v>A</v>
          </cell>
          <cell r="Y468" t="str">
            <v>0/3</v>
          </cell>
          <cell r="Z468" t="str">
            <v>4.8 x 4.8 x 2.4</v>
          </cell>
          <cell r="AA468">
            <v>4.8</v>
          </cell>
          <cell r="AB468">
            <v>55.3</v>
          </cell>
          <cell r="AC468" t="str">
            <v>NDRI,PA</v>
          </cell>
          <cell r="AD468">
            <v>1991</v>
          </cell>
          <cell r="AN468" t="str">
            <v>COLON,(MCO) (F-) (AP) TVACA</v>
          </cell>
          <cell r="AP468" t="str">
            <v>INSERTED AFTER 1993</v>
          </cell>
          <cell r="AQ468" t="str">
            <v>COLON&gt;CAR,comment</v>
          </cell>
          <cell r="AR468" t="str">
            <v>6/25/2002</v>
          </cell>
          <cell r="BF468" t="str">
            <v>DEL</v>
          </cell>
          <cell r="BG468" t="str">
            <v>+13</v>
          </cell>
          <cell r="BH468" t="str">
            <v>GAC</v>
          </cell>
          <cell r="BI468" t="str">
            <v>Asp</v>
          </cell>
          <cell r="BJ468" t="str">
            <v/>
          </cell>
          <cell r="BK468" t="str">
            <v/>
          </cell>
          <cell r="BL468" t="str">
            <v/>
          </cell>
          <cell r="BM468" t="str">
            <v/>
          </cell>
          <cell r="BN468" t="str">
            <v/>
          </cell>
          <cell r="BP468" t="str">
            <v/>
          </cell>
          <cell r="BQ468" t="str">
            <v/>
          </cell>
          <cell r="BR468" t="str">
            <v/>
          </cell>
          <cell r="BS468" t="str">
            <v/>
          </cell>
        </row>
        <row r="469">
          <cell r="A469">
            <v>315</v>
          </cell>
          <cell r="B469" t="str">
            <v>22051/2671</v>
          </cell>
          <cell r="C469" t="str">
            <v>CAR</v>
          </cell>
          <cell r="D469" t="str">
            <v>+</v>
          </cell>
          <cell r="H469">
            <v>73</v>
          </cell>
          <cell r="I469">
            <v>1177</v>
          </cell>
          <cell r="J469">
            <v>2</v>
          </cell>
          <cell r="P469" t="str">
            <v>PR</v>
          </cell>
          <cell r="Q469">
            <v>62</v>
          </cell>
          <cell r="R469" t="str">
            <v>W</v>
          </cell>
          <cell r="S469" t="str">
            <v>F</v>
          </cell>
          <cell r="T469" t="str">
            <v>C</v>
          </cell>
          <cell r="U469" t="str">
            <v>p</v>
          </cell>
          <cell r="V469" t="str">
            <v>MP</v>
          </cell>
          <cell r="X469" t="str">
            <v>B</v>
          </cell>
          <cell r="Y469" t="str">
            <v>0/25</v>
          </cell>
          <cell r="AC469" t="str">
            <v>NDRI,PA</v>
          </cell>
          <cell r="AD469">
            <v>1991</v>
          </cell>
          <cell r="AF469" t="str">
            <v>9/90</v>
          </cell>
          <cell r="AK469" t="str">
            <v>Sporadic</v>
          </cell>
          <cell r="AL469" t="str">
            <v>negative for cancer</v>
          </cell>
          <cell r="AN469" t="str">
            <v>(COLLOID)</v>
          </cell>
          <cell r="AP469" t="str">
            <v>INSERTED AFTER 1994</v>
          </cell>
          <cell r="AQ469" t="str">
            <v>9/90,B,0/25,FH---&gt;Sporadic(7/16/03 by MP)</v>
          </cell>
          <cell r="AR469" t="str">
            <v>9/21/2001</v>
          </cell>
          <cell r="AS469" t="str">
            <v>+</v>
          </cell>
          <cell r="AT469" t="str">
            <v>+</v>
          </cell>
          <cell r="AX469" t="str">
            <v>+</v>
          </cell>
          <cell r="AZ469" t="str">
            <v>+</v>
          </cell>
          <cell r="BA469" t="str">
            <v>+</v>
          </cell>
          <cell r="BC469" t="str">
            <v>+</v>
          </cell>
          <cell r="BF469" t="str">
            <v>DEL(+ on MMP+ sheet)</v>
          </cell>
          <cell r="BG469" t="str">
            <v>-</v>
          </cell>
          <cell r="BJ469" t="str">
            <v>+</v>
          </cell>
          <cell r="BK469">
            <v>15</v>
          </cell>
          <cell r="BL469">
            <v>600</v>
          </cell>
          <cell r="BM469" t="str">
            <v>GTG&gt;GAG</v>
          </cell>
          <cell r="BN469" t="str">
            <v>Val&gt;Glu</v>
          </cell>
          <cell r="BO469" t="str">
            <v>-</v>
          </cell>
          <cell r="BT469" t="str">
            <v>-</v>
          </cell>
        </row>
        <row r="470">
          <cell r="A470">
            <v>315.5</v>
          </cell>
          <cell r="B470" t="str">
            <v>22051/2671</v>
          </cell>
          <cell r="C470" t="str">
            <v>NORM</v>
          </cell>
          <cell r="I470">
            <v>1178</v>
          </cell>
          <cell r="J470">
            <v>0.57999999999999996</v>
          </cell>
          <cell r="K470" t="str">
            <v>3187: 3.0 deg./3218: 3.08 deg.</v>
          </cell>
          <cell r="P470" t="str">
            <v>PR</v>
          </cell>
          <cell r="AC470" t="str">
            <v>NDRI,PA</v>
          </cell>
          <cell r="AD470">
            <v>1991</v>
          </cell>
          <cell r="AP470" t="str">
            <v>INSERTED AFTER 1995</v>
          </cell>
          <cell r="AQ470" t="str">
            <v>comment</v>
          </cell>
          <cell r="AR470" t="str">
            <v>6/25/2002</v>
          </cell>
          <cell r="BJ470" t="str">
            <v/>
          </cell>
          <cell r="BK470" t="str">
            <v/>
          </cell>
          <cell r="BL470" t="str">
            <v/>
          </cell>
          <cell r="BM470" t="str">
            <v/>
          </cell>
          <cell r="BN470" t="str">
            <v/>
          </cell>
          <cell r="BP470" t="str">
            <v/>
          </cell>
          <cell r="BQ470" t="str">
            <v/>
          </cell>
          <cell r="BR470" t="str">
            <v/>
          </cell>
          <cell r="BS470" t="str">
            <v/>
          </cell>
        </row>
        <row r="471">
          <cell r="A471">
            <v>316</v>
          </cell>
          <cell r="B471" t="str">
            <v>BUF182975</v>
          </cell>
          <cell r="C471" t="str">
            <v>CAR</v>
          </cell>
          <cell r="L471">
            <v>366</v>
          </cell>
          <cell r="P471" t="str">
            <v>PR</v>
          </cell>
          <cell r="Q471">
            <v>68</v>
          </cell>
          <cell r="R471" t="str">
            <v>W</v>
          </cell>
          <cell r="S471" t="str">
            <v>F</v>
          </cell>
          <cell r="T471" t="str">
            <v>A</v>
          </cell>
          <cell r="U471" t="str">
            <v>p</v>
          </cell>
          <cell r="V471" t="str">
            <v>M</v>
          </cell>
          <cell r="X471" t="str">
            <v>C</v>
          </cell>
          <cell r="AD471">
            <v>1991</v>
          </cell>
          <cell r="AN471" t="str">
            <v>COLON,TV, 30CM CECUM</v>
          </cell>
          <cell r="AP471" t="str">
            <v>(PREVIOUS #304 IN HARD COPY DB)</v>
          </cell>
          <cell r="AQ471" t="str">
            <v>COLON&gt;CAR,comment</v>
          </cell>
          <cell r="AR471" t="str">
            <v>6/25/2002</v>
          </cell>
          <cell r="BG471" t="str">
            <v>-</v>
          </cell>
          <cell r="BJ471" t="str">
            <v/>
          </cell>
          <cell r="BK471" t="str">
            <v/>
          </cell>
          <cell r="BL471" t="str">
            <v/>
          </cell>
          <cell r="BM471" t="str">
            <v/>
          </cell>
          <cell r="BN471" t="str">
            <v/>
          </cell>
          <cell r="BO471" t="str">
            <v>+</v>
          </cell>
          <cell r="BT471" t="str">
            <v>+</v>
          </cell>
          <cell r="BU471">
            <v>5</v>
          </cell>
          <cell r="BV471" t="str">
            <v>175</v>
          </cell>
          <cell r="BW471" t="str">
            <v>CGC&gt;CAC</v>
          </cell>
          <cell r="BX471" t="str">
            <v>ARG&gt;HIS</v>
          </cell>
        </row>
        <row r="472">
          <cell r="A472">
            <v>317</v>
          </cell>
          <cell r="B472" t="str">
            <v>BUF183286</v>
          </cell>
          <cell r="C472" t="str">
            <v>CAR</v>
          </cell>
          <cell r="L472">
            <v>368</v>
          </cell>
          <cell r="P472" t="str">
            <v>PR</v>
          </cell>
          <cell r="Q472">
            <v>63</v>
          </cell>
          <cell r="R472" t="str">
            <v>W</v>
          </cell>
          <cell r="S472" t="str">
            <v>F</v>
          </cell>
          <cell r="T472" t="str">
            <v>R</v>
          </cell>
          <cell r="U472" t="str">
            <v>d</v>
          </cell>
          <cell r="V472" t="str">
            <v>MP</v>
          </cell>
          <cell r="X472" t="str">
            <v>B</v>
          </cell>
          <cell r="AD472">
            <v>1991</v>
          </cell>
          <cell r="AN472" t="str">
            <v>COLON,12 CM, RECTUM</v>
          </cell>
          <cell r="AQ472" t="str">
            <v>COLON&gt;CAR</v>
          </cell>
          <cell r="BG472" t="str">
            <v>-</v>
          </cell>
          <cell r="BJ472" t="str">
            <v/>
          </cell>
          <cell r="BK472" t="str">
            <v/>
          </cell>
          <cell r="BL472" t="str">
            <v/>
          </cell>
          <cell r="BM472" t="str">
            <v/>
          </cell>
          <cell r="BN472" t="str">
            <v/>
          </cell>
          <cell r="BO472" t="str">
            <v>+</v>
          </cell>
          <cell r="BT472" t="str">
            <v>+</v>
          </cell>
          <cell r="BU472">
            <v>6</v>
          </cell>
          <cell r="BV472" t="str">
            <v>190</v>
          </cell>
          <cell r="BW472" t="str">
            <v>CCT&gt;CTT</v>
          </cell>
          <cell r="BX472" t="str">
            <v>PRO&gt;LEU</v>
          </cell>
        </row>
        <row r="473">
          <cell r="A473">
            <v>318</v>
          </cell>
          <cell r="B473" t="str">
            <v>BUF179756</v>
          </cell>
          <cell r="C473" t="str">
            <v>CAR</v>
          </cell>
          <cell r="L473">
            <v>370</v>
          </cell>
          <cell r="P473" t="str">
            <v>PR</v>
          </cell>
          <cell r="Q473">
            <v>64</v>
          </cell>
          <cell r="R473" t="str">
            <v>W</v>
          </cell>
          <cell r="S473" t="str">
            <v>M</v>
          </cell>
          <cell r="T473" t="str">
            <v>A</v>
          </cell>
          <cell r="U473" t="str">
            <v>p</v>
          </cell>
          <cell r="V473" t="str">
            <v>WM</v>
          </cell>
          <cell r="X473" t="str">
            <v>C</v>
          </cell>
          <cell r="AD473">
            <v>1991</v>
          </cell>
          <cell r="AN473" t="str">
            <v>COLON,20.5 CM HEPATIC</v>
          </cell>
          <cell r="AQ473" t="str">
            <v>COLON&gt;CAR,MW-&gt;WM</v>
          </cell>
          <cell r="AR473" t="str">
            <v>9/17/2001</v>
          </cell>
          <cell r="BG473" t="str">
            <v>-</v>
          </cell>
          <cell r="BJ473" t="str">
            <v/>
          </cell>
          <cell r="BK473" t="str">
            <v/>
          </cell>
          <cell r="BL473" t="str">
            <v/>
          </cell>
          <cell r="BM473" t="str">
            <v/>
          </cell>
          <cell r="BN473" t="str">
            <v/>
          </cell>
          <cell r="BO473" t="str">
            <v>+</v>
          </cell>
          <cell r="BT473" t="str">
            <v>+</v>
          </cell>
          <cell r="BU473">
            <v>8</v>
          </cell>
          <cell r="BV473">
            <v>282</v>
          </cell>
          <cell r="BW473" t="str">
            <v>CGG&gt;TGG</v>
          </cell>
          <cell r="BX473" t="str">
            <v>ARG&gt;TRP</v>
          </cell>
        </row>
        <row r="474">
          <cell r="A474">
            <v>319</v>
          </cell>
          <cell r="B474" t="str">
            <v>BUF114410</v>
          </cell>
          <cell r="C474" t="str">
            <v>CAR</v>
          </cell>
          <cell r="L474">
            <v>378</v>
          </cell>
          <cell r="P474" t="str">
            <v>PR</v>
          </cell>
          <cell r="Q474">
            <v>60</v>
          </cell>
          <cell r="R474" t="str">
            <v>W</v>
          </cell>
          <cell r="S474" t="str">
            <v>M</v>
          </cell>
          <cell r="T474" t="str">
            <v>S</v>
          </cell>
          <cell r="U474" t="str">
            <v>d</v>
          </cell>
          <cell r="X474" t="str">
            <v>O</v>
          </cell>
          <cell r="AD474">
            <v>1991</v>
          </cell>
          <cell r="AN474" t="str">
            <v>COLON,60 CM VILLOUS</v>
          </cell>
          <cell r="AQ474" t="str">
            <v>COLON&gt;CAR</v>
          </cell>
          <cell r="BG474" t="str">
            <v>-</v>
          </cell>
          <cell r="BJ474" t="str">
            <v/>
          </cell>
          <cell r="BK474" t="str">
            <v/>
          </cell>
          <cell r="BL474" t="str">
            <v/>
          </cell>
          <cell r="BM474" t="str">
            <v/>
          </cell>
          <cell r="BN474" t="str">
            <v/>
          </cell>
          <cell r="BP474" t="str">
            <v/>
          </cell>
          <cell r="BQ474" t="str">
            <v/>
          </cell>
          <cell r="BR474" t="str">
            <v/>
          </cell>
          <cell r="BS474" t="str">
            <v/>
          </cell>
        </row>
        <row r="475">
          <cell r="A475">
            <v>320</v>
          </cell>
          <cell r="B475" t="str">
            <v>BUF184612</v>
          </cell>
          <cell r="C475" t="str">
            <v>CAR</v>
          </cell>
          <cell r="L475">
            <v>389</v>
          </cell>
          <cell r="P475" t="str">
            <v>PR</v>
          </cell>
          <cell r="Q475">
            <v>43</v>
          </cell>
          <cell r="R475" t="str">
            <v>W</v>
          </cell>
          <cell r="S475" t="str">
            <v>F</v>
          </cell>
          <cell r="T475" t="str">
            <v>D</v>
          </cell>
          <cell r="U475" t="str">
            <v>d</v>
          </cell>
          <cell r="X475" t="str">
            <v>O</v>
          </cell>
          <cell r="AD475">
            <v>1991</v>
          </cell>
          <cell r="AN475" t="str">
            <v>COLON,3 CM TUBULAR</v>
          </cell>
          <cell r="AQ475" t="str">
            <v>COLON&gt;CAR</v>
          </cell>
          <cell r="BG475" t="str">
            <v>+12</v>
          </cell>
          <cell r="BH475" t="str">
            <v>GTT</v>
          </cell>
          <cell r="BI475" t="str">
            <v>Val</v>
          </cell>
          <cell r="BJ475" t="str">
            <v/>
          </cell>
          <cell r="BK475" t="str">
            <v/>
          </cell>
          <cell r="BL475" t="str">
            <v/>
          </cell>
          <cell r="BM475" t="str">
            <v/>
          </cell>
          <cell r="BN475" t="str">
            <v/>
          </cell>
          <cell r="BO475" t="str">
            <v>-</v>
          </cell>
          <cell r="BT475" t="str">
            <v>-</v>
          </cell>
        </row>
        <row r="476">
          <cell r="A476">
            <v>321</v>
          </cell>
          <cell r="B476" t="str">
            <v>BUF184754</v>
          </cell>
          <cell r="C476" t="str">
            <v>CAR</v>
          </cell>
          <cell r="L476">
            <v>391</v>
          </cell>
          <cell r="P476" t="str">
            <v>PR</v>
          </cell>
          <cell r="Q476">
            <v>43</v>
          </cell>
          <cell r="R476" t="str">
            <v>W</v>
          </cell>
          <cell r="S476" t="str">
            <v>F</v>
          </cell>
          <cell r="T476" t="str">
            <v>D</v>
          </cell>
          <cell r="U476" t="str">
            <v>d</v>
          </cell>
          <cell r="AD476">
            <v>1991</v>
          </cell>
          <cell r="AN476" t="str">
            <v>COLON,23.5 CM ???</v>
          </cell>
          <cell r="AQ476" t="str">
            <v>COLON&gt;CAR</v>
          </cell>
          <cell r="BG476" t="str">
            <v>-</v>
          </cell>
          <cell r="BJ476" t="str">
            <v/>
          </cell>
          <cell r="BK476" t="str">
            <v/>
          </cell>
          <cell r="BL476" t="str">
            <v/>
          </cell>
          <cell r="BM476" t="str">
            <v/>
          </cell>
          <cell r="BN476" t="str">
            <v/>
          </cell>
          <cell r="BO476" t="str">
            <v>+</v>
          </cell>
          <cell r="BT476" t="str">
            <v>+</v>
          </cell>
          <cell r="BU476">
            <v>8</v>
          </cell>
          <cell r="BV476" t="str">
            <v>273</v>
          </cell>
          <cell r="BW476" t="str">
            <v>CGT&gt;TGT</v>
          </cell>
          <cell r="BX476" t="str">
            <v>ARG&gt;CYS</v>
          </cell>
        </row>
        <row r="477">
          <cell r="A477">
            <v>322</v>
          </cell>
          <cell r="B477" t="str">
            <v>BUF185623</v>
          </cell>
          <cell r="C477" t="str">
            <v>CAR</v>
          </cell>
          <cell r="L477">
            <v>501</v>
          </cell>
          <cell r="P477" t="str">
            <v>PR</v>
          </cell>
          <cell r="Q477">
            <v>70</v>
          </cell>
          <cell r="R477" t="str">
            <v>W</v>
          </cell>
          <cell r="S477" t="str">
            <v>M</v>
          </cell>
          <cell r="T477" t="str">
            <v>C</v>
          </cell>
          <cell r="U477" t="str">
            <v>p</v>
          </cell>
          <cell r="V477" t="str">
            <v>WM</v>
          </cell>
          <cell r="X477" t="str">
            <v>B</v>
          </cell>
          <cell r="AD477">
            <v>1991</v>
          </cell>
          <cell r="AN477" t="str">
            <v>COLON,22 CM ???</v>
          </cell>
          <cell r="AQ477" t="str">
            <v>COLON&gt;CAR,MW-&gt;WM</v>
          </cell>
          <cell r="AR477" t="str">
            <v>9/17/2001</v>
          </cell>
          <cell r="BG477" t="str">
            <v>-</v>
          </cell>
          <cell r="BJ477" t="str">
            <v/>
          </cell>
          <cell r="BK477" t="str">
            <v/>
          </cell>
          <cell r="BL477" t="str">
            <v/>
          </cell>
          <cell r="BM477" t="str">
            <v/>
          </cell>
          <cell r="BN477" t="str">
            <v/>
          </cell>
          <cell r="BP477" t="str">
            <v/>
          </cell>
          <cell r="BQ477" t="str">
            <v/>
          </cell>
          <cell r="BR477" t="str">
            <v/>
          </cell>
          <cell r="BS477" t="str">
            <v/>
          </cell>
        </row>
        <row r="478">
          <cell r="A478">
            <v>323</v>
          </cell>
          <cell r="B478" t="str">
            <v>BUF186384</v>
          </cell>
          <cell r="C478" t="str">
            <v>CAR</v>
          </cell>
          <cell r="L478">
            <v>510</v>
          </cell>
          <cell r="P478" t="str">
            <v>PR</v>
          </cell>
          <cell r="Q478">
            <v>52</v>
          </cell>
          <cell r="R478" t="str">
            <v>W</v>
          </cell>
          <cell r="S478" t="str">
            <v>F</v>
          </cell>
          <cell r="T478" t="str">
            <v>A</v>
          </cell>
          <cell r="U478" t="str">
            <v>p</v>
          </cell>
          <cell r="V478" t="str">
            <v>WM</v>
          </cell>
          <cell r="X478" t="str">
            <v>B</v>
          </cell>
          <cell r="AD478">
            <v>1991</v>
          </cell>
          <cell r="AN478" t="str">
            <v>COLON,29 CM ???</v>
          </cell>
          <cell r="AQ478" t="str">
            <v>COLON&gt;CAR,MW-&gt;WM</v>
          </cell>
          <cell r="AR478" t="str">
            <v>9/17/2001</v>
          </cell>
          <cell r="BG478" t="str">
            <v>-</v>
          </cell>
          <cell r="BJ478" t="str">
            <v/>
          </cell>
          <cell r="BK478" t="str">
            <v/>
          </cell>
          <cell r="BL478" t="str">
            <v/>
          </cell>
          <cell r="BM478" t="str">
            <v/>
          </cell>
          <cell r="BN478" t="str">
            <v/>
          </cell>
          <cell r="BP478" t="str">
            <v/>
          </cell>
          <cell r="BQ478" t="str">
            <v/>
          </cell>
          <cell r="BR478" t="str">
            <v/>
          </cell>
          <cell r="BS478" t="str">
            <v/>
          </cell>
        </row>
        <row r="479">
          <cell r="A479">
            <v>324</v>
          </cell>
          <cell r="B479" t="str">
            <v>BUF134446</v>
          </cell>
          <cell r="C479" t="str">
            <v>CAR</v>
          </cell>
          <cell r="L479">
            <v>520</v>
          </cell>
          <cell r="P479" t="str">
            <v>PR</v>
          </cell>
          <cell r="Q479">
            <v>52</v>
          </cell>
          <cell r="R479" t="str">
            <v>W</v>
          </cell>
          <cell r="S479" t="str">
            <v>M</v>
          </cell>
          <cell r="T479" t="str">
            <v>R</v>
          </cell>
          <cell r="U479" t="str">
            <v>d</v>
          </cell>
          <cell r="V479" t="str">
            <v>M</v>
          </cell>
          <cell r="X479" t="str">
            <v>A</v>
          </cell>
          <cell r="AD479">
            <v>1991</v>
          </cell>
          <cell r="AN479" t="str">
            <v>COLON,36 CM TUBULAR</v>
          </cell>
          <cell r="AQ479" t="str">
            <v>COLON&gt;CAR</v>
          </cell>
          <cell r="BG479" t="str">
            <v>+13</v>
          </cell>
          <cell r="BH479" t="str">
            <v>GAC</v>
          </cell>
          <cell r="BI479" t="str">
            <v>Asp</v>
          </cell>
          <cell r="BJ479" t="str">
            <v/>
          </cell>
          <cell r="BK479" t="str">
            <v/>
          </cell>
          <cell r="BL479" t="str">
            <v/>
          </cell>
          <cell r="BM479" t="str">
            <v/>
          </cell>
          <cell r="BN479" t="str">
            <v/>
          </cell>
          <cell r="BO479" t="str">
            <v>-</v>
          </cell>
          <cell r="BT479" t="str">
            <v>-</v>
          </cell>
        </row>
        <row r="480">
          <cell r="A480">
            <v>325</v>
          </cell>
          <cell r="B480" t="str">
            <v>BUF186946</v>
          </cell>
          <cell r="C480" t="str">
            <v>CAR</v>
          </cell>
          <cell r="L480">
            <v>539</v>
          </cell>
          <cell r="P480" t="str">
            <v>PR</v>
          </cell>
          <cell r="Q480">
            <v>65</v>
          </cell>
          <cell r="R480" t="str">
            <v>W</v>
          </cell>
          <cell r="S480" t="str">
            <v>F</v>
          </cell>
          <cell r="T480" t="str">
            <v>R</v>
          </cell>
          <cell r="U480" t="str">
            <v>d</v>
          </cell>
          <cell r="X480" t="str">
            <v>O</v>
          </cell>
          <cell r="AD480">
            <v>1991</v>
          </cell>
          <cell r="AN480" t="str">
            <v>COLON,3.8 CM TV</v>
          </cell>
          <cell r="AQ480" t="str">
            <v>COLON&gt;CAR</v>
          </cell>
          <cell r="BG480" t="str">
            <v>+12</v>
          </cell>
          <cell r="BH480" t="str">
            <v>GAT</v>
          </cell>
          <cell r="BI480" t="str">
            <v>Asp</v>
          </cell>
          <cell r="BJ480" t="str">
            <v/>
          </cell>
          <cell r="BK480" t="str">
            <v/>
          </cell>
          <cell r="BL480" t="str">
            <v/>
          </cell>
          <cell r="BM480" t="str">
            <v/>
          </cell>
          <cell r="BN480" t="str">
            <v/>
          </cell>
          <cell r="BO480" t="str">
            <v>-</v>
          </cell>
          <cell r="BT480" t="str">
            <v>-</v>
          </cell>
        </row>
        <row r="481">
          <cell r="A481">
            <v>326</v>
          </cell>
          <cell r="B481" t="str">
            <v>BUF192227</v>
          </cell>
          <cell r="C481" t="str">
            <v>CAR</v>
          </cell>
          <cell r="L481">
            <v>604</v>
          </cell>
          <cell r="P481" t="str">
            <v>PR</v>
          </cell>
          <cell r="Q481">
            <v>58</v>
          </cell>
          <cell r="R481" t="str">
            <v>W</v>
          </cell>
          <cell r="S481" t="str">
            <v>F</v>
          </cell>
          <cell r="X481" t="str">
            <v>O</v>
          </cell>
          <cell r="AD481">
            <v>1991</v>
          </cell>
          <cell r="AN481" t="str">
            <v>COLON,8 CM ???</v>
          </cell>
          <cell r="AQ481" t="str">
            <v>COLON&gt;CAR</v>
          </cell>
          <cell r="BG481" t="str">
            <v>+12</v>
          </cell>
          <cell r="BH481" t="str">
            <v>GAT</v>
          </cell>
          <cell r="BI481" t="str">
            <v>Asp</v>
          </cell>
          <cell r="BJ481" t="str">
            <v/>
          </cell>
          <cell r="BK481" t="str">
            <v/>
          </cell>
          <cell r="BL481" t="str">
            <v/>
          </cell>
          <cell r="BM481" t="str">
            <v/>
          </cell>
          <cell r="BN481" t="str">
            <v/>
          </cell>
          <cell r="BO481" t="str">
            <v>-</v>
          </cell>
          <cell r="BT481" t="str">
            <v>-</v>
          </cell>
        </row>
        <row r="482">
          <cell r="A482">
            <v>327</v>
          </cell>
          <cell r="B482" t="str">
            <v>BUF195382</v>
          </cell>
          <cell r="C482" t="str">
            <v>CAR</v>
          </cell>
          <cell r="L482">
            <v>622</v>
          </cell>
          <cell r="P482" t="str">
            <v>PR</v>
          </cell>
          <cell r="Q482">
            <v>51</v>
          </cell>
          <cell r="R482" t="str">
            <v>W</v>
          </cell>
          <cell r="S482" t="str">
            <v>M</v>
          </cell>
          <cell r="AD482">
            <v>1991</v>
          </cell>
          <cell r="AN482" t="str">
            <v>COLON</v>
          </cell>
          <cell r="AP482" t="str">
            <v>(HARD COPY DATA-NOV. 7, 1991 IS UNAVAILABLE FROM HERE)</v>
          </cell>
          <cell r="AQ482" t="str">
            <v>COLON&gt;CAR,commemt</v>
          </cell>
          <cell r="AR482" t="str">
            <v>6/25/2002</v>
          </cell>
          <cell r="BG482" t="str">
            <v>+12</v>
          </cell>
          <cell r="BI482" t="str">
            <v>no DNA</v>
          </cell>
          <cell r="BJ482" t="str">
            <v/>
          </cell>
          <cell r="BK482" t="str">
            <v/>
          </cell>
          <cell r="BL482" t="str">
            <v/>
          </cell>
          <cell r="BM482" t="str">
            <v/>
          </cell>
          <cell r="BN482" t="str">
            <v/>
          </cell>
          <cell r="BP482" t="str">
            <v/>
          </cell>
          <cell r="BQ482" t="str">
            <v/>
          </cell>
          <cell r="BR482" t="str">
            <v/>
          </cell>
          <cell r="BS482" t="str">
            <v/>
          </cell>
        </row>
        <row r="483">
          <cell r="A483">
            <v>328</v>
          </cell>
          <cell r="B483" t="str">
            <v>90-07-D009</v>
          </cell>
          <cell r="C483" t="str">
            <v>CAR</v>
          </cell>
          <cell r="D483" t="str">
            <v>+</v>
          </cell>
          <cell r="H483">
            <v>54</v>
          </cell>
          <cell r="I483">
            <v>1189</v>
          </cell>
          <cell r="J483">
            <v>1.95</v>
          </cell>
          <cell r="K483" t="str">
            <v>3188: 0.90</v>
          </cell>
          <cell r="L483">
            <v>908</v>
          </cell>
          <cell r="N483">
            <v>15</v>
          </cell>
          <cell r="P483" t="str">
            <v>PR</v>
          </cell>
          <cell r="Q483">
            <v>45</v>
          </cell>
          <cell r="R483" t="str">
            <v>na</v>
          </cell>
          <cell r="S483" t="str">
            <v>M</v>
          </cell>
          <cell r="T483" t="str">
            <v>A</v>
          </cell>
          <cell r="U483" t="str">
            <v>p</v>
          </cell>
          <cell r="V483" t="str">
            <v>M</v>
          </cell>
          <cell r="X483" t="str">
            <v>B</v>
          </cell>
          <cell r="Y483" t="str">
            <v>0/18</v>
          </cell>
          <cell r="Z483" t="str">
            <v>4.5 x 7.5 x 1.5</v>
          </cell>
          <cell r="AA483">
            <v>7.5</v>
          </cell>
          <cell r="AB483">
            <v>50.6</v>
          </cell>
          <cell r="AC483" t="str">
            <v>AL</v>
          </cell>
          <cell r="AD483">
            <v>1991</v>
          </cell>
          <cell r="AF483" t="str">
            <v>7/90</v>
          </cell>
          <cell r="AK483" t="str">
            <v>NA</v>
          </cell>
          <cell r="AP483" t="str">
            <v xml:space="preserve">No document says its race is  "W", which must have been mis-entered. Kathy's e-mail (9/38/2001) also says "Race is not availabl." </v>
          </cell>
          <cell r="AQ483" t="str">
            <v>W-&gt;na</v>
          </cell>
          <cell r="AR483" t="str">
            <v>9/11/2002</v>
          </cell>
          <cell r="AS483" t="str">
            <v>+</v>
          </cell>
          <cell r="AX483" t="str">
            <v>+</v>
          </cell>
          <cell r="AZ483" t="str">
            <v>+</v>
          </cell>
          <cell r="BA483" t="str">
            <v>+</v>
          </cell>
          <cell r="BC483" t="str">
            <v>+</v>
          </cell>
          <cell r="BF483" t="str">
            <v>-</v>
          </cell>
          <cell r="BG483" t="str">
            <v>-</v>
          </cell>
          <cell r="BJ483" t="str">
            <v>-</v>
          </cell>
          <cell r="BO483" t="str">
            <v>-</v>
          </cell>
          <cell r="BT483" t="str">
            <v>-</v>
          </cell>
        </row>
        <row r="484">
          <cell r="A484">
            <v>328.5</v>
          </cell>
          <cell r="B484" t="str">
            <v>90-07-D010</v>
          </cell>
          <cell r="C484" t="str">
            <v>NORM</v>
          </cell>
          <cell r="I484" t="str">
            <v xml:space="preserve">       ?</v>
          </cell>
          <cell r="K484" t="str">
            <v>3189: 0.68</v>
          </cell>
          <cell r="P484" t="str">
            <v>PR</v>
          </cell>
          <cell r="AC484" t="str">
            <v>AL</v>
          </cell>
          <cell r="AD484">
            <v>1991</v>
          </cell>
          <cell r="BJ484" t="str">
            <v/>
          </cell>
          <cell r="BK484" t="str">
            <v/>
          </cell>
          <cell r="BL484" t="str">
            <v/>
          </cell>
          <cell r="BM484" t="str">
            <v/>
          </cell>
          <cell r="BP484" t="str">
            <v/>
          </cell>
          <cell r="BQ484" t="str">
            <v/>
          </cell>
          <cell r="BR484" t="str">
            <v/>
          </cell>
          <cell r="BS484" t="str">
            <v/>
          </cell>
        </row>
        <row r="485">
          <cell r="A485">
            <v>329</v>
          </cell>
          <cell r="B485" t="str">
            <v>90-10-A226</v>
          </cell>
          <cell r="C485" t="str">
            <v>CAR</v>
          </cell>
          <cell r="D485" t="str">
            <v>-</v>
          </cell>
          <cell r="I485">
            <v>1190</v>
          </cell>
          <cell r="J485">
            <v>0.3</v>
          </cell>
          <cell r="P485" t="str">
            <v>PR</v>
          </cell>
          <cell r="Q485">
            <v>64</v>
          </cell>
          <cell r="R485" t="str">
            <v>W</v>
          </cell>
          <cell r="S485" t="str">
            <v>M</v>
          </cell>
          <cell r="V485" t="str">
            <v>MP</v>
          </cell>
          <cell r="X485" t="str">
            <v>C</v>
          </cell>
          <cell r="Z485" t="str">
            <v>3.0 x 1.8</v>
          </cell>
          <cell r="AA485">
            <v>3</v>
          </cell>
          <cell r="AB485" t="str">
            <v>5.4A</v>
          </cell>
          <cell r="AC485" t="str">
            <v>AL</v>
          </cell>
          <cell r="AD485">
            <v>1991</v>
          </cell>
          <cell r="AF485" t="str">
            <v>10/90</v>
          </cell>
          <cell r="BF485" t="str">
            <v>-</v>
          </cell>
          <cell r="BG485" t="str">
            <v>-</v>
          </cell>
          <cell r="BJ485" t="str">
            <v/>
          </cell>
          <cell r="BK485" t="str">
            <v/>
          </cell>
          <cell r="BL485" t="str">
            <v/>
          </cell>
          <cell r="BM485" t="str">
            <v/>
          </cell>
          <cell r="BP485" t="str">
            <v/>
          </cell>
          <cell r="BQ485" t="str">
            <v/>
          </cell>
          <cell r="BR485" t="str">
            <v/>
          </cell>
          <cell r="BS485" t="str">
            <v/>
          </cell>
        </row>
        <row r="486">
          <cell r="A486">
            <v>330</v>
          </cell>
          <cell r="B486" t="str">
            <v>90-10-B291</v>
          </cell>
          <cell r="C486" t="str">
            <v>CAR</v>
          </cell>
          <cell r="D486" t="str">
            <v>-</v>
          </cell>
          <cell r="I486">
            <v>1192</v>
          </cell>
          <cell r="J486">
            <v>0.57999999999999996</v>
          </cell>
          <cell r="L486">
            <v>909</v>
          </cell>
          <cell r="N486">
            <v>15</v>
          </cell>
          <cell r="P486" t="str">
            <v>PR</v>
          </cell>
          <cell r="Q486">
            <v>42</v>
          </cell>
          <cell r="R486" t="str">
            <v>W</v>
          </cell>
          <cell r="S486" t="str">
            <v>M</v>
          </cell>
          <cell r="T486" t="str">
            <v>C</v>
          </cell>
          <cell r="U486" t="str">
            <v>p</v>
          </cell>
          <cell r="V486" t="str">
            <v>M</v>
          </cell>
          <cell r="X486" t="str">
            <v>D</v>
          </cell>
          <cell r="Y486" t="str">
            <v>+</v>
          </cell>
          <cell r="AC486" t="str">
            <v>AL</v>
          </cell>
          <cell r="AD486">
            <v>1991</v>
          </cell>
          <cell r="AF486" t="str">
            <v>10/90</v>
          </cell>
          <cell r="AN486" t="str">
            <v>[LIVER]</v>
          </cell>
          <cell r="AX486" t="str">
            <v xml:space="preserve"> -</v>
          </cell>
          <cell r="BF486" t="str">
            <v>-</v>
          </cell>
          <cell r="BG486" t="str">
            <v>+12</v>
          </cell>
          <cell r="BH486" t="str">
            <v>GTT</v>
          </cell>
          <cell r="BI486" t="str">
            <v>Val</v>
          </cell>
          <cell r="BJ486" t="str">
            <v/>
          </cell>
          <cell r="BK486" t="str">
            <v/>
          </cell>
          <cell r="BL486" t="str">
            <v/>
          </cell>
          <cell r="BM486" t="str">
            <v/>
          </cell>
          <cell r="BO486" t="str">
            <v>-</v>
          </cell>
        </row>
        <row r="487">
          <cell r="A487">
            <v>330.5</v>
          </cell>
          <cell r="B487" t="str">
            <v>90-10-B290</v>
          </cell>
          <cell r="C487" t="str">
            <v>NORM</v>
          </cell>
          <cell r="I487">
            <v>1191</v>
          </cell>
          <cell r="J487">
            <v>0.2</v>
          </cell>
          <cell r="K487" t="str">
            <v>2927/2928</v>
          </cell>
          <cell r="L487">
            <v>907</v>
          </cell>
          <cell r="N487">
            <v>15</v>
          </cell>
          <cell r="O487" t="str">
            <v>YES</v>
          </cell>
          <cell r="P487" t="str">
            <v>PR</v>
          </cell>
          <cell r="AC487" t="str">
            <v>AL</v>
          </cell>
          <cell r="AD487">
            <v>1991</v>
          </cell>
          <cell r="BJ487" t="str">
            <v/>
          </cell>
          <cell r="BK487" t="str">
            <v/>
          </cell>
          <cell r="BL487" t="str">
            <v/>
          </cell>
          <cell r="BM487" t="str">
            <v/>
          </cell>
          <cell r="BP487" t="str">
            <v/>
          </cell>
          <cell r="BQ487" t="str">
            <v/>
          </cell>
          <cell r="BR487" t="str">
            <v/>
          </cell>
          <cell r="BS487" t="str">
            <v/>
          </cell>
        </row>
        <row r="488">
          <cell r="A488">
            <v>331.1</v>
          </cell>
          <cell r="B488" t="str">
            <v>90-11-A103</v>
          </cell>
          <cell r="C488" t="str">
            <v>ADE</v>
          </cell>
          <cell r="D488" t="str">
            <v>+/-</v>
          </cell>
          <cell r="I488">
            <v>1193</v>
          </cell>
          <cell r="J488">
            <v>1.49</v>
          </cell>
          <cell r="P488" t="str">
            <v>PR</v>
          </cell>
          <cell r="S488" t="str">
            <v>F</v>
          </cell>
          <cell r="T488" t="str">
            <v>C</v>
          </cell>
          <cell r="U488" t="str">
            <v>p</v>
          </cell>
          <cell r="X488" t="str">
            <v>O</v>
          </cell>
          <cell r="Y488" t="str">
            <v>(-)</v>
          </cell>
          <cell r="Z488" t="str">
            <v>0.8 x 0.5 x 0.3</v>
          </cell>
          <cell r="AA488">
            <v>0.8</v>
          </cell>
          <cell r="AB488">
            <v>0.1</v>
          </cell>
          <cell r="AC488" t="str">
            <v>AL</v>
          </cell>
          <cell r="AD488">
            <v>1991</v>
          </cell>
          <cell r="AN488" t="str">
            <v>(TVA) 10CM (CIS)</v>
          </cell>
          <cell r="AQ488" t="str">
            <v>MMP(-)-&gt;(+/-)</v>
          </cell>
          <cell r="AR488" t="str">
            <v>5/15/2001</v>
          </cell>
          <cell r="AX488" t="str">
            <v xml:space="preserve"> -</v>
          </cell>
          <cell r="AY488" t="str">
            <v xml:space="preserve"> -</v>
          </cell>
          <cell r="AZ488" t="str">
            <v>na (+/-)</v>
          </cell>
          <cell r="BA488" t="str">
            <v>na</v>
          </cell>
          <cell r="BF488" t="str">
            <v>-</v>
          </cell>
          <cell r="BG488" t="str">
            <v>-</v>
          </cell>
          <cell r="BJ488" t="str">
            <v/>
          </cell>
          <cell r="BK488" t="str">
            <v/>
          </cell>
          <cell r="BL488" t="str">
            <v/>
          </cell>
          <cell r="BM488" t="str">
            <v/>
          </cell>
          <cell r="BP488" t="str">
            <v/>
          </cell>
          <cell r="BQ488" t="str">
            <v/>
          </cell>
          <cell r="BR488" t="str">
            <v/>
          </cell>
          <cell r="BS488" t="str">
            <v/>
          </cell>
        </row>
        <row r="489">
          <cell r="A489">
            <v>331.5</v>
          </cell>
          <cell r="B489" t="str">
            <v>90-11-A104</v>
          </cell>
          <cell r="C489" t="str">
            <v>NORM</v>
          </cell>
          <cell r="I489">
            <v>1194</v>
          </cell>
          <cell r="J489">
            <v>0.32</v>
          </cell>
          <cell r="P489" t="str">
            <v>PR</v>
          </cell>
          <cell r="AC489" t="str">
            <v>AL</v>
          </cell>
          <cell r="AD489">
            <v>1991</v>
          </cell>
          <cell r="BJ489" t="str">
            <v/>
          </cell>
          <cell r="BK489" t="str">
            <v/>
          </cell>
          <cell r="BL489" t="str">
            <v/>
          </cell>
          <cell r="BM489" t="str">
            <v/>
          </cell>
          <cell r="BP489" t="str">
            <v/>
          </cell>
          <cell r="BQ489" t="str">
            <v/>
          </cell>
          <cell r="BR489" t="str">
            <v/>
          </cell>
          <cell r="BS489" t="str">
            <v/>
          </cell>
        </row>
        <row r="490">
          <cell r="A490">
            <v>332.3</v>
          </cell>
          <cell r="B490" t="str">
            <v>90-02-A127</v>
          </cell>
          <cell r="C490" t="str">
            <v>MET</v>
          </cell>
          <cell r="D490" t="str">
            <v>-</v>
          </cell>
          <cell r="I490">
            <v>1197</v>
          </cell>
          <cell r="J490">
            <v>0.68</v>
          </cell>
          <cell r="P490" t="str">
            <v>PR</v>
          </cell>
          <cell r="Q490">
            <v>43</v>
          </cell>
          <cell r="R490" t="str">
            <v>W</v>
          </cell>
          <cell r="S490" t="str">
            <v>M</v>
          </cell>
          <cell r="V490" t="str">
            <v>WM</v>
          </cell>
          <cell r="X490" t="str">
            <v>M</v>
          </cell>
          <cell r="Y490" t="str">
            <v>+</v>
          </cell>
          <cell r="Z490" t="str">
            <v>4.5 x 4.0</v>
          </cell>
          <cell r="AA490">
            <v>4.5</v>
          </cell>
          <cell r="AB490" t="str">
            <v>18.0A</v>
          </cell>
          <cell r="AC490" t="str">
            <v>AL</v>
          </cell>
          <cell r="AD490">
            <v>1991</v>
          </cell>
          <cell r="AF490" t="str">
            <v>2/90</v>
          </cell>
          <cell r="AN490" t="str">
            <v>TO LIVER</v>
          </cell>
          <cell r="BF490" t="str">
            <v>-</v>
          </cell>
          <cell r="BG490" t="str">
            <v>+12</v>
          </cell>
          <cell r="BH490" t="str">
            <v>TGT</v>
          </cell>
          <cell r="BI490" t="str">
            <v>Cys</v>
          </cell>
          <cell r="BJ490" t="str">
            <v/>
          </cell>
          <cell r="BK490" t="str">
            <v/>
          </cell>
          <cell r="BL490" t="str">
            <v/>
          </cell>
          <cell r="BM490" t="str">
            <v/>
          </cell>
          <cell r="BP490" t="str">
            <v/>
          </cell>
          <cell r="BQ490" t="str">
            <v/>
          </cell>
          <cell r="BR490" t="str">
            <v/>
          </cell>
          <cell r="BS490" t="str">
            <v/>
          </cell>
        </row>
        <row r="491">
          <cell r="A491">
            <v>333</v>
          </cell>
          <cell r="B491" t="str">
            <v>2985</v>
          </cell>
          <cell r="C491" t="str">
            <v>CAR</v>
          </cell>
          <cell r="D491" t="str">
            <v>-</v>
          </cell>
          <cell r="I491">
            <v>1202</v>
          </cell>
          <cell r="J491">
            <v>0.32</v>
          </cell>
          <cell r="P491" t="str">
            <v>PR</v>
          </cell>
          <cell r="Q491">
            <v>55</v>
          </cell>
          <cell r="R491" t="str">
            <v>W</v>
          </cell>
          <cell r="S491" t="str">
            <v>M</v>
          </cell>
          <cell r="T491" t="str">
            <v>C</v>
          </cell>
          <cell r="U491" t="str">
            <v>p</v>
          </cell>
          <cell r="V491" t="str">
            <v>M</v>
          </cell>
          <cell r="X491" t="str">
            <v>C</v>
          </cell>
          <cell r="Y491" t="str">
            <v>1/7</v>
          </cell>
          <cell r="Z491" t="str">
            <v>3.3 x 2.5 x 3.0</v>
          </cell>
          <cell r="AA491">
            <v>3.3</v>
          </cell>
          <cell r="AB491">
            <v>24.8</v>
          </cell>
          <cell r="AC491" t="str">
            <v>NDRI,PA</v>
          </cell>
          <cell r="AD491">
            <v>1991</v>
          </cell>
          <cell r="BF491" t="str">
            <v>-</v>
          </cell>
          <cell r="BG491" t="str">
            <v>-</v>
          </cell>
          <cell r="BJ491" t="str">
            <v/>
          </cell>
          <cell r="BK491" t="str">
            <v/>
          </cell>
          <cell r="BL491" t="str">
            <v/>
          </cell>
          <cell r="BM491" t="str">
            <v/>
          </cell>
          <cell r="BP491" t="str">
            <v/>
          </cell>
          <cell r="BQ491" t="str">
            <v/>
          </cell>
          <cell r="BR491" t="str">
            <v/>
          </cell>
          <cell r="BS491" t="str">
            <v/>
          </cell>
        </row>
        <row r="492">
          <cell r="A492">
            <v>334</v>
          </cell>
          <cell r="B492" t="str">
            <v>3107</v>
          </cell>
          <cell r="C492" t="str">
            <v>CAR</v>
          </cell>
          <cell r="D492" t="str">
            <v>+</v>
          </cell>
          <cell r="H492">
            <v>85</v>
          </cell>
          <cell r="I492">
            <v>1198</v>
          </cell>
          <cell r="J492">
            <v>2.14</v>
          </cell>
          <cell r="K492" t="str">
            <v>3190: 0.72</v>
          </cell>
          <cell r="P492" t="str">
            <v>PR</v>
          </cell>
          <cell r="Q492">
            <v>75</v>
          </cell>
          <cell r="R492" t="str">
            <v>W</v>
          </cell>
          <cell r="S492" t="str">
            <v>M</v>
          </cell>
          <cell r="T492" t="str">
            <v>C</v>
          </cell>
          <cell r="U492" t="str">
            <v>p</v>
          </cell>
          <cell r="V492" t="str">
            <v>P</v>
          </cell>
          <cell r="X492" t="str">
            <v>B</v>
          </cell>
          <cell r="Y492" t="str">
            <v>0/14</v>
          </cell>
          <cell r="Z492" t="str">
            <v>4.2 x 3.0 x 1.3</v>
          </cell>
          <cell r="AA492">
            <v>4.2</v>
          </cell>
          <cell r="AB492">
            <v>16.399999999999999</v>
          </cell>
          <cell r="AC492" t="str">
            <v>NDRI,PA</v>
          </cell>
          <cell r="AD492">
            <v>1991</v>
          </cell>
          <cell r="AL492" t="str">
            <v>negative for cancer</v>
          </cell>
          <cell r="AN492" t="str">
            <v>(SR) (MC) (TVA)</v>
          </cell>
          <cell r="AQ492" t="str">
            <v>,A&gt;B</v>
          </cell>
          <cell r="AR492" t="str">
            <v>12/9/2002</v>
          </cell>
          <cell r="AS492" t="str">
            <v>+</v>
          </cell>
          <cell r="AX492" t="str">
            <v>+</v>
          </cell>
          <cell r="AZ492" t="str">
            <v>+</v>
          </cell>
          <cell r="BA492" t="str">
            <v>+</v>
          </cell>
          <cell r="BC492" t="str">
            <v>+</v>
          </cell>
          <cell r="BF492" t="str">
            <v>DEL(+ on MMP+ sheet)</v>
          </cell>
          <cell r="BG492" t="str">
            <v>-</v>
          </cell>
          <cell r="BJ492" t="str">
            <v>-</v>
          </cell>
          <cell r="BO492" t="str">
            <v>-</v>
          </cell>
          <cell r="BT492" t="str">
            <v>-</v>
          </cell>
        </row>
        <row r="493">
          <cell r="A493">
            <v>334.5</v>
          </cell>
          <cell r="B493" t="str">
            <v>3107</v>
          </cell>
          <cell r="C493" t="str">
            <v>NORM</v>
          </cell>
          <cell r="I493" t="str">
            <v xml:space="preserve">       ?</v>
          </cell>
          <cell r="K493" t="str">
            <v>3191: 0.17</v>
          </cell>
          <cell r="P493" t="str">
            <v>PR</v>
          </cell>
          <cell r="AC493" t="str">
            <v>NDRI,PA</v>
          </cell>
          <cell r="AD493">
            <v>1991</v>
          </cell>
          <cell r="BJ493" t="str">
            <v/>
          </cell>
          <cell r="BK493" t="str">
            <v/>
          </cell>
          <cell r="BL493" t="str">
            <v/>
          </cell>
          <cell r="BM493" t="str">
            <v/>
          </cell>
          <cell r="BN493" t="str">
            <v/>
          </cell>
          <cell r="BP493" t="str">
            <v/>
          </cell>
          <cell r="BQ493" t="str">
            <v/>
          </cell>
          <cell r="BR493" t="str">
            <v/>
          </cell>
          <cell r="BS493" t="str">
            <v/>
          </cell>
        </row>
        <row r="494">
          <cell r="A494">
            <v>335</v>
          </cell>
          <cell r="B494" t="str">
            <v>90-12-B361</v>
          </cell>
          <cell r="C494" t="str">
            <v>CAR</v>
          </cell>
          <cell r="D494" t="str">
            <v>-</v>
          </cell>
          <cell r="I494">
            <v>1196</v>
          </cell>
          <cell r="J494">
            <v>0.89</v>
          </cell>
          <cell r="P494" t="str">
            <v>PR</v>
          </cell>
          <cell r="Q494">
            <v>86</v>
          </cell>
          <cell r="R494" t="str">
            <v>W</v>
          </cell>
          <cell r="S494" t="str">
            <v>F</v>
          </cell>
          <cell r="T494" t="str">
            <v>D</v>
          </cell>
          <cell r="U494" t="str">
            <v>d</v>
          </cell>
          <cell r="V494" t="str">
            <v>P</v>
          </cell>
          <cell r="X494" t="str">
            <v>B</v>
          </cell>
          <cell r="Y494" t="str">
            <v>0/5</v>
          </cell>
          <cell r="Z494" t="str">
            <v>2.5 x 2.8</v>
          </cell>
          <cell r="AA494">
            <v>2.8</v>
          </cell>
          <cell r="AB494">
            <v>7</v>
          </cell>
          <cell r="AC494" t="str">
            <v>AL</v>
          </cell>
          <cell r="AD494">
            <v>1991</v>
          </cell>
          <cell r="AF494" t="str">
            <v>12/90</v>
          </cell>
          <cell r="AX494" t="str">
            <v xml:space="preserve"> -</v>
          </cell>
          <cell r="BF494" t="str">
            <v>-</v>
          </cell>
          <cell r="BG494" t="str">
            <v>-</v>
          </cell>
          <cell r="BJ494" t="str">
            <v/>
          </cell>
          <cell r="BK494" t="str">
            <v/>
          </cell>
          <cell r="BL494" t="str">
            <v/>
          </cell>
          <cell r="BM494" t="str">
            <v/>
          </cell>
          <cell r="BN494" t="str">
            <v/>
          </cell>
          <cell r="BP494" t="str">
            <v/>
          </cell>
          <cell r="BQ494" t="str">
            <v/>
          </cell>
          <cell r="BR494" t="str">
            <v/>
          </cell>
          <cell r="BS494" t="str">
            <v/>
          </cell>
        </row>
        <row r="495">
          <cell r="A495">
            <v>335.5</v>
          </cell>
          <cell r="B495" t="str">
            <v>90-12-B360</v>
          </cell>
          <cell r="C495" t="str">
            <v>NORM</v>
          </cell>
          <cell r="I495">
            <v>1195</v>
          </cell>
          <cell r="J495">
            <v>0.5</v>
          </cell>
          <cell r="P495" t="str">
            <v>PR</v>
          </cell>
          <cell r="AC495" t="str">
            <v>AL</v>
          </cell>
          <cell r="AD495">
            <v>1991</v>
          </cell>
          <cell r="BJ495" t="str">
            <v/>
          </cell>
          <cell r="BK495" t="str">
            <v/>
          </cell>
          <cell r="BL495" t="str">
            <v/>
          </cell>
          <cell r="BM495" t="str">
            <v/>
          </cell>
          <cell r="BN495" t="str">
            <v/>
          </cell>
          <cell r="BP495" t="str">
            <v/>
          </cell>
          <cell r="BQ495" t="str">
            <v/>
          </cell>
          <cell r="BR495" t="str">
            <v/>
          </cell>
          <cell r="BS495" t="str">
            <v/>
          </cell>
        </row>
        <row r="496">
          <cell r="A496">
            <v>336</v>
          </cell>
          <cell r="B496" t="str">
            <v>91-07-A239</v>
          </cell>
          <cell r="C496" t="str">
            <v>CAR</v>
          </cell>
          <cell r="D496" t="str">
            <v>-</v>
          </cell>
          <cell r="I496">
            <v>1224</v>
          </cell>
          <cell r="J496">
            <v>2.98</v>
          </cell>
          <cell r="O496" t="str">
            <v>YES</v>
          </cell>
          <cell r="P496" t="str">
            <v>PR</v>
          </cell>
          <cell r="Q496">
            <v>75</v>
          </cell>
          <cell r="R496" t="str">
            <v>B</v>
          </cell>
          <cell r="S496" t="str">
            <v>F</v>
          </cell>
          <cell r="T496" t="str">
            <v>A</v>
          </cell>
          <cell r="U496" t="str">
            <v>p</v>
          </cell>
          <cell r="V496" t="str">
            <v>WM</v>
          </cell>
          <cell r="X496" t="str">
            <v>B</v>
          </cell>
          <cell r="Y496" t="str">
            <v>0/6</v>
          </cell>
          <cell r="Z496" t="str">
            <v xml:space="preserve">10.5 x 5.5 </v>
          </cell>
          <cell r="AA496">
            <v>10.5</v>
          </cell>
          <cell r="AB496" t="str">
            <v>57.8A</v>
          </cell>
          <cell r="AC496" t="str">
            <v>AL</v>
          </cell>
          <cell r="AD496">
            <v>1991</v>
          </cell>
          <cell r="AF496" t="str">
            <v>7/91</v>
          </cell>
          <cell r="AH496" t="str">
            <v>NO</v>
          </cell>
          <cell r="AI496" t="str">
            <v>NO</v>
          </cell>
          <cell r="AJ496" t="str">
            <v xml:space="preserve"> 2 /93</v>
          </cell>
          <cell r="AX496" t="str">
            <v xml:space="preserve"> -</v>
          </cell>
          <cell r="BF496" t="str">
            <v>-</v>
          </cell>
          <cell r="BG496" t="str">
            <v>+12</v>
          </cell>
          <cell r="BH496" t="str">
            <v>GTT</v>
          </cell>
          <cell r="BI496" t="str">
            <v>Val</v>
          </cell>
          <cell r="BJ496" t="str">
            <v/>
          </cell>
          <cell r="BK496" t="str">
            <v/>
          </cell>
          <cell r="BL496" t="str">
            <v/>
          </cell>
          <cell r="BM496" t="str">
            <v/>
          </cell>
          <cell r="BN496" t="str">
            <v/>
          </cell>
          <cell r="BO496" t="str">
            <v>+</v>
          </cell>
          <cell r="BP496" t="str">
            <v>6, ?</v>
          </cell>
          <cell r="BQ496" t="str">
            <v>210 &amp;DEL</v>
          </cell>
          <cell r="BR496" t="str">
            <v>AAC&gt;CAC</v>
          </cell>
          <cell r="BS496" t="str">
            <v>ASN&gt;HIS</v>
          </cell>
          <cell r="BT496" t="str">
            <v>+</v>
          </cell>
          <cell r="BU496" t="str">
            <v>6, ?</v>
          </cell>
          <cell r="BV496" t="str">
            <v>210 &amp;DEL</v>
          </cell>
          <cell r="BW496" t="str">
            <v>AAC&gt;CAC</v>
          </cell>
          <cell r="BX496" t="str">
            <v>ASN&gt;HIS</v>
          </cell>
        </row>
        <row r="497">
          <cell r="A497">
            <v>336.5</v>
          </cell>
          <cell r="B497" t="str">
            <v>91-07-A240</v>
          </cell>
          <cell r="C497" t="str">
            <v>NORM</v>
          </cell>
          <cell r="I497">
            <v>1217</v>
          </cell>
          <cell r="J497" t="str">
            <v>0.25 Missing</v>
          </cell>
          <cell r="K497">
            <v>2923</v>
          </cell>
          <cell r="O497" t="str">
            <v>YES</v>
          </cell>
          <cell r="P497" t="str">
            <v>PR</v>
          </cell>
          <cell r="AC497" t="str">
            <v>AL</v>
          </cell>
          <cell r="AD497">
            <v>1991</v>
          </cell>
          <cell r="BJ497" t="str">
            <v/>
          </cell>
          <cell r="BK497" t="str">
            <v/>
          </cell>
          <cell r="BL497" t="str">
            <v/>
          </cell>
          <cell r="BM497" t="str">
            <v/>
          </cell>
          <cell r="BN497" t="str">
            <v/>
          </cell>
          <cell r="BP497" t="str">
            <v/>
          </cell>
          <cell r="BQ497" t="str">
            <v/>
          </cell>
          <cell r="BR497" t="str">
            <v/>
          </cell>
          <cell r="BS497" t="str">
            <v/>
          </cell>
        </row>
        <row r="498">
          <cell r="A498">
            <v>337</v>
          </cell>
          <cell r="B498" t="str">
            <v>91-08-A038</v>
          </cell>
          <cell r="C498" t="str">
            <v>CAR</v>
          </cell>
          <cell r="D498" t="str">
            <v>-</v>
          </cell>
          <cell r="I498">
            <v>1218</v>
          </cell>
          <cell r="J498">
            <v>8.64</v>
          </cell>
          <cell r="O498" t="str">
            <v>YES</v>
          </cell>
          <cell r="P498" t="str">
            <v>PR</v>
          </cell>
          <cell r="Q498">
            <v>70</v>
          </cell>
          <cell r="R498" t="str">
            <v>W</v>
          </cell>
          <cell r="S498" t="str">
            <v>F</v>
          </cell>
          <cell r="T498" t="str">
            <v>S</v>
          </cell>
          <cell r="U498" t="str">
            <v>d</v>
          </cell>
          <cell r="V498" t="str">
            <v>WM</v>
          </cell>
          <cell r="X498" t="str">
            <v>B</v>
          </cell>
          <cell r="Y498" t="str">
            <v>0/5</v>
          </cell>
          <cell r="Z498" t="str">
            <v>8.5 x 5.0 x 2.5</v>
          </cell>
          <cell r="AA498">
            <v>8.5</v>
          </cell>
          <cell r="AB498">
            <v>106.3</v>
          </cell>
          <cell r="AC498" t="str">
            <v>AL</v>
          </cell>
          <cell r="AD498">
            <v>1991</v>
          </cell>
          <cell r="AF498" t="str">
            <v>8/91</v>
          </cell>
          <cell r="AX498" t="str">
            <v xml:space="preserve"> -</v>
          </cell>
          <cell r="BF498" t="str">
            <v>-</v>
          </cell>
          <cell r="BG498" t="str">
            <v>-</v>
          </cell>
          <cell r="BJ498" t="str">
            <v/>
          </cell>
          <cell r="BK498" t="str">
            <v/>
          </cell>
          <cell r="BL498" t="str">
            <v/>
          </cell>
          <cell r="BM498" t="str">
            <v/>
          </cell>
          <cell r="BN498" t="str">
            <v/>
          </cell>
          <cell r="BP498" t="str">
            <v/>
          </cell>
          <cell r="BQ498" t="str">
            <v/>
          </cell>
          <cell r="BR498" t="str">
            <v/>
          </cell>
          <cell r="BS498" t="str">
            <v/>
          </cell>
        </row>
        <row r="499">
          <cell r="A499">
            <v>337.5</v>
          </cell>
          <cell r="B499" t="str">
            <v>91-08-A039</v>
          </cell>
          <cell r="C499" t="str">
            <v>NORM</v>
          </cell>
          <cell r="I499">
            <v>1222</v>
          </cell>
          <cell r="J499">
            <v>0.2</v>
          </cell>
          <cell r="O499" t="str">
            <v>YES</v>
          </cell>
          <cell r="P499" t="str">
            <v>PR</v>
          </cell>
          <cell r="AC499" t="str">
            <v>AL</v>
          </cell>
          <cell r="AD499">
            <v>1991</v>
          </cell>
          <cell r="BJ499" t="str">
            <v/>
          </cell>
          <cell r="BK499" t="str">
            <v/>
          </cell>
          <cell r="BL499" t="str">
            <v/>
          </cell>
          <cell r="BM499" t="str">
            <v/>
          </cell>
          <cell r="BN499" t="str">
            <v/>
          </cell>
          <cell r="BP499" t="str">
            <v/>
          </cell>
          <cell r="BQ499" t="str">
            <v/>
          </cell>
          <cell r="BR499" t="str">
            <v/>
          </cell>
          <cell r="BS499" t="str">
            <v/>
          </cell>
        </row>
        <row r="500">
          <cell r="A500">
            <v>338.3</v>
          </cell>
          <cell r="B500" t="str">
            <v>91-02-B019</v>
          </cell>
          <cell r="C500" t="str">
            <v>MET</v>
          </cell>
          <cell r="D500" t="str">
            <v>-</v>
          </cell>
          <cell r="I500">
            <v>1220</v>
          </cell>
          <cell r="J500">
            <v>0.67</v>
          </cell>
          <cell r="O500" t="str">
            <v>YES</v>
          </cell>
          <cell r="P500" t="str">
            <v>PR</v>
          </cell>
          <cell r="Q500">
            <v>76</v>
          </cell>
          <cell r="R500" t="str">
            <v>W</v>
          </cell>
          <cell r="S500" t="str">
            <v>M</v>
          </cell>
          <cell r="T500" t="str">
            <v>S</v>
          </cell>
          <cell r="U500" t="str">
            <v>d</v>
          </cell>
          <cell r="V500" t="str">
            <v>M</v>
          </cell>
          <cell r="X500" t="str">
            <v>M</v>
          </cell>
          <cell r="Y500" t="str">
            <v>4/6</v>
          </cell>
          <cell r="AA500">
            <v>4</v>
          </cell>
          <cell r="AC500" t="str">
            <v>AL</v>
          </cell>
          <cell r="AD500">
            <v>1991</v>
          </cell>
          <cell r="AF500" t="str">
            <v>2/91</v>
          </cell>
          <cell r="AN500" t="str">
            <v>(MC) TO OMENTUM</v>
          </cell>
          <cell r="BF500" t="str">
            <v>-</v>
          </cell>
          <cell r="BG500" t="str">
            <v>-</v>
          </cell>
          <cell r="BJ500" t="str">
            <v/>
          </cell>
          <cell r="BK500" t="str">
            <v/>
          </cell>
          <cell r="BL500" t="str">
            <v/>
          </cell>
          <cell r="BM500" t="str">
            <v/>
          </cell>
          <cell r="BN500" t="str">
            <v/>
          </cell>
          <cell r="BP500" t="str">
            <v/>
          </cell>
          <cell r="BQ500" t="str">
            <v/>
          </cell>
          <cell r="BR500" t="str">
            <v/>
          </cell>
          <cell r="BS500" t="str">
            <v/>
          </cell>
        </row>
        <row r="501">
          <cell r="A501">
            <v>339</v>
          </cell>
          <cell r="B501" t="str">
            <v>91-05-B009</v>
          </cell>
          <cell r="C501" t="str">
            <v>CAR</v>
          </cell>
          <cell r="D501" t="str">
            <v>-</v>
          </cell>
          <cell r="I501">
            <v>1221</v>
          </cell>
          <cell r="J501">
            <v>0.72</v>
          </cell>
          <cell r="O501" t="str">
            <v>YES</v>
          </cell>
          <cell r="P501" t="str">
            <v>PR</v>
          </cell>
          <cell r="Q501">
            <v>75</v>
          </cell>
          <cell r="R501" t="str">
            <v>W</v>
          </cell>
          <cell r="S501" t="str">
            <v>M</v>
          </cell>
          <cell r="V501" t="str">
            <v>M</v>
          </cell>
          <cell r="X501" t="str">
            <v>A</v>
          </cell>
          <cell r="Y501" t="str">
            <v>0/30</v>
          </cell>
          <cell r="AA501">
            <v>1.5</v>
          </cell>
          <cell r="AC501" t="str">
            <v>AL</v>
          </cell>
          <cell r="AD501">
            <v>1991</v>
          </cell>
          <cell r="AF501" t="str">
            <v>5/91</v>
          </cell>
          <cell r="AN501" t="str">
            <v>ACA</v>
          </cell>
          <cell r="AX501" t="str">
            <v xml:space="preserve"> -</v>
          </cell>
          <cell r="BF501" t="str">
            <v>-</v>
          </cell>
          <cell r="BG501" t="str">
            <v>-</v>
          </cell>
          <cell r="BJ501" t="str">
            <v/>
          </cell>
          <cell r="BK501" t="str">
            <v/>
          </cell>
          <cell r="BL501" t="str">
            <v/>
          </cell>
          <cell r="BM501" t="str">
            <v/>
          </cell>
          <cell r="BN501" t="str">
            <v/>
          </cell>
          <cell r="BO501" t="str">
            <v>+</v>
          </cell>
          <cell r="BP501">
            <v>5</v>
          </cell>
          <cell r="BQ501" t="str">
            <v>175</v>
          </cell>
          <cell r="BR501" t="str">
            <v>CGC&gt;CAC</v>
          </cell>
          <cell r="BS501" t="str">
            <v>ARG&gt;HIS</v>
          </cell>
          <cell r="BT501" t="str">
            <v>+</v>
          </cell>
          <cell r="BU501">
            <v>5</v>
          </cell>
          <cell r="BV501" t="str">
            <v>175</v>
          </cell>
          <cell r="BW501" t="str">
            <v>CGC&gt;CAC</v>
          </cell>
          <cell r="BX501" t="str">
            <v>ARG&gt;HIS</v>
          </cell>
        </row>
        <row r="502">
          <cell r="A502">
            <v>339.5</v>
          </cell>
          <cell r="B502" t="str">
            <v>91-05-B008</v>
          </cell>
          <cell r="C502" t="str">
            <v>NORM</v>
          </cell>
          <cell r="I502">
            <v>1219</v>
          </cell>
          <cell r="J502">
            <v>1.31</v>
          </cell>
          <cell r="O502" t="str">
            <v>YES</v>
          </cell>
          <cell r="P502" t="str">
            <v>PR</v>
          </cell>
          <cell r="AC502" t="str">
            <v>AL</v>
          </cell>
          <cell r="AD502">
            <v>1991</v>
          </cell>
          <cell r="BJ502" t="str">
            <v/>
          </cell>
          <cell r="BK502" t="str">
            <v/>
          </cell>
          <cell r="BL502" t="str">
            <v/>
          </cell>
          <cell r="BM502" t="str">
            <v/>
          </cell>
          <cell r="BN502" t="str">
            <v/>
          </cell>
          <cell r="BP502" t="str">
            <v/>
          </cell>
          <cell r="BQ502" t="str">
            <v/>
          </cell>
          <cell r="BR502" t="str">
            <v/>
          </cell>
          <cell r="BS502" t="str">
            <v/>
          </cell>
        </row>
        <row r="503">
          <cell r="A503">
            <v>340</v>
          </cell>
          <cell r="B503" t="str">
            <v>91-03-A223D</v>
          </cell>
          <cell r="C503" t="str">
            <v>CAR</v>
          </cell>
          <cell r="D503" t="str">
            <v>-</v>
          </cell>
          <cell r="I503">
            <v>1216</v>
          </cell>
          <cell r="J503">
            <v>0.46</v>
          </cell>
          <cell r="O503" t="str">
            <v>YES</v>
          </cell>
          <cell r="P503" t="str">
            <v>PR</v>
          </cell>
          <cell r="Q503">
            <v>71</v>
          </cell>
          <cell r="R503" t="str">
            <v>B</v>
          </cell>
          <cell r="S503" t="str">
            <v>M</v>
          </cell>
          <cell r="T503" t="str">
            <v>A</v>
          </cell>
          <cell r="U503" t="str">
            <v>p</v>
          </cell>
          <cell r="V503" t="str">
            <v>WM</v>
          </cell>
          <cell r="X503" t="str">
            <v>D</v>
          </cell>
          <cell r="Y503" t="str">
            <v>2/7</v>
          </cell>
          <cell r="Z503" t="str">
            <v>4.7 x 5.0</v>
          </cell>
          <cell r="AA503">
            <v>5</v>
          </cell>
          <cell r="AB503" t="str">
            <v>23.5A</v>
          </cell>
          <cell r="AC503" t="str">
            <v>AL</v>
          </cell>
          <cell r="AD503">
            <v>1991</v>
          </cell>
          <cell r="AF503" t="str">
            <v>3/91</v>
          </cell>
          <cell r="AN503" t="str">
            <v>[LIVER] (TA)</v>
          </cell>
          <cell r="AX503" t="str">
            <v xml:space="preserve"> -</v>
          </cell>
          <cell r="BF503" t="str">
            <v>-</v>
          </cell>
          <cell r="BG503" t="str">
            <v>+13</v>
          </cell>
          <cell r="BH503" t="str">
            <v>?</v>
          </cell>
          <cell r="BI503" t="str">
            <v>na(repeat?)</v>
          </cell>
          <cell r="BJ503" t="str">
            <v/>
          </cell>
          <cell r="BK503" t="str">
            <v/>
          </cell>
          <cell r="BL503" t="str">
            <v/>
          </cell>
          <cell r="BM503" t="str">
            <v/>
          </cell>
          <cell r="BN503" t="str">
            <v/>
          </cell>
          <cell r="BP503" t="str">
            <v/>
          </cell>
          <cell r="BQ503" t="str">
            <v/>
          </cell>
          <cell r="BR503" t="str">
            <v/>
          </cell>
          <cell r="BS503" t="str">
            <v/>
          </cell>
        </row>
        <row r="504">
          <cell r="A504">
            <v>341</v>
          </cell>
          <cell r="B504" t="str">
            <v>900-235897</v>
          </cell>
          <cell r="C504" t="str">
            <v>CAR</v>
          </cell>
          <cell r="D504" t="str">
            <v>+/-</v>
          </cell>
          <cell r="I504">
            <v>1226</v>
          </cell>
          <cell r="J504">
            <v>0.42</v>
          </cell>
          <cell r="P504" t="str">
            <v>PR</v>
          </cell>
          <cell r="Q504">
            <v>62</v>
          </cell>
          <cell r="R504" t="str">
            <v>W?</v>
          </cell>
          <cell r="S504" t="str">
            <v>M</v>
          </cell>
          <cell r="T504" t="str">
            <v>R</v>
          </cell>
          <cell r="U504" t="str">
            <v>d</v>
          </cell>
          <cell r="V504" t="str">
            <v>W</v>
          </cell>
          <cell r="X504" t="str">
            <v>D</v>
          </cell>
          <cell r="Y504" t="str">
            <v>3/10</v>
          </cell>
          <cell r="Z504" t="str">
            <v>6.5 x 4.0 x 1.5</v>
          </cell>
          <cell r="AA504">
            <v>6.5</v>
          </cell>
          <cell r="AB504">
            <v>39</v>
          </cell>
          <cell r="AC504" t="str">
            <v>DE</v>
          </cell>
          <cell r="AD504">
            <v>1991</v>
          </cell>
          <cell r="AF504" t="str">
            <v>10/91</v>
          </cell>
          <cell r="AN504" t="str">
            <v>Colloid-type ACA,[LIVER] (HP)XMULTIPLE, Multiple hyperplastic-type polyps</v>
          </cell>
          <cell r="AP504" t="str">
            <v xml:space="preserve"> No shipping slip</v>
          </cell>
          <cell r="AQ504" t="str">
            <v>W-&gt;W?, C-&gt;D, S-&gt;R, 4/11-&gt;3/10,10/91</v>
          </cell>
          <cell r="AR504" t="str">
            <v>6/12/2001</v>
          </cell>
          <cell r="AS504" t="str">
            <v>NO</v>
          </cell>
          <cell r="AT504" t="str">
            <v>+</v>
          </cell>
          <cell r="AX504" t="str">
            <v xml:space="preserve"> -</v>
          </cell>
          <cell r="AY504" t="str">
            <v xml:space="preserve"> -</v>
          </cell>
          <cell r="AZ504" t="str">
            <v xml:space="preserve"> +/-</v>
          </cell>
          <cell r="BA504" t="str">
            <v xml:space="preserve"> -</v>
          </cell>
          <cell r="BF504" t="str">
            <v>-</v>
          </cell>
          <cell r="BG504" t="str">
            <v>+12</v>
          </cell>
          <cell r="BH504" t="str">
            <v>GAT</v>
          </cell>
          <cell r="BI504" t="str">
            <v>Asp</v>
          </cell>
          <cell r="BJ504" t="str">
            <v/>
          </cell>
          <cell r="BK504" t="str">
            <v/>
          </cell>
          <cell r="BL504" t="str">
            <v/>
          </cell>
          <cell r="BM504" t="str">
            <v/>
          </cell>
          <cell r="BN504" t="str">
            <v/>
          </cell>
          <cell r="BP504" t="str">
            <v/>
          </cell>
          <cell r="BQ504" t="str">
            <v/>
          </cell>
          <cell r="BR504" t="str">
            <v/>
          </cell>
          <cell r="BS504" t="str">
            <v/>
          </cell>
        </row>
        <row r="505">
          <cell r="A505">
            <v>341.5</v>
          </cell>
          <cell r="B505" t="str">
            <v>900-235897</v>
          </cell>
          <cell r="C505" t="str">
            <v>NORM</v>
          </cell>
          <cell r="I505">
            <v>1225</v>
          </cell>
          <cell r="J505">
            <v>0.11</v>
          </cell>
          <cell r="P505" t="str">
            <v>PR</v>
          </cell>
          <cell r="AC505" t="str">
            <v>DE</v>
          </cell>
          <cell r="AD505">
            <v>1991</v>
          </cell>
          <cell r="BJ505" t="str">
            <v/>
          </cell>
          <cell r="BK505" t="str">
            <v/>
          </cell>
          <cell r="BL505" t="str">
            <v/>
          </cell>
          <cell r="BM505" t="str">
            <v/>
          </cell>
          <cell r="BN505" t="str">
            <v/>
          </cell>
          <cell r="BP505" t="str">
            <v/>
          </cell>
          <cell r="BQ505" t="str">
            <v/>
          </cell>
          <cell r="BR505" t="str">
            <v/>
          </cell>
          <cell r="BS505" t="str">
            <v/>
          </cell>
        </row>
        <row r="506">
          <cell r="A506">
            <v>342.3</v>
          </cell>
          <cell r="B506" t="str">
            <v>91-04-B007</v>
          </cell>
          <cell r="C506" t="str">
            <v>MET</v>
          </cell>
          <cell r="D506" t="str">
            <v>-</v>
          </cell>
          <cell r="I506">
            <v>1223</v>
          </cell>
          <cell r="J506">
            <v>1.1000000000000001</v>
          </cell>
          <cell r="O506" t="str">
            <v>YES</v>
          </cell>
          <cell r="P506" t="str">
            <v>PR</v>
          </cell>
          <cell r="Q506">
            <v>72</v>
          </cell>
          <cell r="R506" t="str">
            <v>W</v>
          </cell>
          <cell r="S506" t="str">
            <v>F</v>
          </cell>
          <cell r="V506" t="str">
            <v>WM</v>
          </cell>
          <cell r="X506" t="str">
            <v>M</v>
          </cell>
          <cell r="AC506" t="str">
            <v>AL</v>
          </cell>
          <cell r="AD506">
            <v>1991</v>
          </cell>
          <cell r="AF506" t="str">
            <v>4/91</v>
          </cell>
          <cell r="AN506" t="str">
            <v>TO OMENTUM</v>
          </cell>
          <cell r="AX506" t="str">
            <v xml:space="preserve"> -</v>
          </cell>
          <cell r="BF506" t="str">
            <v>-</v>
          </cell>
          <cell r="BG506" t="str">
            <v>+12</v>
          </cell>
          <cell r="BH506" t="str">
            <v>AGT</v>
          </cell>
          <cell r="BI506" t="str">
            <v>Ser</v>
          </cell>
          <cell r="BJ506" t="str">
            <v/>
          </cell>
          <cell r="BK506" t="str">
            <v/>
          </cell>
          <cell r="BL506" t="str">
            <v/>
          </cell>
          <cell r="BM506" t="str">
            <v/>
          </cell>
          <cell r="BN506" t="str">
            <v/>
          </cell>
          <cell r="BP506" t="str">
            <v/>
          </cell>
          <cell r="BQ506" t="str">
            <v/>
          </cell>
          <cell r="BR506" t="str">
            <v/>
          </cell>
          <cell r="BS506" t="str">
            <v/>
          </cell>
        </row>
        <row r="507">
          <cell r="A507">
            <v>343</v>
          </cell>
          <cell r="B507" t="str">
            <v>91-07-B010</v>
          </cell>
          <cell r="C507" t="str">
            <v>CAR</v>
          </cell>
          <cell r="D507" t="str">
            <v>+/-</v>
          </cell>
          <cell r="I507">
            <v>1230</v>
          </cell>
          <cell r="J507">
            <v>2.0699999999999998</v>
          </cell>
          <cell r="O507" t="str">
            <v>YES</v>
          </cell>
          <cell r="P507" t="str">
            <v>PR</v>
          </cell>
          <cell r="Q507">
            <v>87</v>
          </cell>
          <cell r="R507" t="str">
            <v>B</v>
          </cell>
          <cell r="S507" t="str">
            <v>F</v>
          </cell>
          <cell r="T507" t="str">
            <v>A</v>
          </cell>
          <cell r="U507" t="str">
            <v>p</v>
          </cell>
          <cell r="V507" t="str">
            <v>MP</v>
          </cell>
          <cell r="X507" t="str">
            <v>B</v>
          </cell>
          <cell r="Y507" t="str">
            <v>0/8</v>
          </cell>
          <cell r="AC507" t="str">
            <v>AL</v>
          </cell>
          <cell r="AD507">
            <v>1991</v>
          </cell>
          <cell r="AF507" t="str">
            <v>7/91</v>
          </cell>
          <cell r="AX507" t="str">
            <v xml:space="preserve"> -</v>
          </cell>
          <cell r="AY507" t="str">
            <v xml:space="preserve"> -</v>
          </cell>
          <cell r="AZ507" t="str">
            <v xml:space="preserve"> +/-</v>
          </cell>
          <cell r="BA507" t="str">
            <v xml:space="preserve"> -</v>
          </cell>
          <cell r="BF507" t="str">
            <v>-</v>
          </cell>
          <cell r="BG507" t="str">
            <v>-</v>
          </cell>
          <cell r="BJ507" t="str">
            <v>-</v>
          </cell>
          <cell r="BO507" t="str">
            <v>+</v>
          </cell>
          <cell r="BP507">
            <v>5</v>
          </cell>
          <cell r="BQ507">
            <v>175</v>
          </cell>
          <cell r="BR507" t="str">
            <v>CGC&gt;CAC</v>
          </cell>
          <cell r="BS507" t="str">
            <v>ARG&gt;HIS</v>
          </cell>
          <cell r="BT507" t="str">
            <v>+</v>
          </cell>
          <cell r="BU507">
            <v>5</v>
          </cell>
          <cell r="BV507">
            <v>175</v>
          </cell>
          <cell r="BW507" t="str">
            <v>CGC&gt;CAC</v>
          </cell>
          <cell r="BX507" t="str">
            <v>ARG&gt;HIS</v>
          </cell>
        </row>
        <row r="508">
          <cell r="A508">
            <v>343.5</v>
          </cell>
          <cell r="B508" t="str">
            <v>91-07-B009</v>
          </cell>
          <cell r="C508" t="str">
            <v>NORM</v>
          </cell>
          <cell r="I508">
            <v>1229</v>
          </cell>
          <cell r="J508">
            <v>1.38</v>
          </cell>
          <cell r="O508" t="str">
            <v>YES</v>
          </cell>
          <cell r="P508" t="str">
            <v>PR</v>
          </cell>
          <cell r="AC508" t="str">
            <v>AL</v>
          </cell>
          <cell r="AD508">
            <v>1991</v>
          </cell>
          <cell r="BJ508" t="str">
            <v/>
          </cell>
          <cell r="BK508" t="str">
            <v/>
          </cell>
          <cell r="BL508" t="str">
            <v/>
          </cell>
          <cell r="BM508" t="str">
            <v/>
          </cell>
          <cell r="BP508" t="str">
            <v/>
          </cell>
          <cell r="BQ508" t="str">
            <v/>
          </cell>
          <cell r="BR508" t="str">
            <v/>
          </cell>
          <cell r="BS508" t="str">
            <v/>
          </cell>
        </row>
        <row r="509">
          <cell r="A509">
            <v>344</v>
          </cell>
          <cell r="B509" t="str">
            <v>91-10-A111</v>
          </cell>
          <cell r="C509" t="str">
            <v>CAR</v>
          </cell>
          <cell r="D509" t="str">
            <v>-</v>
          </cell>
          <cell r="I509">
            <v>1232</v>
          </cell>
          <cell r="J509">
            <v>0.13</v>
          </cell>
          <cell r="O509" t="str">
            <v>YES</v>
          </cell>
          <cell r="P509" t="str">
            <v>PR</v>
          </cell>
          <cell r="Q509">
            <v>69</v>
          </cell>
          <cell r="R509" t="str">
            <v>W</v>
          </cell>
          <cell r="S509" t="str">
            <v>F</v>
          </cell>
          <cell r="T509" t="str">
            <v>?</v>
          </cell>
          <cell r="V509" t="str">
            <v>WM</v>
          </cell>
          <cell r="AC509" t="str">
            <v>AL</v>
          </cell>
          <cell r="AD509">
            <v>1991</v>
          </cell>
          <cell r="AF509" t="str">
            <v>10/91</v>
          </cell>
          <cell r="AP509" t="str">
            <v>NO PATH REPORT! NO SHIPPING SLIP</v>
          </cell>
          <cell r="AQ509" t="str">
            <v>????</v>
          </cell>
          <cell r="AR509" t="str">
            <v>11/27/2002</v>
          </cell>
          <cell r="AS509" t="str">
            <v>NA</v>
          </cell>
          <cell r="AT509" t="str">
            <v>NA</v>
          </cell>
          <cell r="AX509" t="str">
            <v xml:space="preserve"> -</v>
          </cell>
          <cell r="BF509" t="str">
            <v>-</v>
          </cell>
          <cell r="BG509" t="str">
            <v>-</v>
          </cell>
          <cell r="BJ509" t="str">
            <v/>
          </cell>
          <cell r="BK509" t="str">
            <v/>
          </cell>
          <cell r="BL509" t="str">
            <v/>
          </cell>
          <cell r="BM509" t="str">
            <v/>
          </cell>
          <cell r="BO509" t="str">
            <v>+</v>
          </cell>
          <cell r="BP509">
            <v>5</v>
          </cell>
          <cell r="BQ509" t="str">
            <v>175</v>
          </cell>
          <cell r="BR509" t="str">
            <v>CGC&gt;CAC</v>
          </cell>
          <cell r="BS509" t="str">
            <v>ARG&gt;HIS</v>
          </cell>
          <cell r="BT509" t="str">
            <v>+</v>
          </cell>
          <cell r="BU509">
            <v>5</v>
          </cell>
          <cell r="BV509" t="str">
            <v>175</v>
          </cell>
          <cell r="BW509" t="str">
            <v>CGC&gt;CAC</v>
          </cell>
          <cell r="BX509" t="str">
            <v>ARG&gt;HIS</v>
          </cell>
        </row>
        <row r="510">
          <cell r="A510">
            <v>344.5</v>
          </cell>
          <cell r="B510" t="str">
            <v>91-10-A112</v>
          </cell>
          <cell r="C510" t="str">
            <v>NORM</v>
          </cell>
          <cell r="I510">
            <v>1231</v>
          </cell>
          <cell r="J510">
            <v>0.26</v>
          </cell>
          <cell r="O510" t="str">
            <v>YES</v>
          </cell>
          <cell r="P510" t="str">
            <v>PR</v>
          </cell>
          <cell r="AC510" t="str">
            <v>AL</v>
          </cell>
          <cell r="AD510">
            <v>1991</v>
          </cell>
          <cell r="BJ510" t="str">
            <v/>
          </cell>
          <cell r="BK510" t="str">
            <v/>
          </cell>
          <cell r="BL510" t="str">
            <v/>
          </cell>
          <cell r="BM510" t="str">
            <v/>
          </cell>
          <cell r="BP510" t="str">
            <v/>
          </cell>
          <cell r="BQ510" t="str">
            <v/>
          </cell>
          <cell r="BR510" t="str">
            <v/>
          </cell>
          <cell r="BS510" t="str">
            <v/>
          </cell>
        </row>
        <row r="511">
          <cell r="A511">
            <v>345</v>
          </cell>
          <cell r="B511" t="str">
            <v>91-08-B004</v>
          </cell>
          <cell r="C511" t="str">
            <v>CAR</v>
          </cell>
          <cell r="D511" t="str">
            <v>-</v>
          </cell>
          <cell r="I511">
            <v>1257</v>
          </cell>
          <cell r="J511">
            <v>1.78</v>
          </cell>
          <cell r="O511" t="str">
            <v>YES</v>
          </cell>
          <cell r="P511" t="str">
            <v>PR</v>
          </cell>
          <cell r="Q511">
            <v>74</v>
          </cell>
          <cell r="R511" t="str">
            <v>W</v>
          </cell>
          <cell r="S511" t="str">
            <v>M</v>
          </cell>
          <cell r="T511" t="str">
            <v>A</v>
          </cell>
          <cell r="U511" t="str">
            <v>p</v>
          </cell>
          <cell r="V511" t="str">
            <v>M</v>
          </cell>
          <cell r="X511" t="str">
            <v>C</v>
          </cell>
          <cell r="Y511" t="str">
            <v>9/14</v>
          </cell>
          <cell r="AA511">
            <v>4.5</v>
          </cell>
          <cell r="AC511" t="str">
            <v>AL</v>
          </cell>
          <cell r="AD511">
            <v>1991</v>
          </cell>
          <cell r="AF511" t="str">
            <v>8/91</v>
          </cell>
          <cell r="AN511" t="str">
            <v>SYNC</v>
          </cell>
          <cell r="AX511" t="str">
            <v xml:space="preserve"> -</v>
          </cell>
          <cell r="AY511" t="str">
            <v>N/A</v>
          </cell>
          <cell r="AZ511" t="str">
            <v xml:space="preserve"> -</v>
          </cell>
          <cell r="BA511" t="str">
            <v xml:space="preserve"> -</v>
          </cell>
          <cell r="BF511" t="str">
            <v>-</v>
          </cell>
          <cell r="BG511" t="str">
            <v>-</v>
          </cell>
          <cell r="BJ511" t="str">
            <v/>
          </cell>
          <cell r="BK511" t="str">
            <v/>
          </cell>
          <cell r="BL511" t="str">
            <v/>
          </cell>
          <cell r="BM511" t="str">
            <v/>
          </cell>
          <cell r="BP511" t="str">
            <v/>
          </cell>
          <cell r="BQ511" t="str">
            <v/>
          </cell>
          <cell r="BR511" t="str">
            <v/>
          </cell>
          <cell r="BS511" t="str">
            <v/>
          </cell>
        </row>
        <row r="512">
          <cell r="A512">
            <v>345.5</v>
          </cell>
          <cell r="B512" t="str">
            <v>91-08-B003</v>
          </cell>
          <cell r="C512" t="str">
            <v>NORM</v>
          </cell>
          <cell r="I512">
            <v>1258</v>
          </cell>
          <cell r="J512">
            <v>0.81</v>
          </cell>
          <cell r="O512" t="str">
            <v>YES</v>
          </cell>
          <cell r="P512" t="str">
            <v>PR</v>
          </cell>
          <cell r="AC512" t="str">
            <v>AL</v>
          </cell>
          <cell r="AD512">
            <v>1991</v>
          </cell>
          <cell r="BJ512" t="str">
            <v/>
          </cell>
          <cell r="BK512" t="str">
            <v/>
          </cell>
          <cell r="BL512" t="str">
            <v/>
          </cell>
          <cell r="BM512" t="str">
            <v/>
          </cell>
          <cell r="BP512" t="str">
            <v/>
          </cell>
          <cell r="BQ512" t="str">
            <v/>
          </cell>
          <cell r="BR512" t="str">
            <v/>
          </cell>
          <cell r="BS512" t="str">
            <v/>
          </cell>
        </row>
        <row r="513">
          <cell r="A513">
            <v>346</v>
          </cell>
          <cell r="B513" t="str">
            <v>91-08-N007A</v>
          </cell>
          <cell r="C513" t="str">
            <v>CAR</v>
          </cell>
          <cell r="D513" t="str">
            <v>-</v>
          </cell>
          <cell r="I513">
            <v>1259</v>
          </cell>
          <cell r="J513">
            <v>1.03</v>
          </cell>
          <cell r="O513" t="str">
            <v>YES</v>
          </cell>
          <cell r="P513" t="str">
            <v>PR</v>
          </cell>
          <cell r="Q513">
            <v>57</v>
          </cell>
          <cell r="S513" t="str">
            <v>F</v>
          </cell>
          <cell r="T513" t="str">
            <v>C</v>
          </cell>
          <cell r="U513" t="str">
            <v>p</v>
          </cell>
          <cell r="V513" t="str">
            <v>MP</v>
          </cell>
          <cell r="X513" t="str">
            <v>C</v>
          </cell>
          <cell r="Y513" t="str">
            <v>2/19</v>
          </cell>
          <cell r="Z513" t="str">
            <v>3.0 x 3.0</v>
          </cell>
          <cell r="AA513">
            <v>3</v>
          </cell>
          <cell r="AB513" t="str">
            <v>9.0A</v>
          </cell>
          <cell r="AC513" t="str">
            <v>AL</v>
          </cell>
          <cell r="AD513">
            <v>1991</v>
          </cell>
          <cell r="AF513" t="str">
            <v>8/91</v>
          </cell>
          <cell r="AX513" t="str">
            <v xml:space="preserve"> -</v>
          </cell>
          <cell r="BF513" t="str">
            <v>-</v>
          </cell>
          <cell r="BG513" t="str">
            <v>-</v>
          </cell>
          <cell r="BJ513" t="str">
            <v/>
          </cell>
          <cell r="BK513" t="str">
            <v/>
          </cell>
          <cell r="BL513" t="str">
            <v/>
          </cell>
          <cell r="BM513" t="str">
            <v/>
          </cell>
          <cell r="BP513" t="str">
            <v/>
          </cell>
          <cell r="BQ513" t="str">
            <v/>
          </cell>
          <cell r="BR513" t="str">
            <v/>
          </cell>
          <cell r="BS513" t="str">
            <v/>
          </cell>
        </row>
        <row r="514">
          <cell r="A514">
            <v>346.5</v>
          </cell>
          <cell r="B514" t="str">
            <v>91-08-N007C</v>
          </cell>
          <cell r="C514" t="str">
            <v>NORM</v>
          </cell>
          <cell r="I514">
            <v>1260</v>
          </cell>
          <cell r="J514">
            <v>0.88</v>
          </cell>
          <cell r="O514" t="str">
            <v>YES</v>
          </cell>
          <cell r="P514" t="str">
            <v>PR</v>
          </cell>
          <cell r="AC514" t="str">
            <v>AL</v>
          </cell>
          <cell r="AD514">
            <v>1991</v>
          </cell>
          <cell r="BJ514" t="str">
            <v/>
          </cell>
          <cell r="BK514" t="str">
            <v/>
          </cell>
          <cell r="BL514" t="str">
            <v/>
          </cell>
          <cell r="BM514" t="str">
            <v/>
          </cell>
          <cell r="BP514" t="str">
            <v/>
          </cell>
          <cell r="BQ514" t="str">
            <v/>
          </cell>
          <cell r="BR514" t="str">
            <v/>
          </cell>
          <cell r="BS514" t="str">
            <v/>
          </cell>
        </row>
        <row r="515">
          <cell r="A515">
            <v>347</v>
          </cell>
          <cell r="B515" t="str">
            <v>91-08-N008</v>
          </cell>
          <cell r="C515" t="str">
            <v>CAR</v>
          </cell>
          <cell r="D515" t="str">
            <v>+/-</v>
          </cell>
          <cell r="I515">
            <v>1261</v>
          </cell>
          <cell r="J515">
            <v>2.04</v>
          </cell>
          <cell r="K515">
            <v>2924</v>
          </cell>
          <cell r="O515" t="str">
            <v>YES</v>
          </cell>
          <cell r="P515" t="str">
            <v>PR</v>
          </cell>
          <cell r="Q515">
            <v>62</v>
          </cell>
          <cell r="S515" t="str">
            <v>F</v>
          </cell>
          <cell r="T515" t="str">
            <v>D</v>
          </cell>
          <cell r="U515" t="str">
            <v>d</v>
          </cell>
          <cell r="V515" t="str">
            <v>MP</v>
          </cell>
          <cell r="X515" t="str">
            <v>D</v>
          </cell>
          <cell r="Y515" t="str">
            <v>+</v>
          </cell>
          <cell r="AA515">
            <v>3</v>
          </cell>
          <cell r="AC515" t="str">
            <v>AL</v>
          </cell>
          <cell r="AD515">
            <v>1991</v>
          </cell>
          <cell r="AF515" t="str">
            <v>8/91</v>
          </cell>
          <cell r="AN515" t="str">
            <v>OMENTUM (SR) (MCO)</v>
          </cell>
          <cell r="AQ515" t="str">
            <v>MMP(-)-&gt;(+/-)</v>
          </cell>
          <cell r="AR515" t="str">
            <v>5/15/2001</v>
          </cell>
          <cell r="AX515" t="str">
            <v xml:space="preserve"> -</v>
          </cell>
          <cell r="AY515" t="str">
            <v xml:space="preserve"> -</v>
          </cell>
          <cell r="AZ515" t="str">
            <v>na (+/-)</v>
          </cell>
          <cell r="BA515" t="str">
            <v>na</v>
          </cell>
          <cell r="BF515" t="str">
            <v>-</v>
          </cell>
          <cell r="BG515" t="str">
            <v>-</v>
          </cell>
          <cell r="BJ515" t="str">
            <v/>
          </cell>
          <cell r="BK515" t="str">
            <v/>
          </cell>
          <cell r="BL515" t="str">
            <v/>
          </cell>
          <cell r="BM515" t="str">
            <v/>
          </cell>
          <cell r="BO515" t="str">
            <v>+</v>
          </cell>
          <cell r="BP515">
            <v>5</v>
          </cell>
          <cell r="BQ515">
            <v>175</v>
          </cell>
          <cell r="BR515" t="str">
            <v>CGC&gt;CAC</v>
          </cell>
          <cell r="BS515" t="str">
            <v>ARG&gt;HIS</v>
          </cell>
          <cell r="BT515" t="str">
            <v>+</v>
          </cell>
          <cell r="BU515">
            <v>5</v>
          </cell>
          <cell r="BV515">
            <v>175</v>
          </cell>
          <cell r="BW515" t="str">
            <v>CGC&gt;CAC</v>
          </cell>
          <cell r="BX515" t="str">
            <v>ARG&gt;HIS</v>
          </cell>
        </row>
        <row r="516">
          <cell r="A516">
            <v>347.5</v>
          </cell>
          <cell r="B516" t="str">
            <v>91-08-N009A</v>
          </cell>
          <cell r="C516" t="str">
            <v>NORM</v>
          </cell>
          <cell r="I516">
            <v>1262</v>
          </cell>
          <cell r="J516">
            <v>0.6</v>
          </cell>
          <cell r="K516">
            <v>2932</v>
          </cell>
          <cell r="O516" t="str">
            <v>YES--2</v>
          </cell>
          <cell r="P516" t="str">
            <v>PR</v>
          </cell>
          <cell r="AC516" t="str">
            <v>AL</v>
          </cell>
          <cell r="AD516">
            <v>1991</v>
          </cell>
          <cell r="BJ516" t="str">
            <v/>
          </cell>
          <cell r="BK516" t="str">
            <v/>
          </cell>
          <cell r="BL516" t="str">
            <v/>
          </cell>
          <cell r="BM516" t="str">
            <v/>
          </cell>
          <cell r="BP516" t="str">
            <v/>
          </cell>
          <cell r="BQ516" t="str">
            <v/>
          </cell>
          <cell r="BR516" t="str">
            <v/>
          </cell>
          <cell r="BS516" t="str">
            <v/>
          </cell>
        </row>
        <row r="517">
          <cell r="A517">
            <v>348.3</v>
          </cell>
          <cell r="B517" t="str">
            <v>91-11-A079</v>
          </cell>
          <cell r="C517" t="str">
            <v>MET</v>
          </cell>
          <cell r="D517" t="str">
            <v>-</v>
          </cell>
          <cell r="I517">
            <v>1263</v>
          </cell>
          <cell r="J517">
            <v>1.5</v>
          </cell>
          <cell r="O517" t="str">
            <v>YES</v>
          </cell>
          <cell r="P517" t="str">
            <v>PR</v>
          </cell>
          <cell r="Q517">
            <v>42</v>
          </cell>
          <cell r="R517" t="str">
            <v>W</v>
          </cell>
          <cell r="S517" t="str">
            <v>M</v>
          </cell>
          <cell r="T517" t="str">
            <v>na</v>
          </cell>
          <cell r="U517" t="str">
            <v>na</v>
          </cell>
          <cell r="V517" t="str">
            <v>M</v>
          </cell>
          <cell r="X517" t="str">
            <v>M</v>
          </cell>
          <cell r="Y517" t="str">
            <v>na</v>
          </cell>
          <cell r="Z517" t="str">
            <v>2.0 x 2.0 x 1.0/5.4 x 4.7 x 4.5</v>
          </cell>
          <cell r="AA517" t="str">
            <v>2.0/5.4</v>
          </cell>
          <cell r="AB517" t="str">
            <v>4.0/114.2</v>
          </cell>
          <cell r="AC517" t="str">
            <v>AL</v>
          </cell>
          <cell r="AD517">
            <v>1991</v>
          </cell>
          <cell r="AE517" t="str">
            <v>12/17</v>
          </cell>
          <cell r="AF517" t="str">
            <v>11/91</v>
          </cell>
          <cell r="AN517" t="str">
            <v>LIVER RECA 2YR (previous colectomy 2 ys ago)</v>
          </cell>
          <cell r="AQ517" t="str">
            <v>NA,+&gt;na,comment.12/17</v>
          </cell>
          <cell r="AR517" t="str">
            <v>11/27/2002</v>
          </cell>
          <cell r="AS517" t="str">
            <v>+</v>
          </cell>
          <cell r="AT517" t="str">
            <v>+</v>
          </cell>
          <cell r="AX517" t="str">
            <v xml:space="preserve">  -</v>
          </cell>
          <cell r="BF517" t="str">
            <v>-</v>
          </cell>
          <cell r="BG517" t="str">
            <v>-</v>
          </cell>
          <cell r="BJ517" t="str">
            <v>-</v>
          </cell>
          <cell r="BO517" t="str">
            <v>+</v>
          </cell>
          <cell r="BP517">
            <v>8</v>
          </cell>
          <cell r="BQ517" t="str">
            <v>?</v>
          </cell>
        </row>
        <row r="518">
          <cell r="A518">
            <v>348.5</v>
          </cell>
          <cell r="B518" t="str">
            <v>91-11-A080</v>
          </cell>
          <cell r="C518" t="str">
            <v>NORM</v>
          </cell>
          <cell r="I518">
            <v>1264</v>
          </cell>
          <cell r="J518">
            <v>1.88</v>
          </cell>
          <cell r="O518" t="str">
            <v>YES</v>
          </cell>
          <cell r="P518" t="str">
            <v>PR</v>
          </cell>
          <cell r="AC518" t="str">
            <v>AL</v>
          </cell>
          <cell r="AD518">
            <v>1991</v>
          </cell>
          <cell r="BJ518" t="str">
            <v/>
          </cell>
          <cell r="BK518" t="str">
            <v/>
          </cell>
          <cell r="BL518" t="str">
            <v/>
          </cell>
          <cell r="BM518" t="str">
            <v/>
          </cell>
          <cell r="BP518" t="str">
            <v/>
          </cell>
          <cell r="BQ518" t="str">
            <v/>
          </cell>
          <cell r="BR518" t="str">
            <v/>
          </cell>
          <cell r="BS518" t="str">
            <v/>
          </cell>
        </row>
        <row r="519">
          <cell r="A519">
            <v>349.3</v>
          </cell>
          <cell r="B519" t="str">
            <v>91-09-B020</v>
          </cell>
          <cell r="C519" t="str">
            <v>MET</v>
          </cell>
          <cell r="D519" t="str">
            <v>-</v>
          </cell>
          <cell r="I519">
            <v>1266</v>
          </cell>
          <cell r="J519">
            <v>1.23</v>
          </cell>
          <cell r="O519" t="str">
            <v>YES</v>
          </cell>
          <cell r="P519" t="str">
            <v>PR</v>
          </cell>
          <cell r="Q519">
            <v>67</v>
          </cell>
          <cell r="R519" t="str">
            <v>W</v>
          </cell>
          <cell r="S519" t="str">
            <v>M</v>
          </cell>
          <cell r="T519" t="str">
            <v>S</v>
          </cell>
          <cell r="U519" t="str">
            <v>d</v>
          </cell>
          <cell r="V519" t="str">
            <v>M</v>
          </cell>
          <cell r="X519" t="str">
            <v>M</v>
          </cell>
          <cell r="Y519" t="str">
            <v>+</v>
          </cell>
          <cell r="AA519">
            <v>3.5</v>
          </cell>
          <cell r="AC519" t="str">
            <v>AL</v>
          </cell>
          <cell r="AD519">
            <v>1992</v>
          </cell>
          <cell r="AF519" t="str">
            <v>9/91</v>
          </cell>
          <cell r="AN519" t="str">
            <v>LIVER RECA 2YR</v>
          </cell>
          <cell r="AX519" t="str">
            <v xml:space="preserve"> -</v>
          </cell>
          <cell r="BF519" t="str">
            <v>-</v>
          </cell>
          <cell r="BG519" t="str">
            <v>+12</v>
          </cell>
          <cell r="BH519" t="str">
            <v>GTT</v>
          </cell>
          <cell r="BI519" t="str">
            <v>Val</v>
          </cell>
          <cell r="BJ519" t="str">
            <v/>
          </cell>
          <cell r="BK519" t="str">
            <v/>
          </cell>
          <cell r="BL519" t="str">
            <v/>
          </cell>
          <cell r="BM519" t="str">
            <v/>
          </cell>
          <cell r="BP519" t="str">
            <v/>
          </cell>
          <cell r="BQ519" t="str">
            <v/>
          </cell>
          <cell r="BR519" t="str">
            <v/>
          </cell>
          <cell r="BS519" t="str">
            <v/>
          </cell>
        </row>
        <row r="520">
          <cell r="A520">
            <v>349.5</v>
          </cell>
          <cell r="B520" t="str">
            <v>91-09-B019</v>
          </cell>
          <cell r="C520" t="str">
            <v>NORM</v>
          </cell>
          <cell r="I520">
            <v>1265</v>
          </cell>
          <cell r="J520">
            <v>1.28</v>
          </cell>
          <cell r="O520" t="str">
            <v>YES</v>
          </cell>
          <cell r="P520" t="str">
            <v>PR</v>
          </cell>
          <cell r="AC520" t="str">
            <v>AL</v>
          </cell>
          <cell r="AD520">
            <v>1992</v>
          </cell>
          <cell r="AN520" t="str">
            <v>TO LIVER</v>
          </cell>
          <cell r="BJ520" t="str">
            <v/>
          </cell>
          <cell r="BK520" t="str">
            <v/>
          </cell>
          <cell r="BL520" t="str">
            <v/>
          </cell>
          <cell r="BM520" t="str">
            <v/>
          </cell>
          <cell r="BP520" t="str">
            <v/>
          </cell>
          <cell r="BQ520" t="str">
            <v/>
          </cell>
          <cell r="BR520" t="str">
            <v/>
          </cell>
          <cell r="BS520" t="str">
            <v/>
          </cell>
        </row>
        <row r="521">
          <cell r="A521">
            <v>350.1</v>
          </cell>
          <cell r="B521" t="str">
            <v>91-09-B022A</v>
          </cell>
          <cell r="C521" t="str">
            <v>ADE</v>
          </cell>
          <cell r="D521" t="str">
            <v>+/-</v>
          </cell>
          <cell r="I521">
            <v>1268</v>
          </cell>
          <cell r="J521">
            <v>0.98</v>
          </cell>
          <cell r="O521" t="str">
            <v>YES</v>
          </cell>
          <cell r="P521" t="str">
            <v>PR</v>
          </cell>
          <cell r="Q521">
            <v>88</v>
          </cell>
          <cell r="S521" t="str">
            <v>M</v>
          </cell>
          <cell r="T521" t="str">
            <v>T</v>
          </cell>
          <cell r="U521" t="str">
            <v>p</v>
          </cell>
          <cell r="V521" t="str">
            <v>-</v>
          </cell>
          <cell r="X521" t="str">
            <v>-</v>
          </cell>
          <cell r="Y521" t="str">
            <v>(-)</v>
          </cell>
          <cell r="AC521" t="str">
            <v>AL</v>
          </cell>
          <cell r="AD521">
            <v>1992</v>
          </cell>
          <cell r="AF521" t="str">
            <v>9/91</v>
          </cell>
          <cell r="AN521" t="str">
            <v>(AP)</v>
          </cell>
          <cell r="AQ521" t="str">
            <v>350.0-&gt;350.1,9/91</v>
          </cell>
          <cell r="AR521" t="str">
            <v>6/12/2001</v>
          </cell>
          <cell r="AS521" t="str">
            <v>+</v>
          </cell>
          <cell r="AT521" t="str">
            <v>+</v>
          </cell>
          <cell r="AX521" t="str">
            <v xml:space="preserve"> -</v>
          </cell>
          <cell r="AY521" t="str">
            <v xml:space="preserve"> -</v>
          </cell>
          <cell r="AZ521" t="str">
            <v xml:space="preserve"> +/-</v>
          </cell>
          <cell r="BA521" t="str">
            <v xml:space="preserve"> -</v>
          </cell>
          <cell r="BF521" t="str">
            <v>-</v>
          </cell>
          <cell r="BG521" t="str">
            <v>-</v>
          </cell>
          <cell r="BJ521" t="str">
            <v/>
          </cell>
          <cell r="BK521" t="str">
            <v/>
          </cell>
          <cell r="BL521" t="str">
            <v/>
          </cell>
          <cell r="BM521" t="str">
            <v/>
          </cell>
          <cell r="BO521" t="str">
            <v>-</v>
          </cell>
        </row>
        <row r="522">
          <cell r="A522">
            <v>350.5</v>
          </cell>
          <cell r="B522" t="str">
            <v>91-09-B021</v>
          </cell>
          <cell r="C522" t="str">
            <v>NORM</v>
          </cell>
          <cell r="I522">
            <v>1267</v>
          </cell>
          <cell r="J522">
            <v>1.6</v>
          </cell>
          <cell r="O522" t="str">
            <v>YES</v>
          </cell>
          <cell r="P522" t="str">
            <v>PR</v>
          </cell>
          <cell r="AC522" t="str">
            <v>AL</v>
          </cell>
          <cell r="AD522">
            <v>1992</v>
          </cell>
          <cell r="BJ522" t="str">
            <v/>
          </cell>
          <cell r="BK522" t="str">
            <v/>
          </cell>
          <cell r="BL522" t="str">
            <v/>
          </cell>
          <cell r="BM522" t="str">
            <v/>
          </cell>
          <cell r="BP522" t="str">
            <v/>
          </cell>
          <cell r="BQ522" t="str">
            <v/>
          </cell>
          <cell r="BR522" t="str">
            <v/>
          </cell>
          <cell r="BS522" t="str">
            <v/>
          </cell>
        </row>
        <row r="523">
          <cell r="A523">
            <v>351</v>
          </cell>
          <cell r="B523" t="str">
            <v>91-10-B002a</v>
          </cell>
          <cell r="C523" t="str">
            <v>CAR</v>
          </cell>
          <cell r="D523" t="str">
            <v>-</v>
          </cell>
          <cell r="I523">
            <v>1270</v>
          </cell>
          <cell r="J523">
            <v>2.38</v>
          </cell>
          <cell r="O523" t="str">
            <v>YES</v>
          </cell>
          <cell r="P523" t="str">
            <v>PR</v>
          </cell>
          <cell r="Q523">
            <v>91</v>
          </cell>
          <cell r="R523" t="str">
            <v>W</v>
          </cell>
          <cell r="S523" t="str">
            <v>F</v>
          </cell>
          <cell r="T523" t="str">
            <v>D</v>
          </cell>
          <cell r="U523" t="str">
            <v>d</v>
          </cell>
          <cell r="V523" t="str">
            <v>W</v>
          </cell>
          <cell r="X523" t="str">
            <v>B</v>
          </cell>
          <cell r="Y523" t="str">
            <v>0/3</v>
          </cell>
          <cell r="Z523" t="str">
            <v>3.0 x 2.5  x 2.0</v>
          </cell>
          <cell r="AA523">
            <v>3</v>
          </cell>
          <cell r="AB523">
            <v>15</v>
          </cell>
          <cell r="AC523" t="str">
            <v>AL</v>
          </cell>
          <cell r="AD523">
            <v>1992</v>
          </cell>
          <cell r="AF523" t="str">
            <v>10/91</v>
          </cell>
          <cell r="AN523" t="str">
            <v>VACA</v>
          </cell>
          <cell r="AP523" t="str">
            <v>W: not confirmed with P.R. or Sh.Sl.</v>
          </cell>
          <cell r="AQ523" t="str">
            <v>91-10-B002-&gt;B002a,</v>
          </cell>
          <cell r="AR523" t="str">
            <v>12/10/2001</v>
          </cell>
          <cell r="AS523" t="str">
            <v>+</v>
          </cell>
          <cell r="AT523" t="str">
            <v>+</v>
          </cell>
          <cell r="AX523" t="str">
            <v xml:space="preserve"> -</v>
          </cell>
          <cell r="BF523" t="str">
            <v>-</v>
          </cell>
          <cell r="BG523" t="str">
            <v>-</v>
          </cell>
          <cell r="BJ523" t="str">
            <v>-</v>
          </cell>
          <cell r="BO523" t="str">
            <v>-</v>
          </cell>
        </row>
        <row r="524">
          <cell r="A524">
            <v>351.5</v>
          </cell>
          <cell r="B524" t="str">
            <v>91-10-B001</v>
          </cell>
          <cell r="C524" t="str">
            <v>NORM</v>
          </cell>
          <cell r="I524">
            <v>1269</v>
          </cell>
          <cell r="J524">
            <v>0.06</v>
          </cell>
          <cell r="K524" t="str">
            <v>2919: 0.08ug/uL</v>
          </cell>
          <cell r="O524" t="str">
            <v>YES</v>
          </cell>
          <cell r="P524" t="str">
            <v>PR</v>
          </cell>
          <cell r="AC524" t="str">
            <v>AL</v>
          </cell>
          <cell r="AD524">
            <v>1992</v>
          </cell>
          <cell r="BJ524" t="str">
            <v/>
          </cell>
          <cell r="BK524" t="str">
            <v/>
          </cell>
          <cell r="BL524" t="str">
            <v/>
          </cell>
          <cell r="BM524" t="str">
            <v/>
          </cell>
          <cell r="BP524" t="str">
            <v/>
          </cell>
          <cell r="BQ524" t="str">
            <v/>
          </cell>
          <cell r="BR524" t="str">
            <v/>
          </cell>
          <cell r="BS524" t="str">
            <v/>
          </cell>
        </row>
        <row r="525">
          <cell r="A525">
            <v>352</v>
          </cell>
          <cell r="B525" t="str">
            <v>91-12-A055,A056</v>
          </cell>
          <cell r="C525" t="str">
            <v>CAR</v>
          </cell>
          <cell r="D525" t="str">
            <v>-</v>
          </cell>
          <cell r="I525" t="str">
            <v>055:1271/056:1272</v>
          </cell>
          <cell r="J525" t="str">
            <v>1.41/0.28</v>
          </cell>
          <cell r="O525" t="str">
            <v>YES</v>
          </cell>
          <cell r="P525" t="str">
            <v>PR</v>
          </cell>
          <cell r="Q525">
            <v>55</v>
          </cell>
          <cell r="R525" t="str">
            <v>B</v>
          </cell>
          <cell r="S525" t="str">
            <v>F</v>
          </cell>
          <cell r="T525" t="str">
            <v>S</v>
          </cell>
          <cell r="U525" t="str">
            <v>d</v>
          </cell>
          <cell r="V525" t="str">
            <v>M</v>
          </cell>
          <cell r="X525" t="str">
            <v>D</v>
          </cell>
          <cell r="Y525" t="str">
            <v>8/15 (LN mets:4/11)</v>
          </cell>
          <cell r="Z525" t="str">
            <v>4.4 x 4.0 x 3.5</v>
          </cell>
          <cell r="AA525">
            <v>4.4000000000000004</v>
          </cell>
          <cell r="AB525">
            <v>61.6</v>
          </cell>
          <cell r="AC525" t="str">
            <v>AL</v>
          </cell>
          <cell r="AD525">
            <v>1992</v>
          </cell>
          <cell r="AF525" t="str">
            <v>12/91</v>
          </cell>
          <cell r="AN525" t="str">
            <v>(MC) [LI] [OV] [UT] [FA],LN mets=4/11,Astler-Coller satage C2(D)</v>
          </cell>
          <cell r="AP525" t="str">
            <v>2 malig. tissues rec'd</v>
          </cell>
          <cell r="AQ525" t="str">
            <v>comment</v>
          </cell>
          <cell r="AR525" t="str">
            <v>12/10/2001</v>
          </cell>
          <cell r="AS525" t="str">
            <v>+</v>
          </cell>
          <cell r="AT525" t="str">
            <v>+</v>
          </cell>
          <cell r="AX525" t="str">
            <v xml:space="preserve"> -</v>
          </cell>
          <cell r="BF525" t="str">
            <v>-</v>
          </cell>
          <cell r="BG525" t="str">
            <v>+12</v>
          </cell>
          <cell r="BH525" t="str">
            <v>GTT</v>
          </cell>
          <cell r="BI525" t="str">
            <v>Val</v>
          </cell>
          <cell r="BJ525" t="str">
            <v/>
          </cell>
          <cell r="BK525" t="str">
            <v/>
          </cell>
          <cell r="BL525" t="str">
            <v/>
          </cell>
          <cell r="BM525" t="str">
            <v/>
          </cell>
          <cell r="BP525" t="str">
            <v/>
          </cell>
          <cell r="BQ525" t="str">
            <v/>
          </cell>
          <cell r="BR525" t="str">
            <v/>
          </cell>
          <cell r="BS525" t="str">
            <v/>
          </cell>
        </row>
        <row r="526">
          <cell r="A526">
            <v>353</v>
          </cell>
          <cell r="B526" t="str">
            <v>92-01-A204</v>
          </cell>
          <cell r="C526" t="str">
            <v>CAR</v>
          </cell>
          <cell r="D526" t="str">
            <v>+</v>
          </cell>
          <cell r="H526">
            <v>86</v>
          </cell>
          <cell r="I526">
            <v>1273</v>
          </cell>
          <cell r="J526">
            <v>1.68</v>
          </cell>
          <cell r="K526" t="str">
            <v>3192: 0.80</v>
          </cell>
          <cell r="L526">
            <v>953</v>
          </cell>
          <cell r="N526">
            <v>15</v>
          </cell>
          <cell r="O526" t="str">
            <v>YES</v>
          </cell>
          <cell r="P526" t="str">
            <v>PR</v>
          </cell>
          <cell r="Q526">
            <v>60</v>
          </cell>
          <cell r="R526" t="str">
            <v>B</v>
          </cell>
          <cell r="S526" t="str">
            <v>M</v>
          </cell>
          <cell r="T526" t="str">
            <v>C</v>
          </cell>
          <cell r="U526" t="str">
            <v>p</v>
          </cell>
          <cell r="V526" t="str">
            <v>M</v>
          </cell>
          <cell r="X526" t="str">
            <v>A</v>
          </cell>
          <cell r="Y526" t="str">
            <v>0/30</v>
          </cell>
          <cell r="Z526" t="str">
            <v>5.0 x 4.5 x 2.0</v>
          </cell>
          <cell r="AA526">
            <v>5</v>
          </cell>
          <cell r="AB526">
            <v>45</v>
          </cell>
          <cell r="AC526" t="str">
            <v>AL</v>
          </cell>
          <cell r="AD526">
            <v>1992</v>
          </cell>
          <cell r="AF526" t="str">
            <v>1/92</v>
          </cell>
          <cell r="AK526" t="str">
            <v>Sporadic</v>
          </cell>
          <cell r="AQ526" t="str">
            <v>1/92</v>
          </cell>
          <cell r="AR526" t="str">
            <v>6/20/2001</v>
          </cell>
          <cell r="AS526" t="str">
            <v>+</v>
          </cell>
          <cell r="AT526" t="str">
            <v>+</v>
          </cell>
          <cell r="AX526" t="str">
            <v>+</v>
          </cell>
          <cell r="AY526" t="str">
            <v>+</v>
          </cell>
          <cell r="AZ526" t="str">
            <v>+</v>
          </cell>
          <cell r="BA526" t="str">
            <v>+</v>
          </cell>
          <cell r="BC526" t="str">
            <v>+</v>
          </cell>
          <cell r="BF526" t="str">
            <v>DEL(+ on MMP+ sheet)</v>
          </cell>
          <cell r="BG526" t="str">
            <v>-</v>
          </cell>
          <cell r="BJ526" t="str">
            <v>-</v>
          </cell>
          <cell r="BO526" t="str">
            <v>-</v>
          </cell>
          <cell r="BT526" t="str">
            <v>-</v>
          </cell>
        </row>
        <row r="527">
          <cell r="A527">
            <v>353.5</v>
          </cell>
          <cell r="B527" t="str">
            <v>92-01-A205</v>
          </cell>
          <cell r="C527" t="str">
            <v>NORM</v>
          </cell>
          <cell r="I527">
            <v>1274</v>
          </cell>
          <cell r="J527">
            <v>0.77</v>
          </cell>
          <cell r="K527" t="str">
            <v>3193: 0.16</v>
          </cell>
          <cell r="L527">
            <v>976</v>
          </cell>
          <cell r="N527">
            <v>16</v>
          </cell>
          <cell r="O527" t="str">
            <v>YES</v>
          </cell>
          <cell r="P527" t="str">
            <v>PR</v>
          </cell>
          <cell r="AC527" t="str">
            <v>AL</v>
          </cell>
          <cell r="AD527">
            <v>1992</v>
          </cell>
          <cell r="BJ527" t="str">
            <v/>
          </cell>
          <cell r="BK527" t="str">
            <v/>
          </cell>
          <cell r="BL527" t="str">
            <v/>
          </cell>
          <cell r="BM527" t="str">
            <v/>
          </cell>
          <cell r="BN527" t="str">
            <v/>
          </cell>
          <cell r="BP527" t="str">
            <v/>
          </cell>
          <cell r="BQ527" t="str">
            <v/>
          </cell>
          <cell r="BR527" t="str">
            <v/>
          </cell>
          <cell r="BS527" t="str">
            <v/>
          </cell>
        </row>
        <row r="528">
          <cell r="A528">
            <v>354</v>
          </cell>
          <cell r="B528" t="str">
            <v>92-01-A253</v>
          </cell>
          <cell r="C528" t="str">
            <v>CAR</v>
          </cell>
          <cell r="D528" t="str">
            <v>&gt;354.3</v>
          </cell>
          <cell r="I528">
            <v>1275</v>
          </cell>
          <cell r="J528">
            <v>1.35</v>
          </cell>
          <cell r="P528" t="str">
            <v>PR</v>
          </cell>
          <cell r="Q528" t="str">
            <v>na</v>
          </cell>
          <cell r="R528" t="str">
            <v>na</v>
          </cell>
          <cell r="S528" t="str">
            <v>na</v>
          </cell>
          <cell r="T528" t="str">
            <v>C</v>
          </cell>
          <cell r="U528" t="str">
            <v>p</v>
          </cell>
          <cell r="V528" t="str">
            <v>MP</v>
          </cell>
          <cell r="X528" t="str">
            <v>C</v>
          </cell>
          <cell r="Y528" t="str">
            <v>14/31</v>
          </cell>
          <cell r="Z528" t="str">
            <v>5.5 x 5.0</v>
          </cell>
          <cell r="AA528">
            <v>5.5</v>
          </cell>
          <cell r="AB528" t="str">
            <v>27.5A</v>
          </cell>
          <cell r="AC528" t="str">
            <v>AL</v>
          </cell>
          <cell r="AD528">
            <v>1992</v>
          </cell>
          <cell r="AF528" t="str">
            <v xml:space="preserve"> 1 /92</v>
          </cell>
          <cell r="AH528" t="str">
            <v>NO</v>
          </cell>
          <cell r="AI528" t="str">
            <v>NO</v>
          </cell>
          <cell r="AJ528" t="str">
            <v xml:space="preserve"> 12 /95</v>
          </cell>
          <cell r="AN528" t="str">
            <v>the same clinical data entered in 354.3</v>
          </cell>
          <cell r="AP528" t="str">
            <v>( &gt;see 354.3)</v>
          </cell>
          <cell r="AQ528" t="str">
            <v>new row</v>
          </cell>
          <cell r="AR528" t="str">
            <v>6/21/2001</v>
          </cell>
          <cell r="AS528" t="str">
            <v>+</v>
          </cell>
          <cell r="AT528" t="str">
            <v>+</v>
          </cell>
          <cell r="BJ528" t="str">
            <v/>
          </cell>
          <cell r="BK528" t="str">
            <v/>
          </cell>
          <cell r="BL528" t="str">
            <v/>
          </cell>
          <cell r="BM528" t="str">
            <v/>
          </cell>
          <cell r="BN528" t="str">
            <v/>
          </cell>
          <cell r="BO528" t="str">
            <v>-</v>
          </cell>
        </row>
        <row r="529">
          <cell r="A529">
            <v>354.3</v>
          </cell>
          <cell r="B529" t="str">
            <v>92-01-A254</v>
          </cell>
          <cell r="C529" t="str">
            <v>MET</v>
          </cell>
          <cell r="D529" t="str">
            <v>-</v>
          </cell>
          <cell r="I529">
            <v>1276</v>
          </cell>
          <cell r="J529">
            <v>0.59</v>
          </cell>
          <cell r="P529" t="str">
            <v>PR</v>
          </cell>
          <cell r="Q529" t="str">
            <v>na</v>
          </cell>
          <cell r="R529" t="str">
            <v>na</v>
          </cell>
          <cell r="S529" t="str">
            <v>na</v>
          </cell>
          <cell r="T529" t="str">
            <v>C</v>
          </cell>
          <cell r="U529" t="str">
            <v>p</v>
          </cell>
          <cell r="V529" t="str">
            <v>MP</v>
          </cell>
          <cell r="X529" t="str">
            <v>C</v>
          </cell>
          <cell r="Y529" t="str">
            <v>14/31</v>
          </cell>
          <cell r="AC529" t="str">
            <v>AL</v>
          </cell>
          <cell r="AD529">
            <v>1992</v>
          </cell>
          <cell r="AF529" t="str">
            <v xml:space="preserve"> 1 /92</v>
          </cell>
          <cell r="AH529" t="str">
            <v>NO</v>
          </cell>
          <cell r="AI529" t="str">
            <v>NO</v>
          </cell>
          <cell r="AJ529" t="str">
            <v xml:space="preserve"> 12 /95</v>
          </cell>
          <cell r="AN529" t="str">
            <v xml:space="preserve">TO LYMPH,level IV LN mets positive, </v>
          </cell>
          <cell r="AP529" t="str">
            <v>clinical data are the same as those of 354.0</v>
          </cell>
          <cell r="AR529" t="str">
            <v>2/4/2003</v>
          </cell>
          <cell r="AS529" t="str">
            <v>+</v>
          </cell>
          <cell r="AT529" t="str">
            <v>+</v>
          </cell>
          <cell r="BF529" t="str">
            <v>-</v>
          </cell>
          <cell r="BG529" t="str">
            <v>-</v>
          </cell>
          <cell r="BJ529" t="str">
            <v/>
          </cell>
          <cell r="BK529" t="str">
            <v/>
          </cell>
          <cell r="BL529" t="str">
            <v/>
          </cell>
          <cell r="BM529" t="str">
            <v/>
          </cell>
          <cell r="BN529" t="str">
            <v/>
          </cell>
          <cell r="BO529" t="str">
            <v>-</v>
          </cell>
        </row>
        <row r="530">
          <cell r="A530">
            <v>354.5</v>
          </cell>
          <cell r="B530" t="str">
            <v>92-01-A255</v>
          </cell>
          <cell r="C530" t="str">
            <v>NORM</v>
          </cell>
          <cell r="I530">
            <v>1277</v>
          </cell>
          <cell r="J530">
            <v>0.66</v>
          </cell>
          <cell r="O530" t="str">
            <v>YES</v>
          </cell>
          <cell r="P530" t="str">
            <v>PR</v>
          </cell>
          <cell r="AC530" t="str">
            <v>AL</v>
          </cell>
          <cell r="AD530">
            <v>1992</v>
          </cell>
          <cell r="BJ530" t="str">
            <v/>
          </cell>
          <cell r="BK530" t="str">
            <v/>
          </cell>
          <cell r="BL530" t="str">
            <v/>
          </cell>
          <cell r="BM530" t="str">
            <v/>
          </cell>
          <cell r="BN530" t="str">
            <v/>
          </cell>
          <cell r="BP530" t="str">
            <v/>
          </cell>
          <cell r="BQ530" t="str">
            <v/>
          </cell>
          <cell r="BR530" t="str">
            <v/>
          </cell>
          <cell r="BS530" t="str">
            <v/>
          </cell>
        </row>
        <row r="531">
          <cell r="A531">
            <v>355</v>
          </cell>
          <cell r="B531" t="str">
            <v>91-06-B008</v>
          </cell>
          <cell r="C531" t="str">
            <v>CAR</v>
          </cell>
          <cell r="D531" t="str">
            <v>-</v>
          </cell>
          <cell r="I531">
            <v>1228</v>
          </cell>
          <cell r="J531">
            <v>0.37</v>
          </cell>
          <cell r="O531" t="str">
            <v>YES</v>
          </cell>
          <cell r="P531" t="str">
            <v>PR</v>
          </cell>
          <cell r="Q531">
            <v>58</v>
          </cell>
          <cell r="R531" t="str">
            <v>B</v>
          </cell>
          <cell r="S531" t="str">
            <v>F</v>
          </cell>
          <cell r="T531" t="str">
            <v>D</v>
          </cell>
          <cell r="U531" t="str">
            <v>d</v>
          </cell>
          <cell r="V531" t="str">
            <v>M</v>
          </cell>
          <cell r="X531" t="str">
            <v>C</v>
          </cell>
          <cell r="Y531" t="str">
            <v>1/7</v>
          </cell>
          <cell r="Z531" t="str">
            <v>5.0 x 3.0 x 1.0</v>
          </cell>
          <cell r="AA531">
            <v>5</v>
          </cell>
          <cell r="AB531">
            <v>15</v>
          </cell>
          <cell r="AC531" t="str">
            <v>AL</v>
          </cell>
          <cell r="AD531">
            <v>1991</v>
          </cell>
          <cell r="AF531" t="str">
            <v>6/91</v>
          </cell>
          <cell r="AN531" t="str">
            <v>(AP)</v>
          </cell>
          <cell r="AS531" t="str">
            <v>+</v>
          </cell>
          <cell r="AT531" t="str">
            <v>+</v>
          </cell>
          <cell r="AX531" t="str">
            <v xml:space="preserve"> -</v>
          </cell>
          <cell r="BF531" t="str">
            <v>-</v>
          </cell>
          <cell r="BG531" t="str">
            <v>-</v>
          </cell>
          <cell r="BJ531" t="str">
            <v/>
          </cell>
          <cell r="BK531" t="str">
            <v/>
          </cell>
          <cell r="BL531" t="str">
            <v/>
          </cell>
          <cell r="BM531" t="str">
            <v/>
          </cell>
          <cell r="BN531" t="str">
            <v/>
          </cell>
          <cell r="BO531" t="str">
            <v>-</v>
          </cell>
        </row>
        <row r="532">
          <cell r="A532">
            <v>355.5</v>
          </cell>
          <cell r="B532" t="str">
            <v>91-06-B007</v>
          </cell>
          <cell r="C532" t="str">
            <v>NORM</v>
          </cell>
          <cell r="I532">
            <v>1227</v>
          </cell>
          <cell r="J532">
            <v>0.26</v>
          </cell>
          <cell r="O532" t="str">
            <v>YES</v>
          </cell>
          <cell r="P532" t="str">
            <v>PR</v>
          </cell>
          <cell r="AC532" t="str">
            <v>AL</v>
          </cell>
          <cell r="AD532">
            <v>1991</v>
          </cell>
          <cell r="BJ532" t="str">
            <v/>
          </cell>
          <cell r="BK532" t="str">
            <v/>
          </cell>
          <cell r="BL532" t="str">
            <v/>
          </cell>
          <cell r="BM532" t="str">
            <v/>
          </cell>
          <cell r="BN532" t="str">
            <v/>
          </cell>
          <cell r="BP532" t="str">
            <v/>
          </cell>
          <cell r="BQ532" t="str">
            <v/>
          </cell>
          <cell r="BR532" t="str">
            <v/>
          </cell>
          <cell r="BS532" t="str">
            <v/>
          </cell>
        </row>
        <row r="533">
          <cell r="A533">
            <v>356.3</v>
          </cell>
          <cell r="B533" t="str">
            <v>WS-91-04420</v>
          </cell>
          <cell r="C533" t="str">
            <v>MET</v>
          </cell>
          <cell r="D533" t="str">
            <v>+/-</v>
          </cell>
          <cell r="I533">
            <v>1238</v>
          </cell>
          <cell r="J533">
            <v>0.14000000000000001</v>
          </cell>
          <cell r="O533" t="str">
            <v>YES</v>
          </cell>
          <cell r="P533" t="str">
            <v>PR</v>
          </cell>
          <cell r="Q533">
            <v>62</v>
          </cell>
          <cell r="R533" t="str">
            <v>W</v>
          </cell>
          <cell r="S533" t="str">
            <v>M</v>
          </cell>
          <cell r="T533" t="str">
            <v>R</v>
          </cell>
          <cell r="U533" t="str">
            <v>d</v>
          </cell>
          <cell r="V533" t="str">
            <v>W</v>
          </cell>
          <cell r="X533" t="str">
            <v>M</v>
          </cell>
          <cell r="Y533" t="str">
            <v>4/11 (LN mets: 3/10)</v>
          </cell>
          <cell r="AC533" t="str">
            <v>DE</v>
          </cell>
          <cell r="AD533">
            <v>1992</v>
          </cell>
          <cell r="AE533" t="str">
            <v>?</v>
          </cell>
          <cell r="AF533" t="str">
            <v>10/91</v>
          </cell>
          <cell r="AN533" t="str">
            <v>TO LIVER COLLOID,LN mets=3/10</v>
          </cell>
          <cell r="AQ533" t="str">
            <v>D&gt;M,1992,DELAWARE,comment,10/91</v>
          </cell>
          <cell r="AR533" t="str">
            <v>2/4/2003</v>
          </cell>
          <cell r="AS533" t="str">
            <v>+</v>
          </cell>
          <cell r="AT533" t="str">
            <v>+</v>
          </cell>
          <cell r="AX533" t="str">
            <v xml:space="preserve"> -</v>
          </cell>
          <cell r="AY533" t="str">
            <v xml:space="preserve"> -</v>
          </cell>
          <cell r="AZ533" t="str">
            <v xml:space="preserve"> +/-</v>
          </cell>
          <cell r="BA533" t="str">
            <v xml:space="preserve"> -</v>
          </cell>
          <cell r="BF533" t="str">
            <v>-</v>
          </cell>
          <cell r="BG533" t="str">
            <v>+12</v>
          </cell>
          <cell r="BH533" t="str">
            <v>GAT</v>
          </cell>
          <cell r="BI533" t="str">
            <v>Asp</v>
          </cell>
          <cell r="BJ533" t="str">
            <v/>
          </cell>
          <cell r="BK533" t="str">
            <v/>
          </cell>
          <cell r="BL533" t="str">
            <v/>
          </cell>
          <cell r="BM533" t="str">
            <v/>
          </cell>
          <cell r="BN533" t="str">
            <v/>
          </cell>
          <cell r="BP533" t="str">
            <v/>
          </cell>
          <cell r="BQ533" t="str">
            <v/>
          </cell>
          <cell r="BR533" t="str">
            <v/>
          </cell>
          <cell r="BS533" t="str">
            <v/>
          </cell>
        </row>
        <row r="534">
          <cell r="A534">
            <v>356.5</v>
          </cell>
          <cell r="B534" t="str">
            <v>WS-91-04420</v>
          </cell>
          <cell r="C534" t="str">
            <v>NORM</v>
          </cell>
          <cell r="I534">
            <v>1239</v>
          </cell>
          <cell r="J534">
            <v>0.21</v>
          </cell>
          <cell r="O534" t="str">
            <v>YES</v>
          </cell>
          <cell r="P534" t="str">
            <v>PR</v>
          </cell>
          <cell r="AC534" t="str">
            <v>DE</v>
          </cell>
          <cell r="AD534">
            <v>1992</v>
          </cell>
          <cell r="BJ534" t="str">
            <v/>
          </cell>
          <cell r="BK534" t="str">
            <v/>
          </cell>
          <cell r="BL534" t="str">
            <v/>
          </cell>
          <cell r="BM534" t="str">
            <v/>
          </cell>
          <cell r="BN534" t="str">
            <v/>
          </cell>
          <cell r="BP534" t="str">
            <v/>
          </cell>
          <cell r="BQ534" t="str">
            <v/>
          </cell>
          <cell r="BR534" t="str">
            <v/>
          </cell>
          <cell r="BS534" t="str">
            <v/>
          </cell>
        </row>
        <row r="535">
          <cell r="A535">
            <v>357</v>
          </cell>
          <cell r="B535" t="str">
            <v>93-04-B020</v>
          </cell>
          <cell r="C535" t="str">
            <v>CAR</v>
          </cell>
          <cell r="I535">
            <v>1679</v>
          </cell>
          <cell r="J535">
            <v>1.95</v>
          </cell>
          <cell r="P535" t="str">
            <v>PR</v>
          </cell>
          <cell r="Q535">
            <v>72</v>
          </cell>
          <cell r="R535" t="str">
            <v>na</v>
          </cell>
          <cell r="S535" t="str">
            <v>M</v>
          </cell>
          <cell r="T535" t="str">
            <v>R</v>
          </cell>
          <cell r="U535" t="str">
            <v>d</v>
          </cell>
          <cell r="V535" t="str">
            <v>P</v>
          </cell>
          <cell r="X535" t="str">
            <v>D</v>
          </cell>
          <cell r="Y535" t="str">
            <v>5/7 (LN: 3/5)</v>
          </cell>
          <cell r="Z535" t="str">
            <v>11.0 x 9.0</v>
          </cell>
          <cell r="AA535">
            <v>11</v>
          </cell>
          <cell r="AB535" t="str">
            <v>99.0A</v>
          </cell>
          <cell r="AC535" t="str">
            <v>AL</v>
          </cell>
          <cell r="AD535">
            <v>1993</v>
          </cell>
          <cell r="AF535" t="str">
            <v>4/93</v>
          </cell>
          <cell r="AN535" t="str">
            <v>EPITHELIAL large cell ca,large lung tumor+,first report says lymphoma or ca&gt;&gt;(epithelial) large cell ca Dx'd by immunostaining faxed on 9/16/96</v>
          </cell>
          <cell r="AQ535" t="str">
            <v>?&gt;CAR,na,LN:3/5,comment,4/93</v>
          </cell>
          <cell r="AR535" t="str">
            <v>1/16/2003</v>
          </cell>
          <cell r="AS535" t="str">
            <v>+</v>
          </cell>
          <cell r="AT535" t="str">
            <v>+</v>
          </cell>
          <cell r="AU535" t="str">
            <v>93-04-B020</v>
          </cell>
          <cell r="AV535" t="str">
            <v>found in JL's desk(Apr./01)</v>
          </cell>
          <cell r="AX535" t="str">
            <v xml:space="preserve"> -</v>
          </cell>
          <cell r="BG535" t="str">
            <v>-</v>
          </cell>
          <cell r="BJ535" t="str">
            <v/>
          </cell>
          <cell r="BK535" t="str">
            <v/>
          </cell>
          <cell r="BL535" t="str">
            <v/>
          </cell>
          <cell r="BM535" t="str">
            <v/>
          </cell>
          <cell r="BN535" t="str">
            <v/>
          </cell>
          <cell r="BP535" t="str">
            <v/>
          </cell>
          <cell r="BQ535" t="str">
            <v/>
          </cell>
          <cell r="BR535" t="str">
            <v/>
          </cell>
          <cell r="BS535" t="str">
            <v/>
          </cell>
        </row>
        <row r="536">
          <cell r="A536">
            <v>357.5</v>
          </cell>
          <cell r="B536" t="str">
            <v>93-04-B019</v>
          </cell>
          <cell r="C536" t="str">
            <v>NORM</v>
          </cell>
          <cell r="I536">
            <v>1680</v>
          </cell>
          <cell r="J536">
            <v>1.67</v>
          </cell>
          <cell r="P536" t="str">
            <v>PR</v>
          </cell>
          <cell r="AC536" t="str">
            <v>AL</v>
          </cell>
          <cell r="AD536">
            <v>1993</v>
          </cell>
          <cell r="AP536" t="str">
            <v>-WAIT FOR ADDENDUM REPORT</v>
          </cell>
          <cell r="AU536" t="str">
            <v>93-04-B019</v>
          </cell>
          <cell r="AV536" t="str">
            <v>found in JL's desk(Apr./01)</v>
          </cell>
          <cell r="BJ536" t="str">
            <v/>
          </cell>
          <cell r="BK536" t="str">
            <v/>
          </cell>
          <cell r="BL536" t="str">
            <v/>
          </cell>
          <cell r="BM536" t="str">
            <v/>
          </cell>
          <cell r="BN536" t="str">
            <v/>
          </cell>
          <cell r="BP536" t="str">
            <v/>
          </cell>
          <cell r="BQ536" t="str">
            <v/>
          </cell>
          <cell r="BR536" t="str">
            <v/>
          </cell>
          <cell r="BS536" t="str">
            <v/>
          </cell>
        </row>
        <row r="537">
          <cell r="A537">
            <v>358</v>
          </cell>
          <cell r="B537" t="str">
            <v>91-08-N012B</v>
          </cell>
          <cell r="C537" t="str">
            <v>CAR</v>
          </cell>
          <cell r="D537" t="str">
            <v>+/-</v>
          </cell>
          <cell r="I537">
            <v>1323</v>
          </cell>
          <cell r="J537">
            <v>1.05</v>
          </cell>
          <cell r="O537" t="str">
            <v>YES</v>
          </cell>
          <cell r="P537" t="str">
            <v>PR</v>
          </cell>
          <cell r="Q537">
            <v>56</v>
          </cell>
          <cell r="R537" t="str">
            <v>na</v>
          </cell>
          <cell r="S537" t="str">
            <v>M</v>
          </cell>
          <cell r="T537" t="str">
            <v>S</v>
          </cell>
          <cell r="U537" t="str">
            <v>d</v>
          </cell>
          <cell r="V537" t="str">
            <v>M</v>
          </cell>
          <cell r="X537" t="str">
            <v>D</v>
          </cell>
          <cell r="Y537" t="str">
            <v>2/10 (LN mets: 1/9)</v>
          </cell>
          <cell r="Z537" t="str">
            <v>5.0 x 5.0 x 3.0</v>
          </cell>
          <cell r="AA537">
            <v>5</v>
          </cell>
          <cell r="AB537">
            <v>75</v>
          </cell>
          <cell r="AC537" t="str">
            <v>AL</v>
          </cell>
          <cell r="AD537">
            <v>1992</v>
          </cell>
          <cell r="AF537" t="str">
            <v>8/91</v>
          </cell>
          <cell r="AN537" t="str">
            <v>[LI],LN: 1/9, low ant. res.</v>
          </cell>
          <cell r="AQ537" t="str">
            <v>comment</v>
          </cell>
          <cell r="AR537" t="str">
            <v>2/3/2001</v>
          </cell>
          <cell r="AS537" t="str">
            <v>+</v>
          </cell>
          <cell r="AT537" t="str">
            <v>+</v>
          </cell>
          <cell r="AX537" t="str">
            <v>na (- on Sum. 1st sheet)</v>
          </cell>
          <cell r="AY537" t="str">
            <v>na (- on Sum. 1st sheet)</v>
          </cell>
          <cell r="AZ537" t="str">
            <v>na (+/-) (+/- on Sum. 1st sheet)</v>
          </cell>
          <cell r="BA537" t="str">
            <v>na</v>
          </cell>
          <cell r="BF537" t="str">
            <v>-</v>
          </cell>
          <cell r="BG537" t="str">
            <v>-</v>
          </cell>
          <cell r="BJ537" t="str">
            <v/>
          </cell>
          <cell r="BK537" t="str">
            <v/>
          </cell>
          <cell r="BL537" t="str">
            <v/>
          </cell>
          <cell r="BM537" t="str">
            <v/>
          </cell>
          <cell r="BN537" t="str">
            <v/>
          </cell>
          <cell r="BO537" t="str">
            <v>+</v>
          </cell>
          <cell r="BP537">
            <v>5</v>
          </cell>
          <cell r="BQ537">
            <v>175</v>
          </cell>
          <cell r="BR537" t="str">
            <v>CGC&gt;CAC</v>
          </cell>
          <cell r="BS537" t="str">
            <v>Arg&gt;His</v>
          </cell>
        </row>
        <row r="538">
          <cell r="A538">
            <v>358.5</v>
          </cell>
          <cell r="B538" t="str">
            <v>91-08-N012C</v>
          </cell>
          <cell r="C538" t="str">
            <v>NORM</v>
          </cell>
          <cell r="I538">
            <v>1324</v>
          </cell>
          <cell r="J538">
            <v>0.04</v>
          </cell>
          <cell r="K538">
            <v>2925</v>
          </cell>
          <cell r="O538" t="str">
            <v>YES</v>
          </cell>
          <cell r="P538" t="str">
            <v>PR</v>
          </cell>
          <cell r="AC538" t="str">
            <v>AL</v>
          </cell>
          <cell r="AD538">
            <v>1992</v>
          </cell>
          <cell r="BJ538" t="str">
            <v/>
          </cell>
          <cell r="BK538" t="str">
            <v/>
          </cell>
          <cell r="BL538" t="str">
            <v/>
          </cell>
          <cell r="BM538" t="str">
            <v/>
          </cell>
          <cell r="BN538" t="str">
            <v/>
          </cell>
          <cell r="BP538" t="str">
            <v/>
          </cell>
          <cell r="BQ538" t="str">
            <v/>
          </cell>
          <cell r="BR538" t="str">
            <v/>
          </cell>
          <cell r="BS538" t="str">
            <v/>
          </cell>
        </row>
        <row r="539">
          <cell r="A539">
            <v>359</v>
          </cell>
          <cell r="B539" t="str">
            <v>91-12-N002C</v>
          </cell>
          <cell r="C539" t="str">
            <v>CAR</v>
          </cell>
          <cell r="D539" t="str">
            <v>-</v>
          </cell>
          <cell r="I539">
            <v>1325</v>
          </cell>
          <cell r="J539">
            <v>1.38</v>
          </cell>
          <cell r="O539" t="str">
            <v>YES</v>
          </cell>
          <cell r="P539" t="str">
            <v>PR</v>
          </cell>
          <cell r="Q539">
            <v>75</v>
          </cell>
          <cell r="R539" t="str">
            <v>na</v>
          </cell>
          <cell r="S539" t="str">
            <v>F</v>
          </cell>
          <cell r="T539" t="str">
            <v>C</v>
          </cell>
          <cell r="U539" t="str">
            <v>p</v>
          </cell>
          <cell r="V539" t="str">
            <v>M</v>
          </cell>
          <cell r="X539" t="str">
            <v>C</v>
          </cell>
          <cell r="Y539" t="str">
            <v>10/16</v>
          </cell>
          <cell r="Z539" t="str">
            <v>6.0 x 5.0 x 5.5</v>
          </cell>
          <cell r="AA539">
            <v>6</v>
          </cell>
          <cell r="AB539">
            <v>165</v>
          </cell>
          <cell r="AC539" t="str">
            <v>AL</v>
          </cell>
          <cell r="AD539">
            <v>1992</v>
          </cell>
          <cell r="AE539" t="str">
            <v>5/12</v>
          </cell>
          <cell r="AF539" t="str">
            <v>12/91</v>
          </cell>
          <cell r="AR539" t="str">
            <v>2/3/2001</v>
          </cell>
          <cell r="AS539" t="str">
            <v>+</v>
          </cell>
          <cell r="AT539" t="str">
            <v>+</v>
          </cell>
          <cell r="AX539" t="str">
            <v xml:space="preserve"> -</v>
          </cell>
          <cell r="BF539" t="str">
            <v>-</v>
          </cell>
          <cell r="BG539" t="str">
            <v>+12</v>
          </cell>
          <cell r="BH539" t="str">
            <v>GAT</v>
          </cell>
          <cell r="BI539" t="str">
            <v>Asp</v>
          </cell>
          <cell r="BJ539" t="str">
            <v/>
          </cell>
          <cell r="BK539" t="str">
            <v/>
          </cell>
          <cell r="BL539" t="str">
            <v/>
          </cell>
          <cell r="BM539" t="str">
            <v/>
          </cell>
          <cell r="BN539" t="str">
            <v/>
          </cell>
          <cell r="BO539" t="str">
            <v>-</v>
          </cell>
        </row>
        <row r="540">
          <cell r="A540">
            <v>359.5</v>
          </cell>
          <cell r="B540" t="str">
            <v>91-12-N002D</v>
          </cell>
          <cell r="C540" t="str">
            <v>NORM</v>
          </cell>
          <cell r="I540">
            <v>1326</v>
          </cell>
          <cell r="J540" t="str">
            <v>see add.</v>
          </cell>
          <cell r="K540">
            <v>1686</v>
          </cell>
          <cell r="O540" t="str">
            <v>YES</v>
          </cell>
          <cell r="P540" t="str">
            <v>PR</v>
          </cell>
          <cell r="AC540" t="str">
            <v>AL</v>
          </cell>
          <cell r="AD540">
            <v>1992</v>
          </cell>
          <cell r="BJ540" t="str">
            <v/>
          </cell>
          <cell r="BK540" t="str">
            <v/>
          </cell>
          <cell r="BL540" t="str">
            <v/>
          </cell>
          <cell r="BM540" t="str">
            <v/>
          </cell>
          <cell r="BN540" t="str">
            <v/>
          </cell>
          <cell r="BP540" t="str">
            <v/>
          </cell>
          <cell r="BQ540" t="str">
            <v/>
          </cell>
          <cell r="BR540" t="str">
            <v/>
          </cell>
          <cell r="BS540" t="str">
            <v/>
          </cell>
        </row>
        <row r="541">
          <cell r="A541">
            <v>360</v>
          </cell>
          <cell r="B541" t="str">
            <v>92-03-A116</v>
          </cell>
          <cell r="C541" t="str">
            <v>CAR</v>
          </cell>
          <cell r="D541" t="str">
            <v>-</v>
          </cell>
          <cell r="I541">
            <v>1331</v>
          </cell>
          <cell r="J541">
            <v>1.81</v>
          </cell>
          <cell r="O541" t="str">
            <v>YES</v>
          </cell>
          <cell r="P541" t="str">
            <v>PR</v>
          </cell>
          <cell r="Q541">
            <v>68</v>
          </cell>
          <cell r="R541" t="str">
            <v>B</v>
          </cell>
          <cell r="S541" t="str">
            <v>M</v>
          </cell>
          <cell r="T541" t="str">
            <v>T</v>
          </cell>
          <cell r="U541" t="str">
            <v>p</v>
          </cell>
          <cell r="V541" t="str">
            <v>WM</v>
          </cell>
          <cell r="X541" t="str">
            <v>A</v>
          </cell>
          <cell r="Y541" t="str">
            <v>0/7</v>
          </cell>
          <cell r="AA541">
            <v>4.5</v>
          </cell>
          <cell r="AC541" t="str">
            <v>AL</v>
          </cell>
          <cell r="AD541">
            <v>1992</v>
          </cell>
          <cell r="AE541" t="str">
            <v>5/12</v>
          </cell>
          <cell r="AF541" t="str">
            <v xml:space="preserve"> 3 /92</v>
          </cell>
          <cell r="AH541" t="str">
            <v>NO</v>
          </cell>
          <cell r="AI541" t="str">
            <v>NO</v>
          </cell>
          <cell r="AJ541" t="str">
            <v xml:space="preserve"> 3 /95</v>
          </cell>
          <cell r="AN541" t="str">
            <v>TVA, TA frozen after 17 hrs</v>
          </cell>
          <cell r="AQ541" t="str">
            <v>W&gt;WM,A,0/7,5/12,comment</v>
          </cell>
          <cell r="AR541" t="str">
            <v>11/27/2002</v>
          </cell>
          <cell r="AS541" t="str">
            <v>+</v>
          </cell>
          <cell r="AT541" t="str">
            <v>+</v>
          </cell>
          <cell r="AX541" t="str">
            <v xml:space="preserve"> -</v>
          </cell>
          <cell r="BF541" t="str">
            <v>-</v>
          </cell>
          <cell r="BG541" t="str">
            <v>+12</v>
          </cell>
          <cell r="BH541" t="str">
            <v>AGT</v>
          </cell>
          <cell r="BI541" t="str">
            <v>Ser</v>
          </cell>
          <cell r="BJ541" t="str">
            <v/>
          </cell>
          <cell r="BK541" t="str">
            <v/>
          </cell>
          <cell r="BL541" t="str">
            <v/>
          </cell>
          <cell r="BM541" t="str">
            <v/>
          </cell>
          <cell r="BN541" t="str">
            <v/>
          </cell>
          <cell r="BP541" t="str">
            <v/>
          </cell>
          <cell r="BQ541" t="str">
            <v/>
          </cell>
          <cell r="BR541" t="str">
            <v/>
          </cell>
          <cell r="BS541" t="str">
            <v/>
          </cell>
        </row>
        <row r="542">
          <cell r="A542">
            <v>360.5</v>
          </cell>
          <cell r="B542" t="str">
            <v>92-03-A117</v>
          </cell>
          <cell r="C542" t="str">
            <v>NORM</v>
          </cell>
          <cell r="I542">
            <v>1332</v>
          </cell>
          <cell r="J542">
            <v>0.74</v>
          </cell>
          <cell r="O542" t="str">
            <v>YES</v>
          </cell>
          <cell r="P542" t="str">
            <v>PR</v>
          </cell>
          <cell r="AC542" t="str">
            <v>AL</v>
          </cell>
          <cell r="AD542">
            <v>1992</v>
          </cell>
          <cell r="BJ542" t="str">
            <v/>
          </cell>
          <cell r="BK542" t="str">
            <v/>
          </cell>
          <cell r="BL542" t="str">
            <v/>
          </cell>
          <cell r="BM542" t="str">
            <v/>
          </cell>
          <cell r="BN542" t="str">
            <v/>
          </cell>
          <cell r="BP542" t="str">
            <v/>
          </cell>
          <cell r="BQ542" t="str">
            <v/>
          </cell>
          <cell r="BR542" t="str">
            <v/>
          </cell>
          <cell r="BS542" t="str">
            <v/>
          </cell>
        </row>
        <row r="543">
          <cell r="A543">
            <v>361.1</v>
          </cell>
          <cell r="B543" t="str">
            <v>92-04-A010</v>
          </cell>
          <cell r="C543" t="str">
            <v>ADE</v>
          </cell>
          <cell r="D543" t="str">
            <v>-</v>
          </cell>
          <cell r="I543">
            <v>1333</v>
          </cell>
          <cell r="J543">
            <v>1.9</v>
          </cell>
          <cell r="O543" t="str">
            <v>YES</v>
          </cell>
          <cell r="P543" t="str">
            <v>PR</v>
          </cell>
          <cell r="Q543">
            <v>83</v>
          </cell>
          <cell r="R543" t="str">
            <v>W</v>
          </cell>
          <cell r="S543" t="str">
            <v>M</v>
          </cell>
          <cell r="T543" t="str">
            <v>S</v>
          </cell>
          <cell r="U543" t="str">
            <v>d</v>
          </cell>
          <cell r="V543" t="str">
            <v>na</v>
          </cell>
          <cell r="X543" t="str">
            <v>O</v>
          </cell>
          <cell r="Y543" t="str">
            <v>(-)</v>
          </cell>
          <cell r="AC543" t="str">
            <v>AL</v>
          </cell>
          <cell r="AD543">
            <v>1992</v>
          </cell>
          <cell r="AE543" t="str">
            <v>5/12</v>
          </cell>
          <cell r="AF543" t="str">
            <v>4/92</v>
          </cell>
          <cell r="AN543" t="str">
            <v>TVA, (CIS), SYNC CA RIGHT</v>
          </cell>
          <cell r="AQ543" t="str">
            <v>4/92,CIS</v>
          </cell>
          <cell r="AR543" t="str">
            <v>2/5/2003</v>
          </cell>
          <cell r="AS543" t="str">
            <v>+</v>
          </cell>
          <cell r="AT543" t="str">
            <v>+</v>
          </cell>
          <cell r="AX543" t="str">
            <v xml:space="preserve"> -</v>
          </cell>
          <cell r="BF543" t="str">
            <v>-</v>
          </cell>
          <cell r="BG543" t="str">
            <v>+12</v>
          </cell>
          <cell r="BH543" t="str">
            <v>GCT</v>
          </cell>
          <cell r="BI543" t="str">
            <v>Ala</v>
          </cell>
          <cell r="BJ543" t="str">
            <v/>
          </cell>
          <cell r="BK543" t="str">
            <v/>
          </cell>
          <cell r="BL543" t="str">
            <v/>
          </cell>
          <cell r="BM543" t="str">
            <v/>
          </cell>
          <cell r="BN543" t="str">
            <v/>
          </cell>
          <cell r="BO543" t="str">
            <v>-</v>
          </cell>
        </row>
        <row r="544">
          <cell r="A544">
            <v>361.5</v>
          </cell>
          <cell r="B544" t="str">
            <v>92-04-A011</v>
          </cell>
          <cell r="C544" t="str">
            <v>NORM</v>
          </cell>
          <cell r="I544">
            <v>1334</v>
          </cell>
          <cell r="J544">
            <v>0.97</v>
          </cell>
          <cell r="O544" t="str">
            <v>YES</v>
          </cell>
          <cell r="P544" t="str">
            <v>PR</v>
          </cell>
          <cell r="AC544" t="str">
            <v>AL</v>
          </cell>
          <cell r="AD544">
            <v>1992</v>
          </cell>
          <cell r="BJ544" t="str">
            <v/>
          </cell>
          <cell r="BK544" t="str">
            <v/>
          </cell>
          <cell r="BL544" t="str">
            <v/>
          </cell>
          <cell r="BM544" t="str">
            <v/>
          </cell>
          <cell r="BN544" t="str">
            <v/>
          </cell>
          <cell r="BP544" t="str">
            <v/>
          </cell>
          <cell r="BQ544" t="str">
            <v/>
          </cell>
          <cell r="BR544" t="str">
            <v/>
          </cell>
          <cell r="BS544" t="str">
            <v/>
          </cell>
        </row>
        <row r="545">
          <cell r="A545">
            <v>362</v>
          </cell>
          <cell r="B545" t="str">
            <v>92-04-A015</v>
          </cell>
          <cell r="C545" t="str">
            <v>CAR</v>
          </cell>
          <cell r="D545" t="str">
            <v xml:space="preserve"> -</v>
          </cell>
          <cell r="I545">
            <v>1335</v>
          </cell>
          <cell r="J545">
            <v>1.48</v>
          </cell>
          <cell r="O545" t="str">
            <v>YES</v>
          </cell>
          <cell r="P545" t="str">
            <v>PR</v>
          </cell>
          <cell r="Q545">
            <v>61</v>
          </cell>
          <cell r="R545" t="str">
            <v>B</v>
          </cell>
          <cell r="S545" t="str">
            <v>F</v>
          </cell>
          <cell r="T545" t="str">
            <v>A</v>
          </cell>
          <cell r="U545" t="str">
            <v>p</v>
          </cell>
          <cell r="V545" t="str">
            <v>P</v>
          </cell>
          <cell r="X545" t="str">
            <v>D</v>
          </cell>
          <cell r="Y545" t="str">
            <v>++</v>
          </cell>
          <cell r="Z545" t="str">
            <v>8.0 x 5.5 x 3.0</v>
          </cell>
          <cell r="AA545">
            <v>8</v>
          </cell>
          <cell r="AB545">
            <v>132</v>
          </cell>
          <cell r="AC545" t="str">
            <v>AL</v>
          </cell>
          <cell r="AD545">
            <v>1992</v>
          </cell>
          <cell r="AE545" t="str">
            <v>5/12</v>
          </cell>
          <cell r="AF545" t="str">
            <v>4/92</v>
          </cell>
          <cell r="AN545" t="str">
            <v>(SR) (MC) MESOAPPENDIX,SMALL INT,PELITONEUM,SUBCTANEUS</v>
          </cell>
          <cell r="AQ545" t="str">
            <v>4/92,C-A&gt;A,APPENDIX&gt;MESOAPPENDIX etc.</v>
          </cell>
          <cell r="AR545" t="str">
            <v>2/5/2003</v>
          </cell>
          <cell r="AS545" t="str">
            <v>+</v>
          </cell>
          <cell r="AT545" t="str">
            <v>+</v>
          </cell>
          <cell r="AX545" t="str">
            <v xml:space="preserve"> -</v>
          </cell>
          <cell r="AY545" t="str">
            <v>N/A</v>
          </cell>
          <cell r="AZ545" t="str">
            <v xml:space="preserve"> -</v>
          </cell>
          <cell r="BA545" t="str">
            <v xml:space="preserve"> -</v>
          </cell>
          <cell r="BF545" t="str">
            <v>DELn (- on Sum. 1st sheet)</v>
          </cell>
          <cell r="BG545" t="str">
            <v>-</v>
          </cell>
          <cell r="BJ545" t="str">
            <v/>
          </cell>
          <cell r="BK545" t="str">
            <v/>
          </cell>
          <cell r="BL545" t="str">
            <v/>
          </cell>
          <cell r="BM545" t="str">
            <v/>
          </cell>
          <cell r="BN545" t="str">
            <v/>
          </cell>
          <cell r="BO545" t="str">
            <v>-</v>
          </cell>
        </row>
        <row r="546">
          <cell r="A546">
            <v>362.5</v>
          </cell>
          <cell r="B546" t="str">
            <v>92-04-A016</v>
          </cell>
          <cell r="C546" t="str">
            <v>NORM</v>
          </cell>
          <cell r="I546">
            <v>1336</v>
          </cell>
          <cell r="J546">
            <v>1.05</v>
          </cell>
          <cell r="O546" t="str">
            <v>YES</v>
          </cell>
          <cell r="P546" t="str">
            <v>PR</v>
          </cell>
          <cell r="AC546" t="str">
            <v>AL</v>
          </cell>
          <cell r="AD546">
            <v>1992</v>
          </cell>
          <cell r="BJ546" t="str">
            <v/>
          </cell>
          <cell r="BK546" t="str">
            <v/>
          </cell>
          <cell r="BL546" t="str">
            <v/>
          </cell>
          <cell r="BM546" t="str">
            <v/>
          </cell>
          <cell r="BN546" t="str">
            <v/>
          </cell>
          <cell r="BP546" t="str">
            <v/>
          </cell>
          <cell r="BQ546" t="str">
            <v/>
          </cell>
          <cell r="BR546" t="str">
            <v/>
          </cell>
          <cell r="BS546" t="str">
            <v/>
          </cell>
        </row>
        <row r="547">
          <cell r="A547">
            <v>363</v>
          </cell>
          <cell r="B547" t="str">
            <v>92-04-A181a</v>
          </cell>
          <cell r="C547" t="str">
            <v>CAR</v>
          </cell>
          <cell r="D547" t="str">
            <v>-</v>
          </cell>
          <cell r="I547">
            <v>1337</v>
          </cell>
          <cell r="J547">
            <v>1.84</v>
          </cell>
          <cell r="O547" t="str">
            <v>YES</v>
          </cell>
          <cell r="P547" t="str">
            <v>PR</v>
          </cell>
          <cell r="Q547">
            <v>57</v>
          </cell>
          <cell r="R547" t="str">
            <v>B</v>
          </cell>
          <cell r="S547" t="str">
            <v>M</v>
          </cell>
          <cell r="T547" t="str">
            <v>C</v>
          </cell>
          <cell r="U547" t="str">
            <v>p</v>
          </cell>
          <cell r="V547" t="str">
            <v>W</v>
          </cell>
          <cell r="X547" t="str">
            <v>B</v>
          </cell>
          <cell r="Y547" t="str">
            <v>0/31</v>
          </cell>
          <cell r="AA547">
            <v>4</v>
          </cell>
          <cell r="AC547" t="str">
            <v>AL</v>
          </cell>
          <cell r="AD547">
            <v>1992</v>
          </cell>
          <cell r="AE547" t="str">
            <v>5/12</v>
          </cell>
          <cell r="AF547" t="str">
            <v>2/92</v>
          </cell>
          <cell r="AN547" t="str">
            <v>VACA (VA)X2,T4 N0 Mx,muscle inv.+</v>
          </cell>
          <cell r="AQ547" t="str">
            <v>A&gt;B</v>
          </cell>
          <cell r="AR547" t="str">
            <v>2/6/2003</v>
          </cell>
          <cell r="AS547" t="str">
            <v>+</v>
          </cell>
          <cell r="AT547" t="str">
            <v>+</v>
          </cell>
          <cell r="AX547" t="str">
            <v xml:space="preserve"> -</v>
          </cell>
          <cell r="BF547" t="str">
            <v>-</v>
          </cell>
          <cell r="BG547" t="str">
            <v>-</v>
          </cell>
          <cell r="BJ547" t="str">
            <v/>
          </cell>
          <cell r="BK547" t="str">
            <v/>
          </cell>
          <cell r="BL547" t="str">
            <v/>
          </cell>
          <cell r="BM547" t="str">
            <v/>
          </cell>
          <cell r="BN547" t="str">
            <v/>
          </cell>
          <cell r="BO547" t="str">
            <v>+</v>
          </cell>
          <cell r="BP547">
            <v>8</v>
          </cell>
          <cell r="BQ547">
            <v>273</v>
          </cell>
          <cell r="BR547" t="str">
            <v>CGT&gt;CAT</v>
          </cell>
          <cell r="BS547" t="str">
            <v>Arg&gt;His</v>
          </cell>
        </row>
        <row r="548">
          <cell r="A548">
            <v>363.5</v>
          </cell>
          <cell r="B548" t="str">
            <v>92-04-A183a,182</v>
          </cell>
          <cell r="C548" t="str">
            <v>NORM</v>
          </cell>
          <cell r="I548" t="str">
            <v>183a: 1338</v>
          </cell>
          <cell r="J548">
            <v>0.11</v>
          </cell>
          <cell r="O548" t="str">
            <v>YES</v>
          </cell>
          <cell r="P548" t="str">
            <v>PR</v>
          </cell>
          <cell r="AC548" t="str">
            <v>AL</v>
          </cell>
          <cell r="AD548">
            <v>1992</v>
          </cell>
          <cell r="AN548" t="str">
            <v>182: small int.</v>
          </cell>
          <cell r="AP548" t="str">
            <v>2 normal tissues rec'd</v>
          </cell>
          <cell r="AQ548" t="str">
            <v>comment</v>
          </cell>
          <cell r="AR548" t="str">
            <v>2/6/2003</v>
          </cell>
          <cell r="BJ548" t="str">
            <v/>
          </cell>
          <cell r="BK548" t="str">
            <v/>
          </cell>
          <cell r="BL548" t="str">
            <v/>
          </cell>
          <cell r="BM548" t="str">
            <v/>
          </cell>
          <cell r="BN548" t="str">
            <v/>
          </cell>
          <cell r="BP548" t="str">
            <v/>
          </cell>
          <cell r="BQ548" t="str">
            <v/>
          </cell>
          <cell r="BR548" t="str">
            <v/>
          </cell>
          <cell r="BS548" t="str">
            <v/>
          </cell>
        </row>
        <row r="549">
          <cell r="A549">
            <v>364.4</v>
          </cell>
          <cell r="B549" t="str">
            <v>=36X.0: B55887-07-0051</v>
          </cell>
          <cell r="C549" t="str">
            <v>ADE</v>
          </cell>
          <cell r="I549">
            <v>1441</v>
          </cell>
          <cell r="J549">
            <v>1.73</v>
          </cell>
          <cell r="P549" t="str">
            <v>PR</v>
          </cell>
          <cell r="Q549">
            <v>33</v>
          </cell>
          <cell r="R549" t="str">
            <v>B</v>
          </cell>
          <cell r="S549" t="str">
            <v>M</v>
          </cell>
          <cell r="T549" t="str">
            <v>J</v>
          </cell>
          <cell r="U549" t="str">
            <v>p</v>
          </cell>
          <cell r="V549" t="str">
            <v>na</v>
          </cell>
          <cell r="X549" t="str">
            <v>-</v>
          </cell>
          <cell r="Y549" t="str">
            <v>(-)</v>
          </cell>
          <cell r="AC549" t="str">
            <v>AL</v>
          </cell>
          <cell r="AD549">
            <v>1987</v>
          </cell>
          <cell r="AF549" t="str">
            <v>7/87</v>
          </cell>
          <cell r="AN549" t="str">
            <v>JEJUNUM, Hamartomatous (Poutz-Jegher's) polyp</v>
          </cell>
          <cell r="AQ549" t="str">
            <v>new row, 369.8&gt;364.4</v>
          </cell>
          <cell r="AR549" t="str">
            <v>6/25/2001, 10/22/03</v>
          </cell>
          <cell r="AS549" t="str">
            <v>+</v>
          </cell>
          <cell r="AT549" t="str">
            <v>+</v>
          </cell>
          <cell r="BG549" t="str">
            <v>+12</v>
          </cell>
          <cell r="BH549" t="str">
            <v>GTT</v>
          </cell>
          <cell r="BI549" t="str">
            <v>Val</v>
          </cell>
          <cell r="BJ549" t="str">
            <v/>
          </cell>
          <cell r="BK549" t="str">
            <v/>
          </cell>
          <cell r="BL549" t="str">
            <v/>
          </cell>
          <cell r="BM549" t="str">
            <v/>
          </cell>
          <cell r="BN549" t="str">
            <v/>
          </cell>
          <cell r="BP549" t="str">
            <v/>
          </cell>
          <cell r="BQ549" t="str">
            <v/>
          </cell>
          <cell r="BR549" t="str">
            <v/>
          </cell>
          <cell r="BS549" t="str">
            <v/>
          </cell>
        </row>
        <row r="550">
          <cell r="A550">
            <v>365</v>
          </cell>
          <cell r="B550" t="str">
            <v>93-145</v>
          </cell>
          <cell r="C550" t="str">
            <v>CAR</v>
          </cell>
          <cell r="D550" t="str">
            <v>-</v>
          </cell>
          <cell r="I550">
            <v>417</v>
          </cell>
          <cell r="J550">
            <v>0.88</v>
          </cell>
          <cell r="L550">
            <v>398</v>
          </cell>
          <cell r="O550" t="str">
            <v>YES</v>
          </cell>
          <cell r="P550" t="str">
            <v>PR</v>
          </cell>
          <cell r="Q550">
            <v>50</v>
          </cell>
          <cell r="R550" t="str">
            <v>W</v>
          </cell>
          <cell r="S550" t="str">
            <v>M</v>
          </cell>
          <cell r="T550" t="str">
            <v>S</v>
          </cell>
          <cell r="U550" t="str">
            <v>d</v>
          </cell>
          <cell r="V550" t="str">
            <v>M</v>
          </cell>
          <cell r="X550" t="str">
            <v>C</v>
          </cell>
          <cell r="Y550" t="str">
            <v>1/6</v>
          </cell>
          <cell r="AC550" t="str">
            <v>AL</v>
          </cell>
          <cell r="AD550">
            <v>1986</v>
          </cell>
          <cell r="AF550" t="str">
            <v>9/86</v>
          </cell>
          <cell r="AQ550" t="str">
            <v>87&gt;86,WM&gt;M</v>
          </cell>
          <cell r="AR550" t="str">
            <v>2/6/2003</v>
          </cell>
          <cell r="AS550" t="str">
            <v>+</v>
          </cell>
          <cell r="AT550" t="str">
            <v>+</v>
          </cell>
          <cell r="AX550" t="str">
            <v xml:space="preserve"> -</v>
          </cell>
          <cell r="BF550" t="str">
            <v>-</v>
          </cell>
          <cell r="BG550" t="str">
            <v>-</v>
          </cell>
          <cell r="BJ550" t="str">
            <v/>
          </cell>
          <cell r="BK550" t="str">
            <v/>
          </cell>
          <cell r="BL550" t="str">
            <v/>
          </cell>
          <cell r="BM550" t="str">
            <v/>
          </cell>
          <cell r="BN550" t="str">
            <v/>
          </cell>
          <cell r="BO550" t="str">
            <v>-</v>
          </cell>
        </row>
        <row r="551">
          <cell r="A551">
            <v>365.5</v>
          </cell>
          <cell r="B551" t="str">
            <v>93-145</v>
          </cell>
          <cell r="C551" t="str">
            <v>NORM</v>
          </cell>
          <cell r="I551">
            <v>1347</v>
          </cell>
          <cell r="J551">
            <v>0.72</v>
          </cell>
          <cell r="O551" t="str">
            <v>YES</v>
          </cell>
          <cell r="P551" t="str">
            <v>PR</v>
          </cell>
          <cell r="AC551" t="str">
            <v>AL</v>
          </cell>
          <cell r="AD551">
            <v>1986</v>
          </cell>
          <cell r="AQ551" t="str">
            <v>87&gt;86</v>
          </cell>
          <cell r="BJ551" t="str">
            <v/>
          </cell>
          <cell r="BK551" t="str">
            <v/>
          </cell>
          <cell r="BL551" t="str">
            <v/>
          </cell>
          <cell r="BM551" t="str">
            <v/>
          </cell>
          <cell r="BN551" t="str">
            <v/>
          </cell>
          <cell r="BP551" t="str">
            <v/>
          </cell>
          <cell r="BQ551" t="str">
            <v/>
          </cell>
          <cell r="BR551" t="str">
            <v/>
          </cell>
          <cell r="BS551" t="str">
            <v/>
          </cell>
        </row>
        <row r="552">
          <cell r="A552">
            <v>366</v>
          </cell>
          <cell r="B552" t="str">
            <v>92-93</v>
          </cell>
          <cell r="C552" t="str">
            <v>CAR</v>
          </cell>
          <cell r="D552" t="str">
            <v>-</v>
          </cell>
          <cell r="I552">
            <v>422</v>
          </cell>
          <cell r="J552">
            <v>0.57999999999999996</v>
          </cell>
          <cell r="L552">
            <v>457</v>
          </cell>
          <cell r="O552" t="str">
            <v>YES</v>
          </cell>
          <cell r="P552" t="str">
            <v>PR</v>
          </cell>
          <cell r="Q552">
            <v>53</v>
          </cell>
          <cell r="R552" t="str">
            <v>W</v>
          </cell>
          <cell r="S552" t="str">
            <v>M</v>
          </cell>
          <cell r="T552" t="str">
            <v>D</v>
          </cell>
          <cell r="U552" t="str">
            <v>d</v>
          </cell>
          <cell r="V552" t="str">
            <v>M</v>
          </cell>
          <cell r="X552" t="str">
            <v>D</v>
          </cell>
          <cell r="Y552" t="str">
            <v>42/61</v>
          </cell>
          <cell r="AC552" t="str">
            <v>AL</v>
          </cell>
          <cell r="AD552">
            <v>1986</v>
          </cell>
          <cell r="AN552" t="str">
            <v>(MC) (SR) AP,[OM],radical hemicolectomy(spleen,panc.)</v>
          </cell>
          <cell r="AQ552" t="str">
            <v>87&gt;86,C&gt;D,33/41&gt;42/61,[OM],comment</v>
          </cell>
          <cell r="AR552" t="str">
            <v>2/6/2003</v>
          </cell>
          <cell r="AS552" t="str">
            <v>+</v>
          </cell>
          <cell r="AT552" t="str">
            <v>+</v>
          </cell>
          <cell r="AX552" t="str">
            <v xml:space="preserve"> -</v>
          </cell>
          <cell r="BF552" t="str">
            <v>-</v>
          </cell>
          <cell r="BG552" t="str">
            <v>-</v>
          </cell>
          <cell r="BJ552" t="str">
            <v/>
          </cell>
          <cell r="BK552" t="str">
            <v/>
          </cell>
          <cell r="BL552" t="str">
            <v/>
          </cell>
          <cell r="BM552" t="str">
            <v/>
          </cell>
          <cell r="BN552" t="str">
            <v/>
          </cell>
          <cell r="BO552" t="str">
            <v>-</v>
          </cell>
        </row>
        <row r="553">
          <cell r="A553">
            <v>366.5</v>
          </cell>
          <cell r="B553" t="str">
            <v>92-93</v>
          </cell>
          <cell r="C553" t="str">
            <v>NORM</v>
          </cell>
          <cell r="I553">
            <v>1348</v>
          </cell>
          <cell r="J553">
            <v>0.53</v>
          </cell>
          <cell r="O553" t="str">
            <v>YES</v>
          </cell>
          <cell r="P553" t="str">
            <v>PR</v>
          </cell>
          <cell r="AC553" t="str">
            <v>AL</v>
          </cell>
          <cell r="AD553">
            <v>1986</v>
          </cell>
          <cell r="AQ553" t="str">
            <v>87&gt;86</v>
          </cell>
          <cell r="BJ553" t="str">
            <v/>
          </cell>
          <cell r="BK553" t="str">
            <v/>
          </cell>
          <cell r="BL553" t="str">
            <v/>
          </cell>
          <cell r="BM553" t="str">
            <v/>
          </cell>
          <cell r="BN553" t="str">
            <v/>
          </cell>
          <cell r="BP553" t="str">
            <v/>
          </cell>
          <cell r="BQ553" t="str">
            <v/>
          </cell>
          <cell r="BR553" t="str">
            <v/>
          </cell>
          <cell r="BS553" t="str">
            <v/>
          </cell>
        </row>
        <row r="554">
          <cell r="A554">
            <v>367</v>
          </cell>
          <cell r="B554" t="str">
            <v>93-79</v>
          </cell>
          <cell r="C554" t="str">
            <v>CAR</v>
          </cell>
          <cell r="D554" t="str">
            <v>+</v>
          </cell>
          <cell r="I554">
            <v>423</v>
          </cell>
          <cell r="J554">
            <v>1.94</v>
          </cell>
          <cell r="L554">
            <v>954</v>
          </cell>
          <cell r="N554">
            <v>15</v>
          </cell>
          <cell r="O554" t="str">
            <v>YES</v>
          </cell>
          <cell r="P554" t="str">
            <v>PR</v>
          </cell>
          <cell r="Q554">
            <v>70</v>
          </cell>
          <cell r="R554" t="str">
            <v>B</v>
          </cell>
          <cell r="S554" t="str">
            <v>F</v>
          </cell>
          <cell r="T554" t="str">
            <v>J</v>
          </cell>
          <cell r="U554" t="str">
            <v>p</v>
          </cell>
          <cell r="V554" t="str">
            <v>M</v>
          </cell>
          <cell r="Y554" t="str">
            <v>2/13</v>
          </cell>
          <cell r="Z554" t="str">
            <v>4.0 x 3.2 x 2.2</v>
          </cell>
          <cell r="AA554">
            <v>4</v>
          </cell>
          <cell r="AB554">
            <v>28.2</v>
          </cell>
          <cell r="AC554" t="str">
            <v>AL</v>
          </cell>
          <cell r="AD554">
            <v>1986</v>
          </cell>
          <cell r="AK554" t="str">
            <v>NA</v>
          </cell>
          <cell r="AN554" t="str">
            <v>JEJUNUM</v>
          </cell>
          <cell r="AQ554" t="str">
            <v>F,B,70,1986,JEJUNUM,M,2/13</v>
          </cell>
          <cell r="AR554" t="str">
            <v>2/28/2001</v>
          </cell>
          <cell r="AS554" t="str">
            <v>+</v>
          </cell>
          <cell r="AT554" t="str">
            <v>+</v>
          </cell>
          <cell r="AX554" t="str">
            <v>+</v>
          </cell>
          <cell r="AY554" t="str">
            <v>+</v>
          </cell>
          <cell r="AZ554" t="str">
            <v>+</v>
          </cell>
          <cell r="BA554" t="str">
            <v>+</v>
          </cell>
          <cell r="BF554" t="str">
            <v>-,(+ on MMP+ sheet)</v>
          </cell>
          <cell r="BG554" t="str">
            <v>-</v>
          </cell>
          <cell r="BJ554" t="str">
            <v>-</v>
          </cell>
          <cell r="BO554" t="str">
            <v>-</v>
          </cell>
          <cell r="BT554" t="str">
            <v>-</v>
          </cell>
        </row>
        <row r="555">
          <cell r="A555">
            <v>367.5</v>
          </cell>
          <cell r="B555" t="str">
            <v>93-79 B</v>
          </cell>
          <cell r="C555" t="str">
            <v>NORM</v>
          </cell>
          <cell r="I555">
            <v>1351</v>
          </cell>
          <cell r="J555">
            <v>1.07</v>
          </cell>
          <cell r="K555" t="str">
            <v>3194: 0.57</v>
          </cell>
          <cell r="L555">
            <v>977</v>
          </cell>
          <cell r="N555">
            <v>16</v>
          </cell>
          <cell r="O555" t="str">
            <v>YES</v>
          </cell>
          <cell r="P555" t="str">
            <v>PR</v>
          </cell>
          <cell r="AC555" t="str">
            <v>AL</v>
          </cell>
          <cell r="AD555">
            <v>1986</v>
          </cell>
          <cell r="BJ555" t="str">
            <v/>
          </cell>
          <cell r="BK555" t="str">
            <v/>
          </cell>
          <cell r="BL555" t="str">
            <v/>
          </cell>
          <cell r="BM555" t="str">
            <v/>
          </cell>
          <cell r="BN555" t="str">
            <v/>
          </cell>
          <cell r="BP555" t="str">
            <v/>
          </cell>
          <cell r="BQ555" t="str">
            <v/>
          </cell>
          <cell r="BR555" t="str">
            <v/>
          </cell>
          <cell r="BS555" t="str">
            <v/>
          </cell>
        </row>
        <row r="556">
          <cell r="A556">
            <v>368</v>
          </cell>
          <cell r="B556" t="str">
            <v>WS-91-05629 D</v>
          </cell>
          <cell r="C556" t="str">
            <v>CAR</v>
          </cell>
          <cell r="D556" t="str">
            <v>-</v>
          </cell>
          <cell r="I556">
            <v>1243</v>
          </cell>
          <cell r="J556">
            <v>2.2000000000000002</v>
          </cell>
          <cell r="O556" t="str">
            <v>YES</v>
          </cell>
          <cell r="P556" t="str">
            <v>PR</v>
          </cell>
          <cell r="Q556">
            <v>64</v>
          </cell>
          <cell r="R556" t="str">
            <v>W?</v>
          </cell>
          <cell r="S556" t="str">
            <v>F</v>
          </cell>
          <cell r="T556" t="str">
            <v>C</v>
          </cell>
          <cell r="U556" t="str">
            <v>d</v>
          </cell>
          <cell r="V556" t="str">
            <v>W</v>
          </cell>
          <cell r="X556" t="str">
            <v>D</v>
          </cell>
          <cell r="Y556" t="str">
            <v>20/25</v>
          </cell>
          <cell r="AC556" t="str">
            <v>DE</v>
          </cell>
          <cell r="AD556">
            <v>1992</v>
          </cell>
          <cell r="AF556" t="str">
            <v>12/91</v>
          </cell>
          <cell r="AN556" t="str">
            <v>[OV][OM][PL][UT][BL][DI][UR]</v>
          </cell>
          <cell r="AP556" t="str">
            <v>race: no written data, sigma&gt;cecum!!</v>
          </cell>
          <cell r="AQ556" t="str">
            <v>DELAWARE,S&gt;C,comment</v>
          </cell>
          <cell r="AR556" t="str">
            <v>2/6/2003</v>
          </cell>
          <cell r="AS556" t="str">
            <v>NA (database print out)</v>
          </cell>
          <cell r="AT556" t="str">
            <v>+</v>
          </cell>
          <cell r="AX556" t="str">
            <v xml:space="preserve"> -</v>
          </cell>
          <cell r="BF556" t="str">
            <v>-</v>
          </cell>
          <cell r="BG556" t="str">
            <v>see 368.3</v>
          </cell>
          <cell r="BJ556" t="str">
            <v/>
          </cell>
          <cell r="BK556" t="str">
            <v/>
          </cell>
          <cell r="BL556" t="str">
            <v/>
          </cell>
          <cell r="BM556" t="str">
            <v/>
          </cell>
          <cell r="BN556" t="str">
            <v/>
          </cell>
          <cell r="BO556" t="str">
            <v>-</v>
          </cell>
        </row>
        <row r="557">
          <cell r="A557">
            <v>368.3</v>
          </cell>
          <cell r="B557" t="str">
            <v>WS-91-05629 A,B,C,E</v>
          </cell>
          <cell r="C557" t="str">
            <v>MET</v>
          </cell>
          <cell r="D557" t="str">
            <v>-</v>
          </cell>
          <cell r="I557" t="str">
            <v>1240/1241/1242/1244</v>
          </cell>
          <cell r="J557">
            <v>1.1000000000000001</v>
          </cell>
          <cell r="O557" t="str">
            <v>YES</v>
          </cell>
          <cell r="P557" t="str">
            <v>PR</v>
          </cell>
          <cell r="X557" t="str">
            <v>M</v>
          </cell>
          <cell r="AC557" t="str">
            <v>DE</v>
          </cell>
          <cell r="AD557">
            <v>1992</v>
          </cell>
          <cell r="AN557" t="str">
            <v>A:TO PLEURAL IMPLANT,B:OVARY,C:LYMPH,E:OMENTAL NODE</v>
          </cell>
          <cell r="AP557" t="str">
            <v xml:space="preserve">4 mets. tissues rec'd, </v>
          </cell>
          <cell r="AQ557" t="str">
            <v>368.31&amp;32&amp;33&amp;34&gt;368.3,DELAWARE</v>
          </cell>
          <cell r="AR557" t="str">
            <v>2/2/2003</v>
          </cell>
          <cell r="BF557" t="str">
            <v>-</v>
          </cell>
          <cell r="BG557" t="str">
            <v>+13</v>
          </cell>
          <cell r="BH557" t="str">
            <v>TGC</v>
          </cell>
          <cell r="BI557" t="str">
            <v>Cys</v>
          </cell>
          <cell r="BJ557" t="str">
            <v/>
          </cell>
          <cell r="BK557" t="str">
            <v/>
          </cell>
          <cell r="BL557" t="str">
            <v/>
          </cell>
          <cell r="BM557" t="str">
            <v/>
          </cell>
          <cell r="BN557" t="str">
            <v/>
          </cell>
          <cell r="BO557" t="str">
            <v>-</v>
          </cell>
        </row>
        <row r="558">
          <cell r="A558">
            <v>368.5</v>
          </cell>
          <cell r="B558" t="str">
            <v>WS-91-05629 F</v>
          </cell>
          <cell r="C558" t="str">
            <v>NORM</v>
          </cell>
          <cell r="I558">
            <v>1245</v>
          </cell>
          <cell r="J558">
            <v>0.64</v>
          </cell>
          <cell r="O558" t="str">
            <v>YES</v>
          </cell>
          <cell r="P558" t="str">
            <v>PR</v>
          </cell>
          <cell r="AC558" t="str">
            <v>DE</v>
          </cell>
          <cell r="AD558">
            <v>1992</v>
          </cell>
          <cell r="AQ558" t="str">
            <v>DELAWARE</v>
          </cell>
          <cell r="AR558" t="str">
            <v>2/2/2003</v>
          </cell>
          <cell r="BJ558" t="str">
            <v/>
          </cell>
          <cell r="BK558" t="str">
            <v/>
          </cell>
          <cell r="BL558" t="str">
            <v/>
          </cell>
          <cell r="BM558" t="str">
            <v/>
          </cell>
          <cell r="BN558" t="str">
            <v/>
          </cell>
          <cell r="BP558" t="str">
            <v/>
          </cell>
          <cell r="BQ558" t="str">
            <v/>
          </cell>
          <cell r="BR558" t="str">
            <v/>
          </cell>
          <cell r="BS558" t="str">
            <v/>
          </cell>
        </row>
        <row r="559">
          <cell r="A559">
            <v>369</v>
          </cell>
          <cell r="B559" t="str">
            <v>WS-92-00413A</v>
          </cell>
          <cell r="C559" t="str">
            <v>CAR</v>
          </cell>
          <cell r="D559" t="str">
            <v>-</v>
          </cell>
          <cell r="I559">
            <v>1249</v>
          </cell>
          <cell r="J559">
            <v>1.83</v>
          </cell>
          <cell r="O559" t="str">
            <v>YES</v>
          </cell>
          <cell r="P559" t="str">
            <v>PR</v>
          </cell>
          <cell r="Q559">
            <v>78</v>
          </cell>
          <cell r="R559" t="str">
            <v>B?</v>
          </cell>
          <cell r="S559" t="str">
            <v>M</v>
          </cell>
          <cell r="T559" t="str">
            <v>R</v>
          </cell>
          <cell r="U559" t="str">
            <v>d</v>
          </cell>
          <cell r="V559" t="str">
            <v>na</v>
          </cell>
          <cell r="Y559" t="str">
            <v>na</v>
          </cell>
          <cell r="AC559" t="str">
            <v>DE</v>
          </cell>
          <cell r="AD559">
            <v>1992</v>
          </cell>
          <cell r="AF559" t="str">
            <v>1/92</v>
          </cell>
          <cell r="AN559" t="str">
            <v>VACA</v>
          </cell>
          <cell r="AP559" t="str">
            <v>race: no written data</v>
          </cell>
          <cell r="AQ559" t="str">
            <v>B&gt;A?,DELAWARE,comment</v>
          </cell>
          <cell r="AR559" t="str">
            <v>2/2/2003</v>
          </cell>
          <cell r="AS559" t="str">
            <v>NA (database print out)</v>
          </cell>
          <cell r="AT559" t="str">
            <v>brief rep. for biopsy</v>
          </cell>
          <cell r="AX559" t="str">
            <v xml:space="preserve"> -</v>
          </cell>
          <cell r="BF559" t="str">
            <v>-</v>
          </cell>
          <cell r="BG559" t="str">
            <v>+12</v>
          </cell>
          <cell r="BH559" t="str">
            <v>GTT</v>
          </cell>
          <cell r="BI559" t="str">
            <v>Val</v>
          </cell>
          <cell r="BJ559" t="str">
            <v/>
          </cell>
          <cell r="BK559" t="str">
            <v/>
          </cell>
          <cell r="BL559" t="str">
            <v/>
          </cell>
          <cell r="BM559" t="str">
            <v/>
          </cell>
          <cell r="BN559" t="str">
            <v/>
          </cell>
          <cell r="BO559" t="str">
            <v>-</v>
          </cell>
        </row>
        <row r="560">
          <cell r="A560">
            <v>369.1</v>
          </cell>
          <cell r="B560" t="str">
            <v>WS-92-00413B</v>
          </cell>
          <cell r="C560" t="str">
            <v>ADE</v>
          </cell>
          <cell r="D560" t="str">
            <v>-</v>
          </cell>
          <cell r="I560">
            <v>1250</v>
          </cell>
          <cell r="J560">
            <v>1.87</v>
          </cell>
          <cell r="O560" t="str">
            <v>YES</v>
          </cell>
          <cell r="P560" t="str">
            <v>PR</v>
          </cell>
          <cell r="Q560">
            <v>78</v>
          </cell>
          <cell r="R560" t="str">
            <v>B?</v>
          </cell>
          <cell r="S560" t="str">
            <v>M</v>
          </cell>
          <cell r="T560" t="str">
            <v>R</v>
          </cell>
          <cell r="U560" t="str">
            <v>d</v>
          </cell>
          <cell r="V560" t="str">
            <v>-</v>
          </cell>
          <cell r="X560" t="str">
            <v>-</v>
          </cell>
          <cell r="Y560" t="str">
            <v>(-)</v>
          </cell>
          <cell r="AC560" t="str">
            <v>DE</v>
          </cell>
          <cell r="AD560">
            <v>1992</v>
          </cell>
          <cell r="AF560" t="str">
            <v>1/92</v>
          </cell>
          <cell r="AN560" t="str">
            <v>VA</v>
          </cell>
          <cell r="AQ560" t="str">
            <v>DELAWARE,comment</v>
          </cell>
          <cell r="AR560" t="str">
            <v>2/2/2003</v>
          </cell>
          <cell r="BF560" t="str">
            <v>-</v>
          </cell>
          <cell r="BG560" t="str">
            <v>+12</v>
          </cell>
          <cell r="BH560" t="str">
            <v>GTT</v>
          </cell>
          <cell r="BI560" t="str">
            <v>Val</v>
          </cell>
          <cell r="BJ560" t="str">
            <v/>
          </cell>
          <cell r="BK560" t="str">
            <v/>
          </cell>
          <cell r="BL560" t="str">
            <v/>
          </cell>
          <cell r="BM560" t="str">
            <v/>
          </cell>
          <cell r="BN560" t="str">
            <v/>
          </cell>
          <cell r="BO560" t="str">
            <v>-</v>
          </cell>
        </row>
        <row r="561">
          <cell r="A561">
            <v>369.5</v>
          </cell>
          <cell r="B561" t="str">
            <v>WS-92-00413C</v>
          </cell>
          <cell r="C561" t="str">
            <v>NORM</v>
          </cell>
          <cell r="I561">
            <v>1251</v>
          </cell>
          <cell r="J561">
            <v>0.77</v>
          </cell>
          <cell r="O561" t="str">
            <v>YES</v>
          </cell>
          <cell r="P561" t="str">
            <v>PR</v>
          </cell>
          <cell r="AC561" t="str">
            <v>DE</v>
          </cell>
          <cell r="AD561">
            <v>1992</v>
          </cell>
          <cell r="AQ561" t="str">
            <v>DELAWARE</v>
          </cell>
          <cell r="AR561" t="str">
            <v>2/2/2003</v>
          </cell>
          <cell r="BJ561" t="str">
            <v/>
          </cell>
          <cell r="BK561" t="str">
            <v/>
          </cell>
          <cell r="BL561" t="str">
            <v/>
          </cell>
          <cell r="BM561" t="str">
            <v/>
          </cell>
          <cell r="BN561" t="str">
            <v/>
          </cell>
          <cell r="BP561" t="str">
            <v/>
          </cell>
          <cell r="BQ561" t="str">
            <v/>
          </cell>
          <cell r="BR561" t="str">
            <v/>
          </cell>
          <cell r="BS561" t="str">
            <v/>
          </cell>
        </row>
        <row r="562">
          <cell r="A562">
            <v>369.9</v>
          </cell>
          <cell r="B562" t="str">
            <v>=36Y.0: 22752/2894</v>
          </cell>
          <cell r="C562" t="str">
            <v>CAR</v>
          </cell>
          <cell r="I562">
            <v>1200</v>
          </cell>
          <cell r="J562">
            <v>0.4</v>
          </cell>
          <cell r="P562" t="str">
            <v>PR</v>
          </cell>
          <cell r="Q562">
            <v>33</v>
          </cell>
          <cell r="R562" t="str">
            <v>B</v>
          </cell>
          <cell r="S562" t="str">
            <v>M</v>
          </cell>
          <cell r="T562" t="str">
            <v>I</v>
          </cell>
          <cell r="U562" t="str">
            <v>p</v>
          </cell>
          <cell r="V562" t="str">
            <v>-</v>
          </cell>
          <cell r="Y562" t="str">
            <v>4/4</v>
          </cell>
          <cell r="AC562" t="str">
            <v>NDRI,PA</v>
          </cell>
          <cell r="AD562">
            <v>1991</v>
          </cell>
          <cell r="AF562" t="str">
            <v>1/91</v>
          </cell>
          <cell r="AQ562" t="str">
            <v>new row</v>
          </cell>
          <cell r="AR562" t="str">
            <v>6/25/2001</v>
          </cell>
          <cell r="AS562" t="str">
            <v>+</v>
          </cell>
          <cell r="AT562" t="str">
            <v>+</v>
          </cell>
          <cell r="BG562" t="str">
            <v>-</v>
          </cell>
          <cell r="BJ562" t="str">
            <v/>
          </cell>
          <cell r="BK562" t="str">
            <v/>
          </cell>
          <cell r="BL562" t="str">
            <v/>
          </cell>
          <cell r="BM562" t="str">
            <v/>
          </cell>
          <cell r="BN562" t="str">
            <v/>
          </cell>
          <cell r="BP562" t="str">
            <v/>
          </cell>
          <cell r="BQ562" t="str">
            <v/>
          </cell>
          <cell r="BR562" t="str">
            <v/>
          </cell>
          <cell r="BS562" t="str">
            <v/>
          </cell>
        </row>
        <row r="563">
          <cell r="A563">
            <v>369.9</v>
          </cell>
          <cell r="B563" t="str">
            <v>=36Y.5</v>
          </cell>
          <cell r="C563" t="str">
            <v>NORM</v>
          </cell>
          <cell r="I563">
            <v>1201</v>
          </cell>
          <cell r="J563">
            <v>0.55000000000000004</v>
          </cell>
          <cell r="P563" t="str">
            <v>PR</v>
          </cell>
          <cell r="AC563" t="str">
            <v>NDRI,PA</v>
          </cell>
          <cell r="AD563">
            <v>1991</v>
          </cell>
          <cell r="AQ563" t="str">
            <v>new row</v>
          </cell>
          <cell r="AR563" t="str">
            <v>6/25/2001</v>
          </cell>
          <cell r="BJ563" t="str">
            <v/>
          </cell>
          <cell r="BK563" t="str">
            <v/>
          </cell>
          <cell r="BL563" t="str">
            <v/>
          </cell>
          <cell r="BM563" t="str">
            <v/>
          </cell>
          <cell r="BN563" t="str">
            <v/>
          </cell>
          <cell r="BP563" t="str">
            <v/>
          </cell>
          <cell r="BQ563" t="str">
            <v/>
          </cell>
          <cell r="BR563" t="str">
            <v/>
          </cell>
          <cell r="BS563" t="str">
            <v/>
          </cell>
        </row>
        <row r="564">
          <cell r="A564">
            <v>370</v>
          </cell>
          <cell r="B564" t="str">
            <v>91-02-A085</v>
          </cell>
          <cell r="C564" t="str">
            <v>CAR</v>
          </cell>
          <cell r="D564" t="str">
            <v xml:space="preserve"> -</v>
          </cell>
          <cell r="I564">
            <v>1405</v>
          </cell>
          <cell r="J564">
            <v>0.71</v>
          </cell>
          <cell r="O564" t="str">
            <v>YES</v>
          </cell>
          <cell r="P564" t="str">
            <v>PR</v>
          </cell>
          <cell r="Q564">
            <v>67</v>
          </cell>
          <cell r="R564" t="str">
            <v>W</v>
          </cell>
          <cell r="S564" t="str">
            <v>M</v>
          </cell>
          <cell r="T564" t="str">
            <v>S</v>
          </cell>
          <cell r="U564" t="str">
            <v>d</v>
          </cell>
          <cell r="V564" t="str">
            <v>M</v>
          </cell>
          <cell r="X564" t="str">
            <v>D</v>
          </cell>
          <cell r="Y564" t="str">
            <v>++</v>
          </cell>
          <cell r="Z564" t="str">
            <v>4.0 x 3.0 x 3.0</v>
          </cell>
          <cell r="AA564">
            <v>4</v>
          </cell>
          <cell r="AB564">
            <v>36</v>
          </cell>
          <cell r="AC564" t="str">
            <v>AL</v>
          </cell>
          <cell r="AD564">
            <v>1992</v>
          </cell>
          <cell r="AE564" t="str">
            <v>7/22</v>
          </cell>
          <cell r="AF564" t="str">
            <v>2/91</v>
          </cell>
          <cell r="AN564" t="str">
            <v>[LI]</v>
          </cell>
          <cell r="AQ564" t="str">
            <v>68&gt;67,7/22LIVER&gt;[LI],comment</v>
          </cell>
          <cell r="AR564" t="str">
            <v>12/3/2002</v>
          </cell>
          <cell r="AS564" t="str">
            <v>+</v>
          </cell>
          <cell r="AT564" t="str">
            <v>+</v>
          </cell>
          <cell r="AX564" t="str">
            <v xml:space="preserve"> -</v>
          </cell>
          <cell r="BG564" t="str">
            <v>-</v>
          </cell>
          <cell r="BJ564" t="str">
            <v/>
          </cell>
          <cell r="BK564" t="str">
            <v/>
          </cell>
          <cell r="BL564" t="str">
            <v/>
          </cell>
          <cell r="BM564" t="str">
            <v/>
          </cell>
          <cell r="BN564" t="str">
            <v/>
          </cell>
          <cell r="BO564" t="str">
            <v>+</v>
          </cell>
          <cell r="BP564">
            <v>8</v>
          </cell>
          <cell r="BQ564" t="str">
            <v>?</v>
          </cell>
        </row>
        <row r="565">
          <cell r="A565">
            <v>370.3</v>
          </cell>
          <cell r="B565" t="str">
            <v>91-02-A086,67,88</v>
          </cell>
          <cell r="C565" t="str">
            <v>MET</v>
          </cell>
          <cell r="D565" t="str">
            <v xml:space="preserve"> -</v>
          </cell>
          <cell r="I565">
            <v>1406</v>
          </cell>
          <cell r="J565">
            <v>0.19</v>
          </cell>
          <cell r="O565" t="str">
            <v>YES</v>
          </cell>
          <cell r="P565" t="str">
            <v>PR</v>
          </cell>
          <cell r="Q565">
            <v>68</v>
          </cell>
          <cell r="R565" t="str">
            <v>W</v>
          </cell>
          <cell r="S565" t="str">
            <v>M</v>
          </cell>
          <cell r="AC565" t="str">
            <v>AL</v>
          </cell>
          <cell r="AD565">
            <v>1992</v>
          </cell>
          <cell r="AQ565" t="str">
            <v>A086,67,88,comment</v>
          </cell>
          <cell r="BG565" t="str">
            <v>-</v>
          </cell>
          <cell r="BJ565" t="str">
            <v/>
          </cell>
          <cell r="BK565" t="str">
            <v/>
          </cell>
          <cell r="BL565" t="str">
            <v/>
          </cell>
          <cell r="BM565" t="str">
            <v/>
          </cell>
          <cell r="BN565" t="str">
            <v/>
          </cell>
          <cell r="BO565" t="str">
            <v>+</v>
          </cell>
          <cell r="BP565">
            <v>8</v>
          </cell>
          <cell r="BQ565" t="str">
            <v>?(NA)</v>
          </cell>
        </row>
        <row r="566">
          <cell r="A566">
            <v>370.5</v>
          </cell>
          <cell r="B566" t="str">
            <v>91-02-A089</v>
          </cell>
          <cell r="C566" t="str">
            <v>NORM</v>
          </cell>
          <cell r="I566">
            <v>1407</v>
          </cell>
          <cell r="J566">
            <v>1.38</v>
          </cell>
          <cell r="O566" t="str">
            <v>YES--3</v>
          </cell>
          <cell r="P566" t="str">
            <v>PR</v>
          </cell>
          <cell r="AC566" t="str">
            <v>AL</v>
          </cell>
          <cell r="AD566">
            <v>1992</v>
          </cell>
          <cell r="BJ566" t="str">
            <v/>
          </cell>
          <cell r="BK566" t="str">
            <v/>
          </cell>
          <cell r="BL566" t="str">
            <v/>
          </cell>
          <cell r="BM566" t="str">
            <v/>
          </cell>
          <cell r="BN566" t="str">
            <v/>
          </cell>
          <cell r="BP566" t="str">
            <v/>
          </cell>
          <cell r="BQ566" t="str">
            <v/>
          </cell>
          <cell r="BR566" t="str">
            <v/>
          </cell>
          <cell r="BS566" t="str">
            <v/>
          </cell>
        </row>
        <row r="567">
          <cell r="A567">
            <v>371</v>
          </cell>
          <cell r="B567" t="str">
            <v>91-08-N019B</v>
          </cell>
          <cell r="C567" t="str">
            <v>CAR</v>
          </cell>
          <cell r="D567" t="str">
            <v xml:space="preserve"> -</v>
          </cell>
          <cell r="I567">
            <v>1420</v>
          </cell>
          <cell r="J567">
            <v>1.05</v>
          </cell>
          <cell r="O567" t="str">
            <v>YES</v>
          </cell>
          <cell r="P567" t="str">
            <v>PR</v>
          </cell>
          <cell r="Q567">
            <v>54</v>
          </cell>
          <cell r="R567" t="str">
            <v>na</v>
          </cell>
          <cell r="S567" t="str">
            <v>M</v>
          </cell>
          <cell r="T567" t="str">
            <v>A</v>
          </cell>
          <cell r="U567" t="str">
            <v>p</v>
          </cell>
          <cell r="V567" t="str">
            <v>M</v>
          </cell>
          <cell r="X567" t="str">
            <v>B</v>
          </cell>
          <cell r="Y567" t="str">
            <v>0/30</v>
          </cell>
          <cell r="Z567" t="str">
            <v>4.0 x 4.0 x 3.0</v>
          </cell>
          <cell r="AA567">
            <v>4</v>
          </cell>
          <cell r="AB567">
            <v>48</v>
          </cell>
          <cell r="AC567" t="str">
            <v>AL</v>
          </cell>
          <cell r="AD567">
            <v>1992</v>
          </cell>
          <cell r="AE567" t="str">
            <v>7/22</v>
          </cell>
          <cell r="AF567" t="str">
            <v>8/91</v>
          </cell>
          <cell r="AN567" t="str">
            <v>(MC)</v>
          </cell>
          <cell r="AQ567" t="str">
            <v>na,C&gt;A,7/22,(MC0)&gt;(MC), +(PB), +(PB inf)&gt;delete (7/16/03)</v>
          </cell>
          <cell r="AR567" t="str">
            <v>11/27/2002</v>
          </cell>
          <cell r="AS567" t="str">
            <v>+</v>
          </cell>
          <cell r="AT567" t="str">
            <v>+</v>
          </cell>
          <cell r="AX567" t="str">
            <v xml:space="preserve"> -</v>
          </cell>
          <cell r="AY567" t="str">
            <v xml:space="preserve"> -</v>
          </cell>
          <cell r="AZ567" t="str">
            <v xml:space="preserve"> -</v>
          </cell>
          <cell r="BA567" t="str">
            <v xml:space="preserve"> -</v>
          </cell>
          <cell r="BF567" t="str">
            <v>-</v>
          </cell>
          <cell r="BG567" t="str">
            <v>+12</v>
          </cell>
          <cell r="BH567" t="str">
            <v>GAT</v>
          </cell>
          <cell r="BI567" t="str">
            <v>Asp</v>
          </cell>
          <cell r="BJ567" t="str">
            <v/>
          </cell>
          <cell r="BK567" t="str">
            <v/>
          </cell>
          <cell r="BL567" t="str">
            <v/>
          </cell>
          <cell r="BM567" t="str">
            <v/>
          </cell>
          <cell r="BN567" t="str">
            <v/>
          </cell>
          <cell r="BO567" t="str">
            <v>-</v>
          </cell>
        </row>
        <row r="568">
          <cell r="A568">
            <v>371.5</v>
          </cell>
          <cell r="B568" t="str">
            <v>91-08-N019A</v>
          </cell>
          <cell r="C568" t="str">
            <v>NORM</v>
          </cell>
          <cell r="I568">
            <v>1421</v>
          </cell>
          <cell r="J568">
            <v>0.67</v>
          </cell>
          <cell r="O568" t="str">
            <v>YES</v>
          </cell>
          <cell r="P568" t="str">
            <v>PR</v>
          </cell>
          <cell r="AC568" t="str">
            <v>AL</v>
          </cell>
          <cell r="AD568">
            <v>1992</v>
          </cell>
          <cell r="BJ568" t="str">
            <v/>
          </cell>
          <cell r="BK568" t="str">
            <v/>
          </cell>
          <cell r="BL568" t="str">
            <v/>
          </cell>
          <cell r="BM568" t="str">
            <v/>
          </cell>
          <cell r="BN568" t="str">
            <v/>
          </cell>
          <cell r="BP568" t="str">
            <v/>
          </cell>
          <cell r="BQ568" t="str">
            <v/>
          </cell>
          <cell r="BR568" t="str">
            <v/>
          </cell>
          <cell r="BS568" t="str">
            <v/>
          </cell>
        </row>
        <row r="569">
          <cell r="A569">
            <v>372</v>
          </cell>
          <cell r="B569" t="str">
            <v>92-05-A031</v>
          </cell>
          <cell r="C569" t="str">
            <v>CAR</v>
          </cell>
          <cell r="D569" t="str">
            <v>+/-</v>
          </cell>
          <cell r="I569">
            <v>1422</v>
          </cell>
          <cell r="J569">
            <v>0.92</v>
          </cell>
          <cell r="O569" t="str">
            <v>YES</v>
          </cell>
          <cell r="P569" t="str">
            <v>PR</v>
          </cell>
          <cell r="Q569">
            <v>74</v>
          </cell>
          <cell r="R569" t="str">
            <v>B</v>
          </cell>
          <cell r="S569" t="str">
            <v>F</v>
          </cell>
          <cell r="T569" t="str">
            <v>D</v>
          </cell>
          <cell r="U569" t="str">
            <v>d</v>
          </cell>
          <cell r="V569" t="str">
            <v>M</v>
          </cell>
          <cell r="X569" t="str">
            <v>B</v>
          </cell>
          <cell r="Y569" t="str">
            <v>0/16</v>
          </cell>
          <cell r="AA569">
            <v>6</v>
          </cell>
          <cell r="AC569" t="str">
            <v>AL</v>
          </cell>
          <cell r="AD569">
            <v>1992</v>
          </cell>
          <cell r="AE569" t="str">
            <v>7/22</v>
          </cell>
          <cell r="AF569" t="str">
            <v>5/92</v>
          </cell>
          <cell r="AH569" t="str">
            <v>NO</v>
          </cell>
          <cell r="AI569" t="str">
            <v>NO</v>
          </cell>
          <cell r="AJ569" t="str">
            <v xml:space="preserve"> 6 /95</v>
          </cell>
          <cell r="AQ569" t="str">
            <v>7/22</v>
          </cell>
          <cell r="AR569" t="str">
            <v>12/3/2002</v>
          </cell>
          <cell r="AS569" t="str">
            <v>+</v>
          </cell>
          <cell r="AT569" t="str">
            <v>+</v>
          </cell>
          <cell r="AX569" t="str">
            <v xml:space="preserve"> -</v>
          </cell>
          <cell r="AY569" t="str">
            <v xml:space="preserve"> -</v>
          </cell>
          <cell r="AZ569" t="str">
            <v xml:space="preserve"> +/-</v>
          </cell>
          <cell r="BA569" t="str">
            <v xml:space="preserve"> -</v>
          </cell>
          <cell r="BG569" t="str">
            <v>-</v>
          </cell>
          <cell r="BJ569" t="str">
            <v/>
          </cell>
          <cell r="BK569" t="str">
            <v/>
          </cell>
          <cell r="BL569" t="str">
            <v/>
          </cell>
          <cell r="BM569" t="str">
            <v/>
          </cell>
          <cell r="BN569" t="str">
            <v/>
          </cell>
          <cell r="BO569" t="str">
            <v>-</v>
          </cell>
        </row>
        <row r="570">
          <cell r="A570">
            <v>372.5</v>
          </cell>
          <cell r="B570" t="str">
            <v>92-05-A032</v>
          </cell>
          <cell r="C570" t="str">
            <v>NORM</v>
          </cell>
          <cell r="I570">
            <v>1423</v>
          </cell>
          <cell r="J570">
            <v>0.81</v>
          </cell>
          <cell r="O570" t="str">
            <v>YES</v>
          </cell>
          <cell r="P570" t="str">
            <v>PR</v>
          </cell>
          <cell r="AC570" t="str">
            <v>AL</v>
          </cell>
          <cell r="AD570">
            <v>1992</v>
          </cell>
          <cell r="BJ570" t="str">
            <v/>
          </cell>
          <cell r="BK570" t="str">
            <v/>
          </cell>
          <cell r="BL570" t="str">
            <v/>
          </cell>
          <cell r="BM570" t="str">
            <v/>
          </cell>
          <cell r="BN570" t="str">
            <v/>
          </cell>
          <cell r="BP570" t="str">
            <v/>
          </cell>
          <cell r="BQ570" t="str">
            <v/>
          </cell>
          <cell r="BR570" t="str">
            <v/>
          </cell>
          <cell r="BS570" t="str">
            <v/>
          </cell>
        </row>
        <row r="571">
          <cell r="A571">
            <v>373</v>
          </cell>
          <cell r="B571" t="str">
            <v>92-06-A108</v>
          </cell>
          <cell r="C571" t="str">
            <v>CAR</v>
          </cell>
          <cell r="D571" t="str">
            <v xml:space="preserve"> -</v>
          </cell>
          <cell r="I571">
            <v>1424</v>
          </cell>
          <cell r="J571">
            <v>0.96</v>
          </cell>
          <cell r="O571" t="str">
            <v>YES</v>
          </cell>
          <cell r="P571" t="str">
            <v>PR</v>
          </cell>
          <cell r="Q571">
            <v>74</v>
          </cell>
          <cell r="R571" t="str">
            <v>W</v>
          </cell>
          <cell r="S571" t="str">
            <v>M</v>
          </cell>
          <cell r="T571" t="str">
            <v>S</v>
          </cell>
          <cell r="U571" t="str">
            <v>d</v>
          </cell>
          <cell r="V571" t="str">
            <v>WM</v>
          </cell>
          <cell r="X571" t="str">
            <v>B</v>
          </cell>
          <cell r="Y571" t="str">
            <v>0/20</v>
          </cell>
          <cell r="Z571" t="str">
            <v>4.5 x 4.0 x 0.8</v>
          </cell>
          <cell r="AA571">
            <v>4.5</v>
          </cell>
          <cell r="AB571">
            <v>14.4</v>
          </cell>
          <cell r="AC571" t="str">
            <v>AL</v>
          </cell>
          <cell r="AD571">
            <v>1992</v>
          </cell>
          <cell r="AE571" t="str">
            <v>7/22</v>
          </cell>
          <cell r="AF571" t="str">
            <v>6/92</v>
          </cell>
          <cell r="AQ571" t="str">
            <v>MW-&gt;WM,6/92</v>
          </cell>
          <cell r="AR571" t="str">
            <v>9/17/2001</v>
          </cell>
          <cell r="AS571" t="str">
            <v>+</v>
          </cell>
          <cell r="AT571" t="str">
            <v>+</v>
          </cell>
          <cell r="AX571" t="str">
            <v xml:space="preserve"> -</v>
          </cell>
          <cell r="BG571" t="str">
            <v>+12</v>
          </cell>
          <cell r="BH571" t="str">
            <v>GCT</v>
          </cell>
          <cell r="BI571" t="str">
            <v>Ala</v>
          </cell>
          <cell r="BJ571" t="str">
            <v/>
          </cell>
          <cell r="BK571" t="str">
            <v/>
          </cell>
          <cell r="BL571" t="str">
            <v/>
          </cell>
          <cell r="BM571" t="str">
            <v/>
          </cell>
          <cell r="BN571" t="str">
            <v/>
          </cell>
          <cell r="BO571" t="str">
            <v>+</v>
          </cell>
          <cell r="BP571">
            <v>5</v>
          </cell>
          <cell r="BQ571" t="str">
            <v>?</v>
          </cell>
        </row>
        <row r="572">
          <cell r="A572">
            <v>373.5</v>
          </cell>
          <cell r="B572" t="str">
            <v>92-06-A110</v>
          </cell>
          <cell r="C572" t="str">
            <v>NORM</v>
          </cell>
          <cell r="I572">
            <v>1425</v>
          </cell>
          <cell r="J572" t="str">
            <v>see add.</v>
          </cell>
          <cell r="K572">
            <v>1687</v>
          </cell>
          <cell r="O572" t="str">
            <v>YES</v>
          </cell>
          <cell r="P572" t="str">
            <v>PR</v>
          </cell>
          <cell r="AC572" t="str">
            <v>AL</v>
          </cell>
          <cell r="AD572">
            <v>1992</v>
          </cell>
          <cell r="BJ572" t="str">
            <v/>
          </cell>
          <cell r="BK572" t="str">
            <v/>
          </cell>
          <cell r="BL572" t="str">
            <v/>
          </cell>
          <cell r="BM572" t="str">
            <v/>
          </cell>
          <cell r="BN572" t="str">
            <v/>
          </cell>
          <cell r="BP572" t="str">
            <v/>
          </cell>
          <cell r="BQ572" t="str">
            <v/>
          </cell>
          <cell r="BR572" t="str">
            <v/>
          </cell>
          <cell r="BS572" t="str">
            <v/>
          </cell>
        </row>
        <row r="573">
          <cell r="A573">
            <v>374.3</v>
          </cell>
          <cell r="B573" t="str">
            <v>98-144</v>
          </cell>
          <cell r="C573" t="str">
            <v>MET</v>
          </cell>
          <cell r="D573" t="str">
            <v xml:space="preserve"> -</v>
          </cell>
          <cell r="I573">
            <v>686</v>
          </cell>
          <cell r="J573">
            <v>0.6</v>
          </cell>
          <cell r="O573" t="str">
            <v>YES</v>
          </cell>
          <cell r="P573" t="str">
            <v>PR</v>
          </cell>
          <cell r="Q573">
            <v>80</v>
          </cell>
          <cell r="R573" t="str">
            <v>B</v>
          </cell>
          <cell r="S573" t="str">
            <v>F</v>
          </cell>
          <cell r="X573" t="str">
            <v>M</v>
          </cell>
          <cell r="AC573" t="str">
            <v>AL</v>
          </cell>
          <cell r="AD573">
            <v>1987</v>
          </cell>
          <cell r="AE573" t="str">
            <v>4/21</v>
          </cell>
          <cell r="AN573" t="str">
            <v>[OM]</v>
          </cell>
          <cell r="AP573" t="str">
            <v>No Path. rep.</v>
          </cell>
          <cell r="AQ573" t="str">
            <v>1989?&gt;87</v>
          </cell>
          <cell r="AR573" t="str">
            <v>12/3/2002</v>
          </cell>
          <cell r="AS573" t="str">
            <v>+</v>
          </cell>
          <cell r="AT573" t="str">
            <v>NO</v>
          </cell>
          <cell r="BF573" t="str">
            <v>-</v>
          </cell>
          <cell r="BG573" t="str">
            <v>-</v>
          </cell>
          <cell r="BJ573" t="str">
            <v/>
          </cell>
          <cell r="BK573" t="str">
            <v/>
          </cell>
          <cell r="BL573" t="str">
            <v/>
          </cell>
          <cell r="BM573" t="str">
            <v/>
          </cell>
          <cell r="BN573" t="str">
            <v/>
          </cell>
          <cell r="BP573" t="str">
            <v/>
          </cell>
          <cell r="BQ573" t="str">
            <v/>
          </cell>
          <cell r="BR573" t="str">
            <v/>
          </cell>
          <cell r="BS573" t="str">
            <v/>
          </cell>
        </row>
        <row r="574">
          <cell r="A574">
            <v>375.3</v>
          </cell>
          <cell r="B574" t="str">
            <v>21209/2407</v>
          </cell>
          <cell r="C574" t="str">
            <v>MET</v>
          </cell>
          <cell r="D574" t="str">
            <v xml:space="preserve"> -</v>
          </cell>
          <cell r="I574">
            <v>1161</v>
          </cell>
          <cell r="J574">
            <v>0.48</v>
          </cell>
          <cell r="O574" t="str">
            <v>YES</v>
          </cell>
          <cell r="P574" t="str">
            <v>PR</v>
          </cell>
          <cell r="Q574">
            <v>64</v>
          </cell>
          <cell r="R574" t="str">
            <v>W</v>
          </cell>
          <cell r="S574" t="str">
            <v>M</v>
          </cell>
          <cell r="T574" t="str">
            <v>R</v>
          </cell>
          <cell r="U574" t="str">
            <v>d</v>
          </cell>
          <cell r="V574" t="str">
            <v>?</v>
          </cell>
          <cell r="X574" t="str">
            <v>M</v>
          </cell>
          <cell r="Y574" t="str">
            <v>+</v>
          </cell>
          <cell r="AC574" t="str">
            <v>NDRI,PA</v>
          </cell>
          <cell r="AD574">
            <v>1990</v>
          </cell>
          <cell r="AE574" t="str">
            <v>9/10</v>
          </cell>
          <cell r="AF574" t="str">
            <v>5/90</v>
          </cell>
          <cell r="AM574" t="str">
            <v>[LU]</v>
          </cell>
          <cell r="AN574" t="str">
            <v>[LI]</v>
          </cell>
          <cell r="AP574" t="str">
            <v>No detailed microscopic description</v>
          </cell>
          <cell r="AQ574" t="str">
            <v>comment,5/90,R</v>
          </cell>
          <cell r="AR574" t="str">
            <v>6/25/2001</v>
          </cell>
          <cell r="AS574" t="str">
            <v>+</v>
          </cell>
          <cell r="AT574" t="str">
            <v>insufficient</v>
          </cell>
          <cell r="AX574" t="str">
            <v xml:space="preserve"> -</v>
          </cell>
          <cell r="BG574" t="str">
            <v>-</v>
          </cell>
          <cell r="BJ574" t="str">
            <v/>
          </cell>
          <cell r="BK574" t="str">
            <v/>
          </cell>
          <cell r="BL574" t="str">
            <v/>
          </cell>
          <cell r="BM574" t="str">
            <v/>
          </cell>
          <cell r="BN574" t="str">
            <v/>
          </cell>
          <cell r="BP574" t="str">
            <v/>
          </cell>
          <cell r="BQ574" t="str">
            <v/>
          </cell>
          <cell r="BR574" t="str">
            <v/>
          </cell>
          <cell r="BS574" t="str">
            <v/>
          </cell>
        </row>
        <row r="575">
          <cell r="A575">
            <v>375.5</v>
          </cell>
          <cell r="B575" t="str">
            <v>21209/2407</v>
          </cell>
          <cell r="C575" t="str">
            <v>NORM</v>
          </cell>
          <cell r="I575">
            <v>1162</v>
          </cell>
          <cell r="J575">
            <v>0.84</v>
          </cell>
          <cell r="O575" t="str">
            <v>YES</v>
          </cell>
          <cell r="P575" t="str">
            <v>PR</v>
          </cell>
          <cell r="AC575" t="str">
            <v>NDRI,PA</v>
          </cell>
          <cell r="AD575">
            <v>1990</v>
          </cell>
          <cell r="BJ575" t="str">
            <v/>
          </cell>
          <cell r="BK575" t="str">
            <v/>
          </cell>
          <cell r="BL575" t="str">
            <v/>
          </cell>
          <cell r="BM575" t="str">
            <v/>
          </cell>
          <cell r="BN575" t="str">
            <v/>
          </cell>
          <cell r="BP575" t="str">
            <v/>
          </cell>
          <cell r="BQ575" t="str">
            <v/>
          </cell>
          <cell r="BR575" t="str">
            <v/>
          </cell>
          <cell r="BS575" t="str">
            <v/>
          </cell>
        </row>
        <row r="576">
          <cell r="A576">
            <v>376.3</v>
          </cell>
          <cell r="B576" t="str">
            <v>21424/2487</v>
          </cell>
          <cell r="C576" t="str">
            <v>MET</v>
          </cell>
          <cell r="D576" t="str">
            <v xml:space="preserve"> -</v>
          </cell>
          <cell r="I576">
            <v>1163</v>
          </cell>
          <cell r="J576">
            <v>0.39</v>
          </cell>
          <cell r="O576" t="str">
            <v>YES</v>
          </cell>
          <cell r="P576" t="str">
            <v>PR</v>
          </cell>
          <cell r="Q576">
            <v>79</v>
          </cell>
          <cell r="R576" t="str">
            <v>W</v>
          </cell>
          <cell r="S576" t="str">
            <v>F</v>
          </cell>
          <cell r="T576" t="str">
            <v>na</v>
          </cell>
          <cell r="U576" t="str">
            <v>na</v>
          </cell>
          <cell r="V576" t="str">
            <v>?</v>
          </cell>
          <cell r="X576" t="str">
            <v>M</v>
          </cell>
          <cell r="Y576" t="str">
            <v>+</v>
          </cell>
          <cell r="AC576" t="str">
            <v>NDRI,PA</v>
          </cell>
          <cell r="AD576">
            <v>1990</v>
          </cell>
          <cell r="AE576" t="str">
            <v>9/10</v>
          </cell>
          <cell r="AF576" t="str">
            <v>6/90</v>
          </cell>
          <cell r="AN576" t="str">
            <v>[LI]</v>
          </cell>
          <cell r="AP576" t="str">
            <v>NO PATHOLOGY REPORT</v>
          </cell>
          <cell r="AQ576" t="str">
            <v>comment,6/90,na</v>
          </cell>
          <cell r="AR576" t="str">
            <v>6/25/2001</v>
          </cell>
          <cell r="AS576" t="str">
            <v>+</v>
          </cell>
          <cell r="AT576" t="str">
            <v>NO</v>
          </cell>
          <cell r="AX576" t="str">
            <v xml:space="preserve"> -</v>
          </cell>
          <cell r="BG576" t="str">
            <v>-</v>
          </cell>
          <cell r="BJ576" t="str">
            <v/>
          </cell>
          <cell r="BK576" t="str">
            <v/>
          </cell>
          <cell r="BL576" t="str">
            <v/>
          </cell>
          <cell r="BM576" t="str">
            <v/>
          </cell>
          <cell r="BN576" t="str">
            <v/>
          </cell>
          <cell r="BP576" t="str">
            <v/>
          </cell>
          <cell r="BQ576" t="str">
            <v/>
          </cell>
          <cell r="BR576" t="str">
            <v/>
          </cell>
          <cell r="BS576" t="str">
            <v/>
          </cell>
        </row>
        <row r="577">
          <cell r="A577">
            <v>376.5</v>
          </cell>
          <cell r="B577" t="str">
            <v>21424/2487</v>
          </cell>
          <cell r="C577" t="str">
            <v>NORM</v>
          </cell>
          <cell r="I577">
            <v>1164</v>
          </cell>
          <cell r="J577" t="str">
            <v>see add.</v>
          </cell>
          <cell r="K577">
            <v>1689</v>
          </cell>
          <cell r="O577" t="str">
            <v>YES</v>
          </cell>
          <cell r="P577" t="str">
            <v>PR</v>
          </cell>
          <cell r="AC577" t="str">
            <v>NDRI,PA</v>
          </cell>
          <cell r="AD577">
            <v>1990</v>
          </cell>
          <cell r="BJ577" t="str">
            <v/>
          </cell>
          <cell r="BK577" t="str">
            <v/>
          </cell>
          <cell r="BL577" t="str">
            <v/>
          </cell>
          <cell r="BM577" t="str">
            <v/>
          </cell>
          <cell r="BN577" t="str">
            <v/>
          </cell>
          <cell r="BP577" t="str">
            <v/>
          </cell>
          <cell r="BQ577" t="str">
            <v/>
          </cell>
          <cell r="BR577" t="str">
            <v/>
          </cell>
          <cell r="BS577" t="str">
            <v/>
          </cell>
        </row>
        <row r="578">
          <cell r="A578">
            <v>377.3</v>
          </cell>
          <cell r="B578" t="str">
            <v>21540/2524</v>
          </cell>
          <cell r="C578" t="str">
            <v>MET</v>
          </cell>
          <cell r="D578" t="str">
            <v>+</v>
          </cell>
          <cell r="H578">
            <v>68</v>
          </cell>
          <cell r="I578">
            <v>1166</v>
          </cell>
          <cell r="J578">
            <v>0.44</v>
          </cell>
          <cell r="K578" t="str">
            <v>3195: 0.55</v>
          </cell>
          <cell r="O578" t="str">
            <v>YES</v>
          </cell>
          <cell r="P578" t="str">
            <v>PR</v>
          </cell>
          <cell r="Q578">
            <v>54</v>
          </cell>
          <cell r="R578" t="str">
            <v>W</v>
          </cell>
          <cell r="S578" t="str">
            <v>F</v>
          </cell>
          <cell r="T578" t="str">
            <v>na</v>
          </cell>
          <cell r="U578" t="str">
            <v>na</v>
          </cell>
          <cell r="V578" t="str">
            <v>?</v>
          </cell>
          <cell r="X578" t="str">
            <v>M</v>
          </cell>
          <cell r="Y578" t="str">
            <v>+</v>
          </cell>
          <cell r="AC578" t="str">
            <v>NDRI,PA</v>
          </cell>
          <cell r="AD578">
            <v>1990</v>
          </cell>
          <cell r="AE578" t="str">
            <v>9/10</v>
          </cell>
          <cell r="AF578" t="str">
            <v>6/90</v>
          </cell>
          <cell r="AN578" t="str">
            <v>[LI]</v>
          </cell>
          <cell r="AP578" t="str">
            <v>NO PATHOLOGY REPORT</v>
          </cell>
          <cell r="AQ578" t="str">
            <v>comment,6/90,na</v>
          </cell>
          <cell r="AR578" t="str">
            <v>6/25/2001</v>
          </cell>
          <cell r="AS578" t="str">
            <v>+</v>
          </cell>
          <cell r="AT578" t="str">
            <v>NO</v>
          </cell>
          <cell r="AX578" t="str">
            <v>+</v>
          </cell>
          <cell r="AY578" t="str">
            <v>+</v>
          </cell>
          <cell r="AZ578" t="str">
            <v>+</v>
          </cell>
          <cell r="BA578" t="str">
            <v>+</v>
          </cell>
          <cell r="BG578" t="str">
            <v>+13</v>
          </cell>
          <cell r="BH578" t="str">
            <v>GAC</v>
          </cell>
          <cell r="BI578" t="str">
            <v>Asp</v>
          </cell>
          <cell r="BJ578" t="str">
            <v>-</v>
          </cell>
          <cell r="BO578" t="str">
            <v>-</v>
          </cell>
          <cell r="BT578" t="str">
            <v>-</v>
          </cell>
        </row>
        <row r="579">
          <cell r="A579">
            <v>377.5</v>
          </cell>
          <cell r="B579" t="str">
            <v>21540/2524</v>
          </cell>
          <cell r="C579" t="str">
            <v>NORM</v>
          </cell>
          <cell r="I579">
            <v>1165</v>
          </cell>
          <cell r="J579">
            <v>0.36</v>
          </cell>
          <cell r="P579" t="str">
            <v>PR</v>
          </cell>
          <cell r="AC579" t="str">
            <v>NDRI,PA</v>
          </cell>
          <cell r="AD579">
            <v>1990</v>
          </cell>
          <cell r="BJ579" t="str">
            <v/>
          </cell>
          <cell r="BK579" t="str">
            <v/>
          </cell>
          <cell r="BL579" t="str">
            <v/>
          </cell>
          <cell r="BM579" t="str">
            <v/>
          </cell>
          <cell r="BN579" t="str">
            <v/>
          </cell>
          <cell r="BP579" t="str">
            <v/>
          </cell>
          <cell r="BQ579" t="str">
            <v/>
          </cell>
          <cell r="BR579" t="str">
            <v/>
          </cell>
          <cell r="BS579" t="str">
            <v/>
          </cell>
        </row>
        <row r="580">
          <cell r="A580">
            <v>378.3</v>
          </cell>
          <cell r="B580" t="str">
            <v>90-06-A152</v>
          </cell>
          <cell r="C580" t="str">
            <v>MET</v>
          </cell>
          <cell r="D580" t="str">
            <v xml:space="preserve"> -</v>
          </cell>
          <cell r="I580">
            <v>1170</v>
          </cell>
          <cell r="J580">
            <v>0.38</v>
          </cell>
          <cell r="O580" t="str">
            <v>YES</v>
          </cell>
          <cell r="P580" t="str">
            <v>PR</v>
          </cell>
          <cell r="Q580">
            <v>56</v>
          </cell>
          <cell r="R580" t="str">
            <v>W</v>
          </cell>
          <cell r="S580" t="str">
            <v>M</v>
          </cell>
          <cell r="T580" t="str">
            <v>na</v>
          </cell>
          <cell r="U580" t="str">
            <v>na</v>
          </cell>
          <cell r="V580" t="str">
            <v>MP</v>
          </cell>
          <cell r="X580" t="str">
            <v>M</v>
          </cell>
          <cell r="AC580" t="str">
            <v>AL</v>
          </cell>
          <cell r="AD580">
            <v>1990</v>
          </cell>
          <cell r="AE580" t="str">
            <v>10/10</v>
          </cell>
          <cell r="AN580" t="str">
            <v>[LI]</v>
          </cell>
          <cell r="AP580" t="str">
            <v>NO PATHOLOGY REPORT</v>
          </cell>
          <cell r="AQ580" t="str">
            <v>comment,?</v>
          </cell>
          <cell r="AR580" t="str">
            <v>6/25/2001</v>
          </cell>
          <cell r="AS580" t="str">
            <v>+</v>
          </cell>
          <cell r="AT580" t="str">
            <v>NO</v>
          </cell>
          <cell r="AX580" t="str">
            <v xml:space="preserve"> -</v>
          </cell>
          <cell r="BG580" t="str">
            <v>-</v>
          </cell>
          <cell r="BJ580" t="str">
            <v/>
          </cell>
          <cell r="BK580" t="str">
            <v/>
          </cell>
          <cell r="BL580" t="str">
            <v/>
          </cell>
          <cell r="BM580" t="str">
            <v/>
          </cell>
          <cell r="BN580" t="str">
            <v/>
          </cell>
          <cell r="BP580" t="str">
            <v/>
          </cell>
          <cell r="BQ580" t="str">
            <v/>
          </cell>
          <cell r="BR580" t="str">
            <v/>
          </cell>
          <cell r="BS580" t="str">
            <v/>
          </cell>
        </row>
        <row r="581">
          <cell r="A581">
            <v>378.5</v>
          </cell>
          <cell r="B581" t="str">
            <v>90-06-A153</v>
          </cell>
          <cell r="C581" t="str">
            <v>NORM</v>
          </cell>
          <cell r="I581">
            <v>1436</v>
          </cell>
          <cell r="J581">
            <v>4.4000000000000004</v>
          </cell>
          <cell r="O581" t="str">
            <v>YES</v>
          </cell>
          <cell r="P581" t="str">
            <v>PR</v>
          </cell>
          <cell r="AC581" t="str">
            <v>AL</v>
          </cell>
          <cell r="AD581">
            <v>1990</v>
          </cell>
          <cell r="BJ581" t="str">
            <v/>
          </cell>
          <cell r="BK581" t="str">
            <v/>
          </cell>
          <cell r="BL581" t="str">
            <v/>
          </cell>
          <cell r="BM581" t="str">
            <v/>
          </cell>
          <cell r="BN581" t="str">
            <v/>
          </cell>
          <cell r="BP581" t="str">
            <v/>
          </cell>
          <cell r="BQ581" t="str">
            <v/>
          </cell>
          <cell r="BR581" t="str">
            <v/>
          </cell>
          <cell r="BS581" t="str">
            <v/>
          </cell>
        </row>
        <row r="582">
          <cell r="A582">
            <v>379.3</v>
          </cell>
          <cell r="B582" t="str">
            <v>90-08-A108</v>
          </cell>
          <cell r="C582" t="str">
            <v>MET</v>
          </cell>
          <cell r="D582" t="str">
            <v xml:space="preserve"> -</v>
          </cell>
          <cell r="I582">
            <v>1174</v>
          </cell>
          <cell r="J582">
            <v>0.44</v>
          </cell>
          <cell r="L582">
            <v>895</v>
          </cell>
          <cell r="N582">
            <v>15</v>
          </cell>
          <cell r="O582" t="str">
            <v>YES</v>
          </cell>
          <cell r="P582" t="str">
            <v>PR</v>
          </cell>
          <cell r="Q582">
            <v>64</v>
          </cell>
          <cell r="R582" t="str">
            <v>W</v>
          </cell>
          <cell r="S582" t="str">
            <v>F</v>
          </cell>
          <cell r="T582" t="str">
            <v>na</v>
          </cell>
          <cell r="U582" t="str">
            <v>na</v>
          </cell>
          <cell r="V582" t="str">
            <v>M</v>
          </cell>
          <cell r="X582" t="str">
            <v>M</v>
          </cell>
          <cell r="Y582" t="str">
            <v>+</v>
          </cell>
          <cell r="Z582" t="str">
            <v>7.0 x 6.0 x 6.0</v>
          </cell>
          <cell r="AA582">
            <v>7</v>
          </cell>
          <cell r="AB582">
            <v>252</v>
          </cell>
          <cell r="AC582" t="str">
            <v>AL</v>
          </cell>
          <cell r="AD582">
            <v>1990</v>
          </cell>
          <cell r="AE582" t="str">
            <v>10/10</v>
          </cell>
          <cell r="AF582" t="str">
            <v>8/90</v>
          </cell>
          <cell r="AN582" t="str">
            <v>[LI]</v>
          </cell>
          <cell r="AQ582" t="str">
            <v>comment</v>
          </cell>
          <cell r="AR582" t="str">
            <v>2/11/2003</v>
          </cell>
          <cell r="AS582" t="str">
            <v>+</v>
          </cell>
          <cell r="AT582" t="str">
            <v>+</v>
          </cell>
          <cell r="AX582" t="str">
            <v xml:space="preserve"> -</v>
          </cell>
          <cell r="BG582" t="str">
            <v>+12</v>
          </cell>
          <cell r="BH582" t="str">
            <v>GAT</v>
          </cell>
          <cell r="BI582" t="str">
            <v>Asp</v>
          </cell>
          <cell r="BJ582" t="str">
            <v/>
          </cell>
          <cell r="BK582" t="str">
            <v/>
          </cell>
          <cell r="BL582" t="str">
            <v/>
          </cell>
          <cell r="BM582" t="str">
            <v/>
          </cell>
          <cell r="BN582" t="str">
            <v/>
          </cell>
          <cell r="BP582" t="str">
            <v/>
          </cell>
          <cell r="BQ582" t="str">
            <v/>
          </cell>
          <cell r="BR582" t="str">
            <v/>
          </cell>
          <cell r="BS582" t="str">
            <v/>
          </cell>
        </row>
        <row r="583">
          <cell r="A583">
            <v>379.5</v>
          </cell>
          <cell r="B583" t="str">
            <v>90-08-A109</v>
          </cell>
          <cell r="C583" t="str">
            <v>NORM</v>
          </cell>
          <cell r="I583">
            <v>1437</v>
          </cell>
          <cell r="J583">
            <v>2.72</v>
          </cell>
          <cell r="O583" t="str">
            <v>YES</v>
          </cell>
          <cell r="P583" t="str">
            <v>PR</v>
          </cell>
          <cell r="AC583" t="str">
            <v>AL</v>
          </cell>
          <cell r="AD583">
            <v>1990</v>
          </cell>
          <cell r="AQ583" t="str">
            <v>comment</v>
          </cell>
          <cell r="BJ583" t="str">
            <v/>
          </cell>
          <cell r="BK583" t="str">
            <v/>
          </cell>
          <cell r="BL583" t="str">
            <v/>
          </cell>
          <cell r="BM583" t="str">
            <v/>
          </cell>
          <cell r="BN583" t="str">
            <v/>
          </cell>
          <cell r="BP583" t="str">
            <v/>
          </cell>
          <cell r="BQ583" t="str">
            <v/>
          </cell>
          <cell r="BR583" t="str">
            <v/>
          </cell>
          <cell r="BS583" t="str">
            <v/>
          </cell>
        </row>
        <row r="584">
          <cell r="A584">
            <v>380</v>
          </cell>
          <cell r="B584" t="str">
            <v>101-55A</v>
          </cell>
          <cell r="C584" t="str">
            <v>CAR</v>
          </cell>
          <cell r="D584" t="str">
            <v xml:space="preserve"> -</v>
          </cell>
          <cell r="I584">
            <v>1442</v>
          </cell>
          <cell r="J584">
            <v>0.64</v>
          </cell>
          <cell r="P584" t="str">
            <v>PR</v>
          </cell>
          <cell r="Q584">
            <v>60</v>
          </cell>
          <cell r="R584" t="str">
            <v>W</v>
          </cell>
          <cell r="S584" t="str">
            <v>F</v>
          </cell>
          <cell r="T584" t="str">
            <v>T</v>
          </cell>
          <cell r="U584" t="str">
            <v>p</v>
          </cell>
          <cell r="V584" t="str">
            <v>M</v>
          </cell>
          <cell r="X584" t="str">
            <v>D</v>
          </cell>
          <cell r="Y584" t="str">
            <v>5/13</v>
          </cell>
          <cell r="Z584" t="str">
            <v>4.0 x 4.0 x 2.5</v>
          </cell>
          <cell r="AA584">
            <v>4</v>
          </cell>
          <cell r="AB584">
            <v>40</v>
          </cell>
          <cell r="AC584" t="str">
            <v>AL</v>
          </cell>
          <cell r="AD584">
            <v>1987</v>
          </cell>
          <cell r="AE584" t="str">
            <v>8/24</v>
          </cell>
          <cell r="AN584" t="str">
            <v>[LI]</v>
          </cell>
          <cell r="AQ584" t="str">
            <v>1989&gt;87,8/24,na</v>
          </cell>
          <cell r="AR584" t="str">
            <v>2/11/2003</v>
          </cell>
          <cell r="AS584" t="str">
            <v>+</v>
          </cell>
          <cell r="AT584" t="str">
            <v>+</v>
          </cell>
          <cell r="AX584" t="str">
            <v xml:space="preserve"> -</v>
          </cell>
          <cell r="BG584" t="str">
            <v>+12</v>
          </cell>
          <cell r="BH584" t="str">
            <v>TGT</v>
          </cell>
          <cell r="BI584" t="str">
            <v>Cys</v>
          </cell>
          <cell r="BJ584" t="str">
            <v/>
          </cell>
          <cell r="BK584" t="str">
            <v/>
          </cell>
          <cell r="BL584" t="str">
            <v/>
          </cell>
          <cell r="BM584" t="str">
            <v/>
          </cell>
          <cell r="BN584" t="str">
            <v/>
          </cell>
          <cell r="BP584" t="str">
            <v/>
          </cell>
          <cell r="BQ584" t="str">
            <v/>
          </cell>
          <cell r="BR584" t="str">
            <v/>
          </cell>
          <cell r="BS584" t="str">
            <v/>
          </cell>
        </row>
        <row r="585">
          <cell r="A585">
            <v>380.5</v>
          </cell>
          <cell r="B585" t="str">
            <v>101-55B</v>
          </cell>
          <cell r="C585" t="str">
            <v>NORM</v>
          </cell>
          <cell r="I585">
            <v>1443</v>
          </cell>
          <cell r="J585">
            <v>0.51</v>
          </cell>
          <cell r="O585" t="str">
            <v>YES</v>
          </cell>
          <cell r="P585" t="str">
            <v>PR</v>
          </cell>
          <cell r="AC585" t="str">
            <v>AL</v>
          </cell>
          <cell r="AD585">
            <v>1987</v>
          </cell>
          <cell r="BJ585" t="str">
            <v/>
          </cell>
          <cell r="BK585" t="str">
            <v/>
          </cell>
          <cell r="BL585" t="str">
            <v/>
          </cell>
          <cell r="BM585" t="str">
            <v/>
          </cell>
          <cell r="BN585" t="str">
            <v/>
          </cell>
          <cell r="BP585" t="str">
            <v/>
          </cell>
          <cell r="BQ585" t="str">
            <v/>
          </cell>
          <cell r="BR585" t="str">
            <v/>
          </cell>
          <cell r="BS585" t="str">
            <v/>
          </cell>
        </row>
        <row r="586">
          <cell r="A586">
            <v>381.2</v>
          </cell>
          <cell r="B586" t="str">
            <v>101-88</v>
          </cell>
          <cell r="C586" t="str">
            <v>IBD</v>
          </cell>
          <cell r="D586" t="str">
            <v xml:space="preserve"> -</v>
          </cell>
          <cell r="I586">
            <v>1438</v>
          </cell>
          <cell r="J586">
            <v>0.98</v>
          </cell>
          <cell r="L586">
            <v>758</v>
          </cell>
          <cell r="N586">
            <v>13</v>
          </cell>
          <cell r="O586" t="str">
            <v>YES</v>
          </cell>
          <cell r="P586" t="str">
            <v>PR</v>
          </cell>
          <cell r="Q586">
            <v>75</v>
          </cell>
          <cell r="R586" t="str">
            <v>W</v>
          </cell>
          <cell r="S586" t="str">
            <v>F</v>
          </cell>
          <cell r="T586" t="str">
            <v>R</v>
          </cell>
          <cell r="U586" t="str">
            <v>d</v>
          </cell>
          <cell r="AC586" t="str">
            <v>AL</v>
          </cell>
          <cell r="AD586">
            <v>1989</v>
          </cell>
          <cell r="AE586" t="str">
            <v>6/12</v>
          </cell>
          <cell r="AM586" t="str">
            <v>CROHN'S</v>
          </cell>
          <cell r="AQ586" t="str">
            <v>6/12,na</v>
          </cell>
          <cell r="AR586" t="str">
            <v>2/11/2003</v>
          </cell>
          <cell r="AS586" t="str">
            <v>+</v>
          </cell>
          <cell r="AT586" t="str">
            <v>+</v>
          </cell>
          <cell r="BF586" t="str">
            <v>-</v>
          </cell>
          <cell r="BJ586" t="str">
            <v/>
          </cell>
          <cell r="BK586" t="str">
            <v/>
          </cell>
          <cell r="BL586" t="str">
            <v/>
          </cell>
          <cell r="BM586" t="str">
            <v/>
          </cell>
          <cell r="BN586" t="str">
            <v/>
          </cell>
          <cell r="BP586" t="str">
            <v/>
          </cell>
          <cell r="BQ586" t="str">
            <v/>
          </cell>
          <cell r="BR586" t="str">
            <v/>
          </cell>
          <cell r="BS586" t="str">
            <v/>
          </cell>
        </row>
        <row r="587">
          <cell r="A587">
            <v>382.2</v>
          </cell>
          <cell r="B587" t="str">
            <v>98-37</v>
          </cell>
          <cell r="C587" t="str">
            <v>IBD</v>
          </cell>
          <cell r="D587" t="str">
            <v xml:space="preserve"> -</v>
          </cell>
          <cell r="I587">
            <v>1439</v>
          </cell>
          <cell r="J587">
            <v>2.2599999999999998</v>
          </cell>
          <cell r="L587">
            <v>751</v>
          </cell>
          <cell r="N587">
            <v>13</v>
          </cell>
          <cell r="O587" t="str">
            <v>YES</v>
          </cell>
          <cell r="P587" t="str">
            <v>PR</v>
          </cell>
          <cell r="Q587">
            <v>37</v>
          </cell>
          <cell r="R587" t="str">
            <v>W</v>
          </cell>
          <cell r="S587" t="str">
            <v>M</v>
          </cell>
          <cell r="T587" t="str">
            <v>na</v>
          </cell>
          <cell r="U587" t="str">
            <v>d</v>
          </cell>
          <cell r="AC587" t="str">
            <v>AL</v>
          </cell>
          <cell r="AD587">
            <v>1989</v>
          </cell>
          <cell r="AE587" t="str">
            <v>6/12</v>
          </cell>
          <cell r="AF587" t="str">
            <v>2/87</v>
          </cell>
          <cell r="AM587" t="str">
            <v>UlcCol</v>
          </cell>
          <cell r="AQ587" t="str">
            <v>R&gt;na,6/12,2/87</v>
          </cell>
          <cell r="AR587" t="str">
            <v>2/11/2003</v>
          </cell>
          <cell r="AS587" t="str">
            <v>+</v>
          </cell>
          <cell r="AT587" t="str">
            <v>+</v>
          </cell>
          <cell r="BF587" t="str">
            <v>DEL</v>
          </cell>
          <cell r="BJ587" t="str">
            <v/>
          </cell>
          <cell r="BK587" t="str">
            <v/>
          </cell>
          <cell r="BL587" t="str">
            <v/>
          </cell>
          <cell r="BM587" t="str">
            <v/>
          </cell>
          <cell r="BN587" t="str">
            <v/>
          </cell>
          <cell r="BP587" t="str">
            <v/>
          </cell>
          <cell r="BQ587" t="str">
            <v/>
          </cell>
          <cell r="BR587" t="str">
            <v/>
          </cell>
          <cell r="BS587" t="str">
            <v/>
          </cell>
        </row>
        <row r="588">
          <cell r="A588">
            <v>383</v>
          </cell>
          <cell r="B588" t="str">
            <v>91-11-B006</v>
          </cell>
          <cell r="C588" t="str">
            <v>CAR</v>
          </cell>
          <cell r="D588" t="str">
            <v xml:space="preserve"> -</v>
          </cell>
          <cell r="I588">
            <v>1522</v>
          </cell>
          <cell r="J588">
            <v>0.17</v>
          </cell>
          <cell r="O588" t="str">
            <v>YES</v>
          </cell>
          <cell r="P588" t="str">
            <v>PR</v>
          </cell>
          <cell r="Q588">
            <v>82</v>
          </cell>
          <cell r="R588" t="str">
            <v>W?</v>
          </cell>
          <cell r="S588" t="str">
            <v>M</v>
          </cell>
          <cell r="T588" t="str">
            <v>A</v>
          </cell>
          <cell r="U588" t="str">
            <v>p</v>
          </cell>
          <cell r="V588" t="str">
            <v>M</v>
          </cell>
          <cell r="X588" t="str">
            <v>B</v>
          </cell>
          <cell r="Y588" t="str">
            <v>0/13</v>
          </cell>
          <cell r="AC588" t="str">
            <v>AL</v>
          </cell>
          <cell r="AD588">
            <v>1992</v>
          </cell>
          <cell r="AE588" t="str">
            <v>11/12</v>
          </cell>
          <cell r="AF588" t="str">
            <v>11/91</v>
          </cell>
          <cell r="AQ588" t="str">
            <v>W&gt;W?</v>
          </cell>
          <cell r="AR588" t="str">
            <v>2/11/2003</v>
          </cell>
          <cell r="AS588" t="str">
            <v>+</v>
          </cell>
          <cell r="AT588" t="str">
            <v>+</v>
          </cell>
          <cell r="AX588" t="str">
            <v xml:space="preserve"> -</v>
          </cell>
          <cell r="BG588" t="str">
            <v>-</v>
          </cell>
          <cell r="BJ588" t="str">
            <v/>
          </cell>
          <cell r="BK588" t="str">
            <v/>
          </cell>
          <cell r="BL588" t="str">
            <v/>
          </cell>
          <cell r="BM588" t="str">
            <v/>
          </cell>
          <cell r="BN588" t="str">
            <v/>
          </cell>
          <cell r="BP588" t="str">
            <v/>
          </cell>
          <cell r="BQ588" t="str">
            <v/>
          </cell>
          <cell r="BR588" t="str">
            <v/>
          </cell>
          <cell r="BS588" t="str">
            <v/>
          </cell>
        </row>
        <row r="589">
          <cell r="A589">
            <v>383.5</v>
          </cell>
          <cell r="B589" t="str">
            <v>91-11-B005</v>
          </cell>
          <cell r="C589" t="str">
            <v>NORM</v>
          </cell>
          <cell r="I589">
            <v>1523</v>
          </cell>
          <cell r="J589">
            <v>2.1800000000000002</v>
          </cell>
          <cell r="O589" t="str">
            <v>YES</v>
          </cell>
          <cell r="P589" t="str">
            <v>PR</v>
          </cell>
          <cell r="AC589" t="str">
            <v>AL</v>
          </cell>
          <cell r="AD589">
            <v>1992</v>
          </cell>
          <cell r="BJ589" t="str">
            <v/>
          </cell>
          <cell r="BK589" t="str">
            <v/>
          </cell>
          <cell r="BL589" t="str">
            <v/>
          </cell>
          <cell r="BM589" t="str">
            <v/>
          </cell>
          <cell r="BN589" t="str">
            <v/>
          </cell>
          <cell r="BP589" t="str">
            <v/>
          </cell>
          <cell r="BQ589" t="str">
            <v/>
          </cell>
          <cell r="BR589" t="str">
            <v/>
          </cell>
          <cell r="BS589" t="str">
            <v/>
          </cell>
        </row>
        <row r="590">
          <cell r="A590">
            <v>384</v>
          </cell>
          <cell r="B590" t="str">
            <v>91-11-B014</v>
          </cell>
          <cell r="C590" t="str">
            <v>CAR</v>
          </cell>
          <cell r="D590" t="str">
            <v>+</v>
          </cell>
          <cell r="H590">
            <v>23</v>
          </cell>
          <cell r="I590">
            <v>1524</v>
          </cell>
          <cell r="J590">
            <v>1.56</v>
          </cell>
          <cell r="K590" t="str">
            <v>3121: 0.21</v>
          </cell>
          <cell r="L590">
            <v>955</v>
          </cell>
          <cell r="N590">
            <v>15</v>
          </cell>
          <cell r="O590" t="str">
            <v>YES</v>
          </cell>
          <cell r="P590" t="str">
            <v>PR</v>
          </cell>
          <cell r="Q590">
            <v>79</v>
          </cell>
          <cell r="R590" t="str">
            <v>W</v>
          </cell>
          <cell r="S590" t="str">
            <v>M</v>
          </cell>
          <cell r="T590" t="str">
            <v>C</v>
          </cell>
          <cell r="U590" t="str">
            <v>p</v>
          </cell>
          <cell r="V590" t="str">
            <v>MP</v>
          </cell>
          <cell r="X590" t="str">
            <v>B</v>
          </cell>
          <cell r="Y590" t="str">
            <v>0/15</v>
          </cell>
          <cell r="AC590" t="str">
            <v>AL</v>
          </cell>
          <cell r="AD590">
            <v>1992</v>
          </cell>
          <cell r="AE590" t="str">
            <v>11/12</v>
          </cell>
          <cell r="AF590" t="str">
            <v>11/91</v>
          </cell>
          <cell r="AP590" t="str">
            <v>(40yof on packing slip). Kathy's e-mail (9/38/2001) says "Our recprds indicate 79 yo WM."</v>
          </cell>
          <cell r="AQ590" t="str">
            <v>comment,M-&gt;MP</v>
          </cell>
          <cell r="AR590" t="str">
            <v>6/25/2001</v>
          </cell>
          <cell r="AS590" t="str">
            <v>inconsistent</v>
          </cell>
          <cell r="AT590" t="str">
            <v>+</v>
          </cell>
          <cell r="AX590" t="str">
            <v>+</v>
          </cell>
          <cell r="AY590" t="str">
            <v>+</v>
          </cell>
          <cell r="AZ590" t="str">
            <v>+</v>
          </cell>
          <cell r="BA590" t="str">
            <v>+</v>
          </cell>
          <cell r="BG590" t="str">
            <v>-</v>
          </cell>
          <cell r="BJ590" t="str">
            <v>+</v>
          </cell>
          <cell r="BK590">
            <v>15</v>
          </cell>
          <cell r="BL590">
            <v>600</v>
          </cell>
          <cell r="BM590" t="str">
            <v>GTG&gt;GAG</v>
          </cell>
          <cell r="BN590" t="str">
            <v>Val&gt;Glu</v>
          </cell>
          <cell r="BO590" t="str">
            <v>-</v>
          </cell>
          <cell r="BT590" t="str">
            <v>-</v>
          </cell>
        </row>
        <row r="591">
          <cell r="A591">
            <v>384.5</v>
          </cell>
          <cell r="B591" t="str">
            <v>91-11-B013</v>
          </cell>
          <cell r="C591" t="str">
            <v>NORM</v>
          </cell>
          <cell r="I591">
            <v>1525</v>
          </cell>
          <cell r="J591" t="str">
            <v>see add.</v>
          </cell>
          <cell r="K591" t="str">
            <v>1934/3122: 0.12/3196: 0.66</v>
          </cell>
          <cell r="L591">
            <v>978</v>
          </cell>
          <cell r="N591">
            <v>16</v>
          </cell>
          <cell r="O591" t="str">
            <v>YES</v>
          </cell>
          <cell r="P591" t="str">
            <v>PR</v>
          </cell>
          <cell r="AC591" t="str">
            <v>AL</v>
          </cell>
          <cell r="AD591">
            <v>1992</v>
          </cell>
          <cell r="BJ591" t="str">
            <v/>
          </cell>
          <cell r="BK591" t="str">
            <v/>
          </cell>
          <cell r="BL591" t="str">
            <v/>
          </cell>
          <cell r="BM591" t="str">
            <v/>
          </cell>
          <cell r="BN591" t="str">
            <v/>
          </cell>
          <cell r="BP591" t="str">
            <v/>
          </cell>
          <cell r="BQ591" t="str">
            <v/>
          </cell>
          <cell r="BR591" t="str">
            <v/>
          </cell>
          <cell r="BS591" t="str">
            <v/>
          </cell>
        </row>
        <row r="592">
          <cell r="A592">
            <v>385</v>
          </cell>
          <cell r="B592" t="str">
            <v>92-01-B019</v>
          </cell>
          <cell r="C592" t="str">
            <v>CAR</v>
          </cell>
          <cell r="D592" t="str">
            <v xml:space="preserve"> -</v>
          </cell>
          <cell r="I592">
            <v>1526</v>
          </cell>
          <cell r="J592">
            <v>4.96</v>
          </cell>
          <cell r="O592" t="str">
            <v>YES</v>
          </cell>
          <cell r="P592" t="str">
            <v>PR</v>
          </cell>
          <cell r="Q592">
            <v>50</v>
          </cell>
          <cell r="R592" t="str">
            <v>B?</v>
          </cell>
          <cell r="S592" t="str">
            <v>M</v>
          </cell>
          <cell r="T592" t="str">
            <v>S</v>
          </cell>
          <cell r="U592" t="str">
            <v>d</v>
          </cell>
          <cell r="V592" t="str">
            <v>P</v>
          </cell>
          <cell r="X592" t="str">
            <v>B</v>
          </cell>
          <cell r="Y592" t="str">
            <v>0/7</v>
          </cell>
          <cell r="Z592" t="str">
            <v>5.2 x 2.7</v>
          </cell>
          <cell r="AA592">
            <v>5.2</v>
          </cell>
          <cell r="AB592" t="str">
            <v>14.0A</v>
          </cell>
          <cell r="AC592" t="str">
            <v>AL</v>
          </cell>
          <cell r="AD592">
            <v>1992</v>
          </cell>
          <cell r="AE592" t="str">
            <v>11/12</v>
          </cell>
          <cell r="AF592" t="str">
            <v>1/92</v>
          </cell>
          <cell r="AP592" t="str">
            <v>race: no written data,</v>
          </cell>
          <cell r="AQ592" t="str">
            <v>B&gt;B?,1/91,TUR,commment</v>
          </cell>
          <cell r="AR592" t="str">
            <v>2/13/2003</v>
          </cell>
          <cell r="AS592" t="str">
            <v>+</v>
          </cell>
          <cell r="AT592" t="str">
            <v>+</v>
          </cell>
          <cell r="AX592" t="str">
            <v xml:space="preserve"> -</v>
          </cell>
          <cell r="BG592" t="str">
            <v>-</v>
          </cell>
          <cell r="BJ592" t="str">
            <v/>
          </cell>
          <cell r="BK592" t="str">
            <v/>
          </cell>
          <cell r="BL592" t="str">
            <v/>
          </cell>
          <cell r="BM592" t="str">
            <v/>
          </cell>
          <cell r="BN592" t="str">
            <v/>
          </cell>
          <cell r="BO592" t="str">
            <v>-</v>
          </cell>
        </row>
        <row r="593">
          <cell r="A593">
            <v>385.5</v>
          </cell>
          <cell r="B593" t="str">
            <v>92-01-B018</v>
          </cell>
          <cell r="C593" t="str">
            <v>NORM</v>
          </cell>
          <cell r="I593">
            <v>1527</v>
          </cell>
          <cell r="J593">
            <v>0.81</v>
          </cell>
          <cell r="O593" t="str">
            <v>YES</v>
          </cell>
          <cell r="P593" t="str">
            <v>PR</v>
          </cell>
          <cell r="AC593" t="str">
            <v>AL</v>
          </cell>
          <cell r="AD593">
            <v>1992</v>
          </cell>
          <cell r="BJ593" t="str">
            <v/>
          </cell>
          <cell r="BK593" t="str">
            <v/>
          </cell>
          <cell r="BL593" t="str">
            <v/>
          </cell>
          <cell r="BM593" t="str">
            <v/>
          </cell>
          <cell r="BN593" t="str">
            <v/>
          </cell>
          <cell r="BP593" t="str">
            <v/>
          </cell>
          <cell r="BQ593" t="str">
            <v/>
          </cell>
          <cell r="BR593" t="str">
            <v/>
          </cell>
          <cell r="BS593" t="str">
            <v/>
          </cell>
        </row>
        <row r="594">
          <cell r="A594">
            <v>386</v>
          </cell>
          <cell r="B594" t="str">
            <v>92-03-B010</v>
          </cell>
          <cell r="C594" t="str">
            <v>CAR</v>
          </cell>
          <cell r="D594" t="str">
            <v xml:space="preserve"> -</v>
          </cell>
          <cell r="I594">
            <v>1528</v>
          </cell>
          <cell r="J594">
            <v>2.02</v>
          </cell>
          <cell r="O594" t="str">
            <v>YES</v>
          </cell>
          <cell r="P594" t="str">
            <v>PR</v>
          </cell>
          <cell r="Q594">
            <v>66</v>
          </cell>
          <cell r="R594" t="str">
            <v>W?</v>
          </cell>
          <cell r="S594" t="str">
            <v>M</v>
          </cell>
          <cell r="T594" t="str">
            <v>R</v>
          </cell>
          <cell r="U594" t="str">
            <v>d</v>
          </cell>
          <cell r="V594" t="str">
            <v>M</v>
          </cell>
          <cell r="X594" t="str">
            <v>C</v>
          </cell>
          <cell r="Y594" t="str">
            <v>3/10</v>
          </cell>
          <cell r="Z594" t="str">
            <v>3.5 x 3.5 x 1.0</v>
          </cell>
          <cell r="AA594">
            <v>3.5</v>
          </cell>
          <cell r="AB594">
            <v>12.3</v>
          </cell>
          <cell r="AC594" t="str">
            <v>AL</v>
          </cell>
          <cell r="AD594">
            <v>1992</v>
          </cell>
          <cell r="AE594" t="str">
            <v>11/12</v>
          </cell>
          <cell r="AF594" t="str">
            <v>3/92</v>
          </cell>
          <cell r="AQ594" t="str">
            <v>W&gt;W?,S&gt;R</v>
          </cell>
          <cell r="AR594" t="str">
            <v>2/13/2003</v>
          </cell>
          <cell r="AS594" t="str">
            <v>+</v>
          </cell>
          <cell r="AT594" t="str">
            <v>+</v>
          </cell>
          <cell r="AX594" t="str">
            <v xml:space="preserve"> -</v>
          </cell>
          <cell r="BG594" t="str">
            <v>-</v>
          </cell>
          <cell r="BJ594" t="str">
            <v/>
          </cell>
          <cell r="BK594" t="str">
            <v/>
          </cell>
          <cell r="BL594" t="str">
            <v/>
          </cell>
          <cell r="BM594" t="str">
            <v/>
          </cell>
          <cell r="BN594" t="str">
            <v/>
          </cell>
          <cell r="BO594" t="str">
            <v>+</v>
          </cell>
          <cell r="BP594">
            <v>8</v>
          </cell>
          <cell r="BQ594" t="str">
            <v>?</v>
          </cell>
        </row>
        <row r="595">
          <cell r="A595">
            <v>386.5</v>
          </cell>
          <cell r="B595" t="str">
            <v>92-03-B009</v>
          </cell>
          <cell r="C595" t="str">
            <v>NORM</v>
          </cell>
          <cell r="I595">
            <v>1529</v>
          </cell>
          <cell r="J595">
            <v>1.67</v>
          </cell>
          <cell r="O595" t="str">
            <v>YES</v>
          </cell>
          <cell r="P595" t="str">
            <v>PR</v>
          </cell>
          <cell r="AC595" t="str">
            <v>AL</v>
          </cell>
          <cell r="AD595">
            <v>1992</v>
          </cell>
          <cell r="BJ595" t="str">
            <v/>
          </cell>
          <cell r="BK595" t="str">
            <v/>
          </cell>
          <cell r="BL595" t="str">
            <v/>
          </cell>
          <cell r="BM595" t="str">
            <v/>
          </cell>
          <cell r="BN595" t="str">
            <v/>
          </cell>
          <cell r="BP595" t="str">
            <v/>
          </cell>
          <cell r="BQ595" t="str">
            <v/>
          </cell>
          <cell r="BR595" t="str">
            <v/>
          </cell>
          <cell r="BS595" t="str">
            <v/>
          </cell>
        </row>
        <row r="596">
          <cell r="A596">
            <v>387</v>
          </cell>
          <cell r="B596" t="str">
            <v>92-08-A146</v>
          </cell>
          <cell r="C596" t="str">
            <v>CAR</v>
          </cell>
          <cell r="D596" t="str">
            <v xml:space="preserve"> -</v>
          </cell>
          <cell r="I596">
            <v>1532</v>
          </cell>
          <cell r="J596">
            <v>1.71</v>
          </cell>
          <cell r="K596" t="str">
            <v>Missing</v>
          </cell>
          <cell r="O596" t="str">
            <v>YES</v>
          </cell>
          <cell r="P596" t="str">
            <v>PR</v>
          </cell>
          <cell r="Q596">
            <v>70</v>
          </cell>
          <cell r="R596" t="str">
            <v>B</v>
          </cell>
          <cell r="S596" t="str">
            <v>M</v>
          </cell>
          <cell r="T596" t="str">
            <v>T</v>
          </cell>
          <cell r="U596" t="str">
            <v>p</v>
          </cell>
          <cell r="V596" t="str">
            <v>MP</v>
          </cell>
          <cell r="X596" t="str">
            <v>B</v>
          </cell>
          <cell r="Y596" t="str">
            <v>0/13</v>
          </cell>
          <cell r="AA596">
            <v>3</v>
          </cell>
          <cell r="AC596" t="str">
            <v>AL</v>
          </cell>
          <cell r="AD596">
            <v>1992</v>
          </cell>
          <cell r="AE596" t="str">
            <v>11/12</v>
          </cell>
          <cell r="AF596" t="str">
            <v>8/92</v>
          </cell>
          <cell r="AQ596" t="str">
            <v>8/92,A-&gt;T</v>
          </cell>
          <cell r="AR596" t="str">
            <v>6/12/2001</v>
          </cell>
          <cell r="AS596" t="str">
            <v>+</v>
          </cell>
          <cell r="AT596" t="str">
            <v>+</v>
          </cell>
          <cell r="AX596" t="str">
            <v xml:space="preserve"> -</v>
          </cell>
          <cell r="AY596" t="str">
            <v xml:space="preserve"> -</v>
          </cell>
          <cell r="AZ596" t="str">
            <v xml:space="preserve"> -</v>
          </cell>
          <cell r="BA596" t="str">
            <v xml:space="preserve"> -</v>
          </cell>
          <cell r="BF596" t="str">
            <v>-</v>
          </cell>
          <cell r="BG596" t="str">
            <v>-</v>
          </cell>
          <cell r="BJ596" t="str">
            <v/>
          </cell>
          <cell r="BK596" t="str">
            <v/>
          </cell>
          <cell r="BL596" t="str">
            <v/>
          </cell>
          <cell r="BM596" t="str">
            <v/>
          </cell>
          <cell r="BN596" t="str">
            <v/>
          </cell>
          <cell r="BO596" t="str">
            <v>-</v>
          </cell>
        </row>
        <row r="597">
          <cell r="A597">
            <v>387.3</v>
          </cell>
          <cell r="B597" t="str">
            <v>92-08-A156</v>
          </cell>
          <cell r="C597" t="str">
            <v>MET</v>
          </cell>
          <cell r="D597" t="str">
            <v xml:space="preserve"> -</v>
          </cell>
          <cell r="I597">
            <v>1533</v>
          </cell>
          <cell r="J597">
            <v>0.26</v>
          </cell>
          <cell r="O597" t="str">
            <v>YES</v>
          </cell>
          <cell r="P597" t="str">
            <v>PR</v>
          </cell>
          <cell r="AC597" t="str">
            <v>AL</v>
          </cell>
          <cell r="AD597">
            <v>1992</v>
          </cell>
          <cell r="BG597" t="str">
            <v>-</v>
          </cell>
          <cell r="BJ597" t="str">
            <v/>
          </cell>
          <cell r="BK597" t="str">
            <v/>
          </cell>
          <cell r="BL597" t="str">
            <v/>
          </cell>
          <cell r="BM597" t="str">
            <v/>
          </cell>
          <cell r="BN597" t="str">
            <v/>
          </cell>
          <cell r="BO597" t="str">
            <v>-</v>
          </cell>
        </row>
        <row r="598">
          <cell r="A598">
            <v>387.5</v>
          </cell>
          <cell r="B598" t="str">
            <v>92-08-A152</v>
          </cell>
          <cell r="C598" t="str">
            <v>NORM</v>
          </cell>
          <cell r="I598">
            <v>1534</v>
          </cell>
          <cell r="J598">
            <v>0.51</v>
          </cell>
          <cell r="K598" t="str">
            <v>Missing</v>
          </cell>
          <cell r="O598" t="str">
            <v>YES</v>
          </cell>
          <cell r="P598" t="str">
            <v>PR</v>
          </cell>
          <cell r="AC598" t="str">
            <v>AL</v>
          </cell>
          <cell r="AD598">
            <v>1992</v>
          </cell>
          <cell r="BJ598" t="str">
            <v/>
          </cell>
          <cell r="BK598" t="str">
            <v/>
          </cell>
          <cell r="BL598" t="str">
            <v/>
          </cell>
          <cell r="BM598" t="str">
            <v/>
          </cell>
          <cell r="BN598" t="str">
            <v/>
          </cell>
          <cell r="BP598" t="str">
            <v/>
          </cell>
          <cell r="BQ598" t="str">
            <v/>
          </cell>
          <cell r="BR598" t="str">
            <v/>
          </cell>
          <cell r="BS598" t="str">
            <v/>
          </cell>
        </row>
        <row r="599">
          <cell r="A599">
            <v>388</v>
          </cell>
          <cell r="B599" t="str">
            <v>92-09-A264</v>
          </cell>
          <cell r="C599" t="str">
            <v>CAR</v>
          </cell>
          <cell r="D599" t="str">
            <v xml:space="preserve"> -</v>
          </cell>
          <cell r="I599">
            <v>1535</v>
          </cell>
          <cell r="J599">
            <v>0.86</v>
          </cell>
          <cell r="P599" t="str">
            <v>PR</v>
          </cell>
          <cell r="Q599">
            <v>85</v>
          </cell>
          <cell r="R599" t="str">
            <v>W</v>
          </cell>
          <cell r="S599" t="str">
            <v>M</v>
          </cell>
          <cell r="T599" t="str">
            <v>C</v>
          </cell>
          <cell r="U599" t="str">
            <v>p</v>
          </cell>
          <cell r="V599" t="str">
            <v>MP</v>
          </cell>
          <cell r="X599" t="str">
            <v>D</v>
          </cell>
          <cell r="Y599" t="str">
            <v>0/14</v>
          </cell>
          <cell r="Z599" t="str">
            <v>3.9 x 2.7 x 0.6</v>
          </cell>
          <cell r="AA599">
            <v>3.9</v>
          </cell>
          <cell r="AB599">
            <v>6.3</v>
          </cell>
          <cell r="AC599" t="str">
            <v>AL</v>
          </cell>
          <cell r="AD599">
            <v>1992</v>
          </cell>
          <cell r="AE599" t="str">
            <v>11/12</v>
          </cell>
          <cell r="AF599" t="str">
            <v>9/92</v>
          </cell>
          <cell r="AN599" t="str">
            <v>[LI] (AP) (MC)</v>
          </cell>
          <cell r="AQ599" t="str">
            <v>LN: 0/14</v>
          </cell>
          <cell r="AR599" t="str">
            <v>2/13/2003</v>
          </cell>
          <cell r="AS599" t="str">
            <v>+</v>
          </cell>
          <cell r="AT599" t="str">
            <v>+</v>
          </cell>
          <cell r="AX599" t="str">
            <v xml:space="preserve"> -</v>
          </cell>
          <cell r="AY599" t="str">
            <v xml:space="preserve"> -</v>
          </cell>
          <cell r="AZ599" t="str">
            <v xml:space="preserve"> -</v>
          </cell>
          <cell r="BA599" t="str">
            <v xml:space="preserve"> -</v>
          </cell>
          <cell r="BF599" t="str">
            <v>-</v>
          </cell>
          <cell r="BG599" t="str">
            <v>+12</v>
          </cell>
          <cell r="BH599" t="str">
            <v>GTT</v>
          </cell>
          <cell r="BI599" t="str">
            <v>Val</v>
          </cell>
          <cell r="BJ599" t="str">
            <v xml:space="preserve"> -</v>
          </cell>
          <cell r="BO599" t="str">
            <v>-</v>
          </cell>
        </row>
        <row r="600">
          <cell r="A600">
            <v>388.3</v>
          </cell>
          <cell r="B600" t="str">
            <v>92-09-A272</v>
          </cell>
          <cell r="C600" t="str">
            <v>MET</v>
          </cell>
          <cell r="D600" t="str">
            <v xml:space="preserve"> -</v>
          </cell>
          <cell r="I600">
            <v>1536</v>
          </cell>
          <cell r="J600">
            <v>0.42</v>
          </cell>
          <cell r="O600" t="str">
            <v>YES</v>
          </cell>
          <cell r="P600" t="str">
            <v>PR</v>
          </cell>
          <cell r="Z600" t="str">
            <v>2.5 x 2.5 x 2.0</v>
          </cell>
          <cell r="AA600">
            <v>2.5</v>
          </cell>
          <cell r="AB600">
            <v>12.5</v>
          </cell>
          <cell r="AC600" t="str">
            <v>AL</v>
          </cell>
          <cell r="AD600">
            <v>1992</v>
          </cell>
          <cell r="AQ600" t="str">
            <v>???</v>
          </cell>
          <cell r="AR600" t="str">
            <v>2/13/2003</v>
          </cell>
          <cell r="BG600" t="str">
            <v>+12</v>
          </cell>
          <cell r="BH600" t="str">
            <v>GTT</v>
          </cell>
          <cell r="BI600" t="str">
            <v>Val</v>
          </cell>
          <cell r="BJ600" t="str">
            <v/>
          </cell>
          <cell r="BK600" t="str">
            <v/>
          </cell>
          <cell r="BL600" t="str">
            <v/>
          </cell>
          <cell r="BM600" t="str">
            <v/>
          </cell>
          <cell r="BO600" t="str">
            <v>-</v>
          </cell>
        </row>
        <row r="601">
          <cell r="A601">
            <v>388.5</v>
          </cell>
          <cell r="B601" t="str">
            <v>92-09-A268</v>
          </cell>
          <cell r="C601" t="str">
            <v>NORM</v>
          </cell>
          <cell r="I601">
            <v>1537</v>
          </cell>
          <cell r="J601">
            <v>0.71</v>
          </cell>
          <cell r="O601" t="str">
            <v>YES</v>
          </cell>
          <cell r="P601" t="str">
            <v>PR</v>
          </cell>
          <cell r="AC601" t="str">
            <v>AL</v>
          </cell>
          <cell r="AD601">
            <v>1992</v>
          </cell>
          <cell r="BJ601" t="str">
            <v/>
          </cell>
          <cell r="BK601" t="str">
            <v/>
          </cell>
          <cell r="BL601" t="str">
            <v/>
          </cell>
          <cell r="BM601" t="str">
            <v/>
          </cell>
          <cell r="BP601" t="str">
            <v/>
          </cell>
          <cell r="BQ601" t="str">
            <v/>
          </cell>
          <cell r="BR601" t="str">
            <v/>
          </cell>
          <cell r="BS601" t="str">
            <v/>
          </cell>
        </row>
        <row r="602">
          <cell r="A602">
            <v>389</v>
          </cell>
          <cell r="B602" t="str">
            <v>70-17A</v>
          </cell>
          <cell r="C602" t="str">
            <v>CAR</v>
          </cell>
          <cell r="D602" t="str">
            <v xml:space="preserve"> -</v>
          </cell>
          <cell r="I602">
            <v>1563</v>
          </cell>
          <cell r="J602">
            <v>1.1200000000000001</v>
          </cell>
          <cell r="O602" t="str">
            <v>YES</v>
          </cell>
          <cell r="P602" t="str">
            <v>PR</v>
          </cell>
          <cell r="Q602">
            <v>86</v>
          </cell>
          <cell r="R602" t="str">
            <v>B</v>
          </cell>
          <cell r="S602" t="str">
            <v>F</v>
          </cell>
          <cell r="T602" t="str">
            <v>T</v>
          </cell>
          <cell r="U602" t="str">
            <v>p</v>
          </cell>
          <cell r="V602" t="str">
            <v>M</v>
          </cell>
          <cell r="X602" t="str">
            <v>B</v>
          </cell>
          <cell r="Y602" t="str">
            <v>0/27</v>
          </cell>
          <cell r="Z602" t="str">
            <v>6.0 x 4.0 x 5.0</v>
          </cell>
          <cell r="AA602">
            <v>6</v>
          </cell>
          <cell r="AB602">
            <v>120</v>
          </cell>
          <cell r="AC602" t="str">
            <v>AL</v>
          </cell>
          <cell r="AD602">
            <v>1984</v>
          </cell>
          <cell r="AE602" t="str">
            <v>10/30</v>
          </cell>
          <cell r="AF602" t="str">
            <v>10/84</v>
          </cell>
          <cell r="AQ602" t="str">
            <v>10/30,10/84</v>
          </cell>
          <cell r="AR602" t="str">
            <v>2/13/2003</v>
          </cell>
          <cell r="AS602" t="str">
            <v>+</v>
          </cell>
          <cell r="AT602" t="str">
            <v>+</v>
          </cell>
          <cell r="AX602" t="str">
            <v xml:space="preserve"> -</v>
          </cell>
          <cell r="BG602" t="str">
            <v>+13</v>
          </cell>
          <cell r="BH602" t="str">
            <v>GAC</v>
          </cell>
          <cell r="BI602" t="str">
            <v>Asp</v>
          </cell>
          <cell r="BJ602" t="str">
            <v xml:space="preserve"> -</v>
          </cell>
          <cell r="BO602" t="str">
            <v>+</v>
          </cell>
          <cell r="BP602">
            <v>8</v>
          </cell>
          <cell r="BQ602" t="str">
            <v>?</v>
          </cell>
        </row>
        <row r="603">
          <cell r="A603">
            <v>389.5</v>
          </cell>
          <cell r="B603" t="str">
            <v>70-17B</v>
          </cell>
          <cell r="C603" t="str">
            <v>NORM</v>
          </cell>
          <cell r="I603">
            <v>1564</v>
          </cell>
          <cell r="J603">
            <v>0.55000000000000004</v>
          </cell>
          <cell r="O603" t="str">
            <v>YES</v>
          </cell>
          <cell r="P603" t="str">
            <v>PR</v>
          </cell>
          <cell r="AC603" t="str">
            <v>AL</v>
          </cell>
          <cell r="AD603">
            <v>1984</v>
          </cell>
          <cell r="BJ603" t="str">
            <v/>
          </cell>
          <cell r="BK603" t="str">
            <v/>
          </cell>
          <cell r="BL603" t="str">
            <v/>
          </cell>
          <cell r="BM603" t="str">
            <v/>
          </cell>
          <cell r="BP603" t="str">
            <v/>
          </cell>
          <cell r="BQ603" t="str">
            <v/>
          </cell>
          <cell r="BR603" t="str">
            <v/>
          </cell>
          <cell r="BS603" t="str">
            <v/>
          </cell>
        </row>
        <row r="604">
          <cell r="A604">
            <v>390</v>
          </cell>
          <cell r="B604" t="str">
            <v>70-1A</v>
          </cell>
          <cell r="C604" t="str">
            <v>CAR</v>
          </cell>
          <cell r="D604" t="str">
            <v xml:space="preserve"> -</v>
          </cell>
          <cell r="I604">
            <v>1565</v>
          </cell>
          <cell r="J604">
            <v>1.41</v>
          </cell>
          <cell r="O604" t="str">
            <v>YES</v>
          </cell>
          <cell r="P604" t="str">
            <v>PR</v>
          </cell>
          <cell r="Q604">
            <v>64</v>
          </cell>
          <cell r="R604" t="str">
            <v>W</v>
          </cell>
          <cell r="S604" t="str">
            <v>M</v>
          </cell>
          <cell r="T604" t="str">
            <v>S</v>
          </cell>
          <cell r="U604" t="str">
            <v>d</v>
          </cell>
          <cell r="V604" t="str">
            <v>M</v>
          </cell>
          <cell r="X604" t="str">
            <v>A</v>
          </cell>
          <cell r="Y604" t="str">
            <v>0/7</v>
          </cell>
          <cell r="Z604" t="str">
            <v>3.5 x 3.3</v>
          </cell>
          <cell r="AA604">
            <v>3.5</v>
          </cell>
          <cell r="AB604" t="str">
            <v>11.6A</v>
          </cell>
          <cell r="AC604" t="str">
            <v>AL</v>
          </cell>
          <cell r="AD604">
            <v>1984</v>
          </cell>
          <cell r="AE604" t="str">
            <v>10/30</v>
          </cell>
          <cell r="AF604" t="str">
            <v>10/84</v>
          </cell>
          <cell r="AN604" t="str">
            <v>ACA</v>
          </cell>
          <cell r="AQ604" t="str">
            <v>10/30,10/84</v>
          </cell>
          <cell r="AR604" t="str">
            <v>6/12/2001</v>
          </cell>
          <cell r="AS604" t="str">
            <v>+</v>
          </cell>
          <cell r="AT604" t="str">
            <v>+</v>
          </cell>
          <cell r="AX604" t="str">
            <v xml:space="preserve"> -</v>
          </cell>
          <cell r="AY604" t="str">
            <v xml:space="preserve"> -</v>
          </cell>
          <cell r="AZ604" t="str">
            <v xml:space="preserve"> -</v>
          </cell>
          <cell r="BA604" t="str">
            <v xml:space="preserve"> -</v>
          </cell>
          <cell r="BF604" t="str">
            <v>-</v>
          </cell>
          <cell r="BG604" t="str">
            <v>-</v>
          </cell>
          <cell r="BJ604" t="str">
            <v>-</v>
          </cell>
          <cell r="BO604" t="str">
            <v>-</v>
          </cell>
          <cell r="BT604" t="str">
            <v>-</v>
          </cell>
        </row>
        <row r="605">
          <cell r="A605">
            <v>390.5</v>
          </cell>
          <cell r="B605" t="str">
            <v>70-1B</v>
          </cell>
          <cell r="C605" t="str">
            <v>NORM</v>
          </cell>
          <cell r="I605">
            <v>1566</v>
          </cell>
          <cell r="J605">
            <v>2.17</v>
          </cell>
          <cell r="O605" t="str">
            <v>YES</v>
          </cell>
          <cell r="P605" t="str">
            <v>PR</v>
          </cell>
          <cell r="AC605" t="str">
            <v>AL</v>
          </cell>
          <cell r="AD605">
            <v>1984</v>
          </cell>
          <cell r="BJ605" t="str">
            <v/>
          </cell>
          <cell r="BK605" t="str">
            <v/>
          </cell>
          <cell r="BL605" t="str">
            <v/>
          </cell>
          <cell r="BM605" t="str">
            <v/>
          </cell>
          <cell r="BP605" t="str">
            <v/>
          </cell>
          <cell r="BQ605" t="str">
            <v/>
          </cell>
          <cell r="BR605" t="str">
            <v/>
          </cell>
          <cell r="BS605" t="str">
            <v/>
          </cell>
        </row>
        <row r="606">
          <cell r="A606">
            <v>391</v>
          </cell>
          <cell r="B606" t="str">
            <v>69-91A</v>
          </cell>
          <cell r="C606" t="str">
            <v>CAR</v>
          </cell>
          <cell r="D606" t="str">
            <v xml:space="preserve"> -</v>
          </cell>
          <cell r="I606">
            <v>1567</v>
          </cell>
          <cell r="J606">
            <v>2.54</v>
          </cell>
          <cell r="O606" t="str">
            <v>YES</v>
          </cell>
          <cell r="P606" t="str">
            <v>PR</v>
          </cell>
          <cell r="Q606">
            <v>38</v>
          </cell>
          <cell r="R606" t="str">
            <v>W</v>
          </cell>
          <cell r="S606" t="str">
            <v>M</v>
          </cell>
          <cell r="T606" t="str">
            <v>R</v>
          </cell>
          <cell r="U606" t="str">
            <v>d</v>
          </cell>
          <cell r="V606" t="str">
            <v>M</v>
          </cell>
          <cell r="X606" t="str">
            <v>B</v>
          </cell>
          <cell r="Y606" t="str">
            <v>0/16</v>
          </cell>
          <cell r="Z606" t="str">
            <v>6.0 x 5.0 x 1.2</v>
          </cell>
          <cell r="AA606">
            <v>6</v>
          </cell>
          <cell r="AB606">
            <v>36</v>
          </cell>
          <cell r="AC606" t="str">
            <v>AL</v>
          </cell>
          <cell r="AD606">
            <v>1984</v>
          </cell>
          <cell r="AE606" t="str">
            <v>10/30</v>
          </cell>
          <cell r="AF606" t="str">
            <v>10/84</v>
          </cell>
          <cell r="AI606" t="str">
            <v>Yes</v>
          </cell>
          <cell r="AJ606" t="str">
            <v>12/11/04</v>
          </cell>
          <cell r="AQ606" t="str">
            <v>10/30,10/84</v>
          </cell>
          <cell r="AR606" t="str">
            <v>6/12/2001</v>
          </cell>
          <cell r="AS606" t="str">
            <v>+</v>
          </cell>
          <cell r="AT606" t="str">
            <v>+</v>
          </cell>
          <cell r="AX606" t="str">
            <v xml:space="preserve"> -</v>
          </cell>
          <cell r="AY606" t="str">
            <v xml:space="preserve"> -</v>
          </cell>
          <cell r="AZ606" t="str">
            <v xml:space="preserve"> -</v>
          </cell>
          <cell r="BA606" t="str">
            <v xml:space="preserve"> -</v>
          </cell>
          <cell r="BF606" t="str">
            <v>-</v>
          </cell>
          <cell r="BG606" t="str">
            <v>-</v>
          </cell>
          <cell r="BJ606" t="str">
            <v/>
          </cell>
          <cell r="BK606" t="str">
            <v/>
          </cell>
          <cell r="BL606" t="str">
            <v/>
          </cell>
          <cell r="BM606" t="str">
            <v/>
          </cell>
          <cell r="BN606" t="str">
            <v/>
          </cell>
          <cell r="BO606" t="str">
            <v>+</v>
          </cell>
          <cell r="BP606">
            <v>7</v>
          </cell>
          <cell r="BQ606">
            <v>248</v>
          </cell>
          <cell r="BR606" t="str">
            <v>CGC&gt;CAT</v>
          </cell>
          <cell r="BS606" t="str">
            <v>Arg&gt;Trp</v>
          </cell>
        </row>
        <row r="607">
          <cell r="A607">
            <v>391.5</v>
          </cell>
          <cell r="B607" t="str">
            <v>69-91B</v>
          </cell>
          <cell r="C607" t="str">
            <v>NORM</v>
          </cell>
          <cell r="I607">
            <v>1568</v>
          </cell>
          <cell r="J607">
            <v>0.78</v>
          </cell>
          <cell r="O607" t="str">
            <v>YES</v>
          </cell>
          <cell r="P607" t="str">
            <v>PR</v>
          </cell>
          <cell r="AC607" t="str">
            <v>AL</v>
          </cell>
          <cell r="AD607">
            <v>1984</v>
          </cell>
          <cell r="BJ607" t="str">
            <v/>
          </cell>
          <cell r="BK607" t="str">
            <v/>
          </cell>
          <cell r="BL607" t="str">
            <v/>
          </cell>
          <cell r="BM607" t="str">
            <v/>
          </cell>
          <cell r="BN607" t="str">
            <v/>
          </cell>
          <cell r="BP607" t="str">
            <v/>
          </cell>
          <cell r="BQ607" t="str">
            <v/>
          </cell>
          <cell r="BR607" t="str">
            <v/>
          </cell>
          <cell r="BS607" t="str">
            <v/>
          </cell>
        </row>
        <row r="608">
          <cell r="A608">
            <v>392.1</v>
          </cell>
          <cell r="B608" t="str">
            <v>91-44A</v>
          </cell>
          <cell r="C608" t="str">
            <v>ADE?</v>
          </cell>
          <cell r="D608" t="str">
            <v xml:space="preserve"> -</v>
          </cell>
          <cell r="I608">
            <v>414</v>
          </cell>
          <cell r="J608">
            <v>0.68</v>
          </cell>
          <cell r="L608">
            <v>379</v>
          </cell>
          <cell r="O608" t="str">
            <v>YES</v>
          </cell>
          <cell r="P608" t="str">
            <v>PR</v>
          </cell>
          <cell r="Q608">
            <v>64</v>
          </cell>
          <cell r="R608" t="str">
            <v>W</v>
          </cell>
          <cell r="S608" t="str">
            <v>M</v>
          </cell>
          <cell r="T608" t="str">
            <v>na</v>
          </cell>
          <cell r="U608" t="str">
            <v>p</v>
          </cell>
          <cell r="V608" t="str">
            <v>-</v>
          </cell>
          <cell r="X608" t="str">
            <v>-</v>
          </cell>
          <cell r="Y608" t="str">
            <v>(-)</v>
          </cell>
          <cell r="AC608" t="str">
            <v>AL</v>
          </cell>
          <cell r="AD608">
            <v>1986</v>
          </cell>
          <cell r="AE608" t="str">
            <v>11/12</v>
          </cell>
          <cell r="AF608" t="str">
            <v>7/86</v>
          </cell>
          <cell r="AN608" t="str">
            <v xml:space="preserve">TA </v>
          </cell>
          <cell r="AQ608" t="str">
            <v>D&gt;na,comment</v>
          </cell>
          <cell r="AR608" t="str">
            <v>2/13/2003</v>
          </cell>
          <cell r="AS608" t="str">
            <v>+</v>
          </cell>
          <cell r="AT608" t="str">
            <v>+</v>
          </cell>
          <cell r="AX608" t="str">
            <v xml:space="preserve"> -</v>
          </cell>
          <cell r="BG608" t="str">
            <v>-</v>
          </cell>
          <cell r="BJ608" t="str">
            <v/>
          </cell>
          <cell r="BK608" t="str">
            <v/>
          </cell>
          <cell r="BL608" t="str">
            <v/>
          </cell>
          <cell r="BM608" t="str">
            <v/>
          </cell>
          <cell r="BN608" t="str">
            <v/>
          </cell>
          <cell r="BO608" t="str">
            <v>-</v>
          </cell>
        </row>
        <row r="609">
          <cell r="A609">
            <v>392.3</v>
          </cell>
          <cell r="B609" t="str">
            <v>91-44B</v>
          </cell>
          <cell r="C609" t="str">
            <v>NORM?</v>
          </cell>
          <cell r="I609">
            <v>1569</v>
          </cell>
          <cell r="J609">
            <v>0.28999999999999998</v>
          </cell>
          <cell r="O609" t="str">
            <v>YES</v>
          </cell>
          <cell r="P609" t="str">
            <v>PR</v>
          </cell>
          <cell r="AC609" t="str">
            <v>AL</v>
          </cell>
          <cell r="AD609">
            <v>1986</v>
          </cell>
          <cell r="AQ609" t="str">
            <v>???-&gt;?</v>
          </cell>
          <cell r="AR609" t="str">
            <v>9/17/2001</v>
          </cell>
          <cell r="BG609" t="str">
            <v>-</v>
          </cell>
          <cell r="BJ609" t="str">
            <v/>
          </cell>
          <cell r="BK609" t="str">
            <v/>
          </cell>
          <cell r="BL609" t="str">
            <v/>
          </cell>
          <cell r="BM609" t="str">
            <v/>
          </cell>
          <cell r="BN609" t="str">
            <v/>
          </cell>
          <cell r="BP609" t="str">
            <v/>
          </cell>
          <cell r="BQ609" t="str">
            <v/>
          </cell>
          <cell r="BR609" t="str">
            <v/>
          </cell>
          <cell r="BS609" t="str">
            <v/>
          </cell>
        </row>
        <row r="610">
          <cell r="A610">
            <v>392.5</v>
          </cell>
          <cell r="B610" t="str">
            <v>91-44C</v>
          </cell>
          <cell r="C610" t="str">
            <v>NORM?</v>
          </cell>
          <cell r="I610">
            <v>1570</v>
          </cell>
          <cell r="J610">
            <v>0.89</v>
          </cell>
          <cell r="O610" t="str">
            <v>YES</v>
          </cell>
          <cell r="P610" t="str">
            <v>PR</v>
          </cell>
          <cell r="AC610" t="str">
            <v>AL</v>
          </cell>
          <cell r="AD610">
            <v>1986</v>
          </cell>
          <cell r="AQ610" t="str">
            <v>???-&gt;?</v>
          </cell>
          <cell r="AR610" t="str">
            <v>9/17/2001</v>
          </cell>
          <cell r="BJ610" t="str">
            <v/>
          </cell>
          <cell r="BK610" t="str">
            <v/>
          </cell>
          <cell r="BL610" t="str">
            <v/>
          </cell>
          <cell r="BM610" t="str">
            <v/>
          </cell>
          <cell r="BN610" t="str">
            <v/>
          </cell>
          <cell r="BP610" t="str">
            <v/>
          </cell>
          <cell r="BQ610" t="str">
            <v/>
          </cell>
          <cell r="BR610" t="str">
            <v/>
          </cell>
          <cell r="BS610" t="str">
            <v/>
          </cell>
        </row>
        <row r="611">
          <cell r="A611">
            <v>393.1</v>
          </cell>
          <cell r="B611" t="str">
            <v>88-12-076</v>
          </cell>
          <cell r="C611" t="str">
            <v>ADE</v>
          </cell>
          <cell r="D611" t="str">
            <v>+/-</v>
          </cell>
          <cell r="I611">
            <v>730</v>
          </cell>
          <cell r="J611">
            <v>3.33</v>
          </cell>
          <cell r="P611" t="str">
            <v>PR</v>
          </cell>
          <cell r="Q611">
            <v>72</v>
          </cell>
          <cell r="R611" t="str">
            <v>W</v>
          </cell>
          <cell r="S611" t="str">
            <v>M</v>
          </cell>
          <cell r="T611" t="str">
            <v>C</v>
          </cell>
          <cell r="U611" t="str">
            <v>p</v>
          </cell>
          <cell r="V611" t="str">
            <v>na</v>
          </cell>
          <cell r="X611" t="str">
            <v>O</v>
          </cell>
          <cell r="Y611" t="str">
            <v>0/31</v>
          </cell>
          <cell r="AC611" t="str">
            <v>AL</v>
          </cell>
          <cell r="AD611">
            <v>1989</v>
          </cell>
          <cell r="AE611" t="str">
            <v>4/12</v>
          </cell>
          <cell r="AF611" t="str">
            <v>12/88</v>
          </cell>
          <cell r="AM611" t="str">
            <v>RC</v>
          </cell>
          <cell r="AN611" t="str">
            <v>TVA, (CIS), (AP), META</v>
          </cell>
          <cell r="AQ611" t="str">
            <v>na,0/31,PH,5CM&gt;6CM</v>
          </cell>
          <cell r="AR611" t="str">
            <v>2/13/2003</v>
          </cell>
          <cell r="AS611" t="str">
            <v>+</v>
          </cell>
          <cell r="AT611" t="str">
            <v>+</v>
          </cell>
          <cell r="AX611" t="str">
            <v xml:space="preserve"> -</v>
          </cell>
          <cell r="AY611" t="str">
            <v xml:space="preserve"> -</v>
          </cell>
          <cell r="AZ611" t="str">
            <v xml:space="preserve"> +/-</v>
          </cell>
          <cell r="BA611" t="str">
            <v xml:space="preserve"> -</v>
          </cell>
          <cell r="BG611" t="str">
            <v>-</v>
          </cell>
          <cell r="BJ611" t="str">
            <v/>
          </cell>
          <cell r="BK611" t="str">
            <v/>
          </cell>
          <cell r="BL611" t="str">
            <v/>
          </cell>
          <cell r="BM611" t="str">
            <v/>
          </cell>
          <cell r="BN611" t="str">
            <v/>
          </cell>
          <cell r="BP611" t="str">
            <v/>
          </cell>
          <cell r="BQ611" t="str">
            <v/>
          </cell>
          <cell r="BR611" t="str">
            <v/>
          </cell>
          <cell r="BS611" t="str">
            <v/>
          </cell>
        </row>
        <row r="612">
          <cell r="A612">
            <v>393.5</v>
          </cell>
          <cell r="B612" t="str">
            <v>88-12-077</v>
          </cell>
          <cell r="C612" t="str">
            <v>NORM</v>
          </cell>
          <cell r="I612">
            <v>871</v>
          </cell>
          <cell r="J612">
            <v>0.61</v>
          </cell>
          <cell r="O612" t="str">
            <v>YES</v>
          </cell>
          <cell r="P612" t="str">
            <v>PR</v>
          </cell>
          <cell r="AC612" t="str">
            <v>AL</v>
          </cell>
          <cell r="AD612">
            <v>1989</v>
          </cell>
          <cell r="BJ612" t="str">
            <v/>
          </cell>
          <cell r="BK612" t="str">
            <v/>
          </cell>
          <cell r="BL612" t="str">
            <v/>
          </cell>
          <cell r="BM612" t="str">
            <v/>
          </cell>
          <cell r="BN612" t="str">
            <v/>
          </cell>
          <cell r="BP612" t="str">
            <v/>
          </cell>
          <cell r="BQ612" t="str">
            <v/>
          </cell>
          <cell r="BR612" t="str">
            <v/>
          </cell>
          <cell r="BS612" t="str">
            <v/>
          </cell>
        </row>
        <row r="613">
          <cell r="A613">
            <v>394</v>
          </cell>
          <cell r="B613" t="str">
            <v>91-09-N011b</v>
          </cell>
          <cell r="C613" t="str">
            <v>CAR</v>
          </cell>
          <cell r="D613" t="str">
            <v>+</v>
          </cell>
          <cell r="G613">
            <v>40</v>
          </cell>
          <cell r="H613">
            <v>63</v>
          </cell>
          <cell r="I613">
            <v>1613</v>
          </cell>
          <cell r="J613">
            <v>1.42</v>
          </cell>
          <cell r="L613">
            <v>956</v>
          </cell>
          <cell r="N613">
            <v>15</v>
          </cell>
          <cell r="O613" t="str">
            <v>YES</v>
          </cell>
          <cell r="P613" t="str">
            <v>PR</v>
          </cell>
          <cell r="Q613">
            <v>54</v>
          </cell>
          <cell r="R613" t="str">
            <v>W</v>
          </cell>
          <cell r="S613" t="str">
            <v>M</v>
          </cell>
          <cell r="T613" t="str">
            <v>A</v>
          </cell>
          <cell r="U613" t="str">
            <v>p</v>
          </cell>
          <cell r="V613" t="str">
            <v>MP</v>
          </cell>
          <cell r="X613" t="str">
            <v>B</v>
          </cell>
          <cell r="Y613" t="str">
            <v>0/?</v>
          </cell>
          <cell r="Z613" t="str">
            <v xml:space="preserve">7.0 x 7.0 </v>
          </cell>
          <cell r="AA613">
            <v>7</v>
          </cell>
          <cell r="AB613" t="str">
            <v>49.0A</v>
          </cell>
          <cell r="AC613" t="str">
            <v>AL</v>
          </cell>
          <cell r="AD613">
            <v>1993</v>
          </cell>
          <cell r="AE613" t="str">
            <v>1/28</v>
          </cell>
          <cell r="AF613" t="str">
            <v>9/91</v>
          </cell>
          <cell r="AK613" t="str">
            <v>NA</v>
          </cell>
          <cell r="AN613" t="str">
            <v>(MC)</v>
          </cell>
          <cell r="AQ613" t="str">
            <v>9/91,0/?,C-&gt;A,comment</v>
          </cell>
          <cell r="AR613" t="str">
            <v>6/25/2001</v>
          </cell>
          <cell r="AS613" t="str">
            <v>+</v>
          </cell>
          <cell r="AT613" t="str">
            <v>+</v>
          </cell>
          <cell r="AX613" t="str">
            <v>+</v>
          </cell>
          <cell r="AY613" t="str">
            <v>+</v>
          </cell>
          <cell r="AZ613" t="str">
            <v>+</v>
          </cell>
          <cell r="BA613" t="str">
            <v>+</v>
          </cell>
          <cell r="BC613" t="str">
            <v>+</v>
          </cell>
          <cell r="BG613" t="str">
            <v>+12</v>
          </cell>
          <cell r="BH613" t="str">
            <v>GCT</v>
          </cell>
          <cell r="BI613" t="str">
            <v>Ala</v>
          </cell>
          <cell r="BJ613" t="str">
            <v>-</v>
          </cell>
          <cell r="BO613" t="str">
            <v>-</v>
          </cell>
          <cell r="BT613" t="str">
            <v>-</v>
          </cell>
        </row>
        <row r="614">
          <cell r="A614">
            <v>394.5</v>
          </cell>
          <cell r="B614" t="str">
            <v>91-09-N012</v>
          </cell>
          <cell r="C614" t="str">
            <v>NORM</v>
          </cell>
          <cell r="I614">
            <v>1614</v>
          </cell>
          <cell r="J614">
            <v>0.47</v>
          </cell>
          <cell r="K614" t="str">
            <v>3197: 0.46</v>
          </cell>
          <cell r="L614">
            <v>979</v>
          </cell>
          <cell r="N614">
            <v>16</v>
          </cell>
          <cell r="O614" t="str">
            <v>YES</v>
          </cell>
          <cell r="P614" t="str">
            <v>PR</v>
          </cell>
          <cell r="AC614" t="str">
            <v>AL</v>
          </cell>
          <cell r="AD614">
            <v>1993</v>
          </cell>
          <cell r="BJ614" t="str">
            <v/>
          </cell>
          <cell r="BK614" t="str">
            <v/>
          </cell>
          <cell r="BL614" t="str">
            <v/>
          </cell>
          <cell r="BM614" t="str">
            <v/>
          </cell>
          <cell r="BP614" t="str">
            <v/>
          </cell>
          <cell r="BQ614" t="str">
            <v/>
          </cell>
          <cell r="BR614" t="str">
            <v/>
          </cell>
          <cell r="BS614" t="str">
            <v/>
          </cell>
        </row>
        <row r="615">
          <cell r="A615">
            <v>395</v>
          </cell>
          <cell r="B615" t="str">
            <v>92-01-B008</v>
          </cell>
          <cell r="C615" t="str">
            <v>CAR</v>
          </cell>
          <cell r="D615" t="str">
            <v xml:space="preserve"> -</v>
          </cell>
          <cell r="I615">
            <v>1615</v>
          </cell>
          <cell r="J615">
            <v>2.0699999999999998</v>
          </cell>
          <cell r="O615" t="str">
            <v>YES</v>
          </cell>
          <cell r="P615" t="str">
            <v>PR</v>
          </cell>
          <cell r="Q615">
            <v>81</v>
          </cell>
          <cell r="R615" t="str">
            <v>W?</v>
          </cell>
          <cell r="S615" t="str">
            <v>F</v>
          </cell>
          <cell r="T615" t="str">
            <v>C</v>
          </cell>
          <cell r="U615" t="str">
            <v>p</v>
          </cell>
          <cell r="V615" t="str">
            <v>M</v>
          </cell>
          <cell r="X615" t="str">
            <v>C</v>
          </cell>
          <cell r="Y615" t="str">
            <v>1/12</v>
          </cell>
          <cell r="Z615" t="str">
            <v>6.0 x 5.0</v>
          </cell>
          <cell r="AA615">
            <v>6</v>
          </cell>
          <cell r="AB615" t="str">
            <v>30.0A</v>
          </cell>
          <cell r="AC615" t="str">
            <v>AL</v>
          </cell>
          <cell r="AD615">
            <v>1993</v>
          </cell>
          <cell r="AE615" t="str">
            <v>1/28</v>
          </cell>
          <cell r="AF615" t="str">
            <v>1/92</v>
          </cell>
          <cell r="AN615" t="str">
            <v>TVACA</v>
          </cell>
          <cell r="AP615" t="str">
            <v>race: no written data</v>
          </cell>
          <cell r="AQ615" t="str">
            <v>1/92,comment</v>
          </cell>
          <cell r="AR615" t="str">
            <v>2/14/2003</v>
          </cell>
          <cell r="AS615" t="str">
            <v>+</v>
          </cell>
          <cell r="AT615" t="str">
            <v>+</v>
          </cell>
          <cell r="AX615" t="str">
            <v xml:space="preserve"> -</v>
          </cell>
          <cell r="BG615" t="str">
            <v>+12</v>
          </cell>
          <cell r="BH615" t="str">
            <v>GTT</v>
          </cell>
          <cell r="BI615" t="str">
            <v>Val</v>
          </cell>
          <cell r="BJ615" t="str">
            <v>-</v>
          </cell>
          <cell r="BO615" t="str">
            <v>-</v>
          </cell>
        </row>
        <row r="616">
          <cell r="A616">
            <v>395.5</v>
          </cell>
          <cell r="B616" t="str">
            <v>92-01-B007</v>
          </cell>
          <cell r="C616" t="str">
            <v>NORM</v>
          </cell>
          <cell r="I616">
            <v>1616</v>
          </cell>
          <cell r="J616">
            <v>1.31</v>
          </cell>
          <cell r="O616" t="str">
            <v>YES</v>
          </cell>
          <cell r="P616" t="str">
            <v>PR</v>
          </cell>
          <cell r="AC616" t="str">
            <v>AL</v>
          </cell>
          <cell r="AD616">
            <v>1993</v>
          </cell>
          <cell r="BJ616" t="str">
            <v/>
          </cell>
          <cell r="BK616" t="str">
            <v/>
          </cell>
          <cell r="BL616" t="str">
            <v/>
          </cell>
          <cell r="BM616" t="str">
            <v/>
          </cell>
          <cell r="BP616" t="str">
            <v/>
          </cell>
          <cell r="BQ616" t="str">
            <v/>
          </cell>
          <cell r="BR616" t="str">
            <v/>
          </cell>
          <cell r="BS616" t="str">
            <v/>
          </cell>
        </row>
        <row r="617">
          <cell r="A617">
            <v>396</v>
          </cell>
          <cell r="B617" t="str">
            <v>92-10-A286b</v>
          </cell>
          <cell r="C617" t="str">
            <v>CAR</v>
          </cell>
          <cell r="D617" t="str">
            <v xml:space="preserve"> -</v>
          </cell>
          <cell r="I617">
            <v>1619</v>
          </cell>
          <cell r="J617">
            <v>1.08</v>
          </cell>
          <cell r="O617" t="str">
            <v>YES</v>
          </cell>
          <cell r="P617" t="str">
            <v>PR</v>
          </cell>
          <cell r="Q617">
            <v>74</v>
          </cell>
          <cell r="R617" t="str">
            <v>W</v>
          </cell>
          <cell r="S617" t="str">
            <v>F</v>
          </cell>
          <cell r="T617" t="str">
            <v>S</v>
          </cell>
          <cell r="U617" t="str">
            <v>d</v>
          </cell>
          <cell r="V617" t="str">
            <v>M</v>
          </cell>
          <cell r="X617" t="str">
            <v>C</v>
          </cell>
          <cell r="Y617" t="str">
            <v>1/4</v>
          </cell>
          <cell r="Z617" t="str">
            <v>3.0 x 1.5</v>
          </cell>
          <cell r="AA617">
            <v>3</v>
          </cell>
          <cell r="AB617" t="str">
            <v>4.5A</v>
          </cell>
          <cell r="AC617" t="str">
            <v>AL</v>
          </cell>
          <cell r="AD617">
            <v>1993</v>
          </cell>
          <cell r="AE617" t="str">
            <v>1/28</v>
          </cell>
          <cell r="AF617" t="str">
            <v>10/92</v>
          </cell>
          <cell r="AQ617" t="str">
            <v>comment,10/92</v>
          </cell>
          <cell r="AR617" t="str">
            <v>6/12/2001</v>
          </cell>
          <cell r="AS617" t="str">
            <v>+</v>
          </cell>
          <cell r="AT617" t="str">
            <v>+</v>
          </cell>
          <cell r="AX617" t="str">
            <v xml:space="preserve"> -</v>
          </cell>
          <cell r="AY617" t="str">
            <v xml:space="preserve"> -</v>
          </cell>
          <cell r="AZ617" t="str">
            <v xml:space="preserve"> -</v>
          </cell>
          <cell r="BA617" t="str">
            <v xml:space="preserve"> -</v>
          </cell>
          <cell r="BF617" t="str">
            <v>-</v>
          </cell>
          <cell r="BG617" t="str">
            <v>-</v>
          </cell>
          <cell r="BJ617" t="str">
            <v/>
          </cell>
          <cell r="BK617" t="str">
            <v/>
          </cell>
          <cell r="BL617" t="str">
            <v/>
          </cell>
          <cell r="BM617" t="str">
            <v/>
          </cell>
          <cell r="BO617" t="str">
            <v>-</v>
          </cell>
        </row>
        <row r="618">
          <cell r="A618">
            <v>396.5</v>
          </cell>
          <cell r="B618" t="str">
            <v>92-10-A289</v>
          </cell>
          <cell r="C618" t="str">
            <v>NORM</v>
          </cell>
          <cell r="I618">
            <v>1620</v>
          </cell>
          <cell r="J618">
            <v>0.48</v>
          </cell>
          <cell r="O618" t="str">
            <v>YES</v>
          </cell>
          <cell r="P618" t="str">
            <v>PR</v>
          </cell>
          <cell r="AC618" t="str">
            <v>AL</v>
          </cell>
          <cell r="AD618">
            <v>1993</v>
          </cell>
          <cell r="BJ618" t="str">
            <v/>
          </cell>
          <cell r="BK618" t="str">
            <v/>
          </cell>
          <cell r="BL618" t="str">
            <v/>
          </cell>
          <cell r="BM618" t="str">
            <v/>
          </cell>
          <cell r="BP618" t="str">
            <v/>
          </cell>
          <cell r="BQ618" t="str">
            <v/>
          </cell>
          <cell r="BR618" t="str">
            <v/>
          </cell>
          <cell r="BS618" t="str">
            <v/>
          </cell>
        </row>
        <row r="619">
          <cell r="A619">
            <v>397</v>
          </cell>
          <cell r="B619" t="str">
            <v>92-11-B016</v>
          </cell>
          <cell r="C619" t="str">
            <v>CAR</v>
          </cell>
          <cell r="D619" t="str">
            <v>+</v>
          </cell>
          <cell r="I619">
            <v>1621</v>
          </cell>
          <cell r="J619">
            <v>0.38</v>
          </cell>
          <cell r="K619" t="str">
            <v>3198: 0.35</v>
          </cell>
          <cell r="L619">
            <v>957</v>
          </cell>
          <cell r="N619">
            <v>15</v>
          </cell>
          <cell r="O619" t="str">
            <v>YES</v>
          </cell>
          <cell r="P619" t="str">
            <v>PR</v>
          </cell>
          <cell r="Q619">
            <v>38</v>
          </cell>
          <cell r="R619" t="str">
            <v>na</v>
          </cell>
          <cell r="S619" t="str">
            <v>F</v>
          </cell>
          <cell r="T619" t="str">
            <v>T</v>
          </cell>
          <cell r="U619" t="str">
            <v>p</v>
          </cell>
          <cell r="V619" t="str">
            <v>M</v>
          </cell>
          <cell r="X619" t="str">
            <v>D</v>
          </cell>
          <cell r="Y619" t="str">
            <v>+</v>
          </cell>
          <cell r="AC619" t="str">
            <v>AL</v>
          </cell>
          <cell r="AD619">
            <v>1993</v>
          </cell>
          <cell r="AE619" t="str">
            <v>1/28</v>
          </cell>
          <cell r="AF619" t="str">
            <v>11/92</v>
          </cell>
          <cell r="AK619" t="str">
            <v>NA</v>
          </cell>
          <cell r="AN619" t="str">
            <v>(MC)[PM]</v>
          </cell>
          <cell r="AP619" t="str">
            <v>A tiny focus of tumor is seen in normal tissue.</v>
          </cell>
          <cell r="AQ619" t="str">
            <v>B&gt;na,comment,11/92,C&gt;D</v>
          </cell>
          <cell r="AR619" t="str">
            <v>6/25/2001</v>
          </cell>
          <cell r="AS619" t="str">
            <v>+</v>
          </cell>
          <cell r="AT619" t="str">
            <v>+</v>
          </cell>
          <cell r="AX619" t="str">
            <v>+</v>
          </cell>
          <cell r="AY619" t="str">
            <v>+</v>
          </cell>
          <cell r="AZ619" t="str">
            <v>+</v>
          </cell>
          <cell r="BA619" t="str">
            <v>+</v>
          </cell>
          <cell r="BC619" t="str">
            <v>+</v>
          </cell>
          <cell r="BD619" t="str">
            <v xml:space="preserve"> +? (blank on Sum. 1st sheet)</v>
          </cell>
          <cell r="BF619" t="str">
            <v>(+ on Sum. MMP+ sheet)</v>
          </cell>
          <cell r="BG619" t="str">
            <v>-</v>
          </cell>
          <cell r="BJ619" t="str">
            <v>-</v>
          </cell>
          <cell r="BO619" t="str">
            <v>-</v>
          </cell>
          <cell r="BT619" t="str">
            <v>-</v>
          </cell>
        </row>
        <row r="620">
          <cell r="A620">
            <v>397.5</v>
          </cell>
          <cell r="B620" t="str">
            <v>92-11-B015</v>
          </cell>
          <cell r="C620" t="str">
            <v>NORM</v>
          </cell>
          <cell r="I620">
            <v>1622</v>
          </cell>
          <cell r="J620">
            <v>0.83</v>
          </cell>
          <cell r="L620">
            <v>980</v>
          </cell>
          <cell r="N620">
            <v>16</v>
          </cell>
          <cell r="O620" t="str">
            <v>YES</v>
          </cell>
          <cell r="P620" t="str">
            <v>PR</v>
          </cell>
          <cell r="AC620" t="str">
            <v>AL</v>
          </cell>
          <cell r="AD620">
            <v>1993</v>
          </cell>
          <cell r="AP620" t="str">
            <v>A tiny focus of tumor is seen.</v>
          </cell>
          <cell r="AQ620" t="str">
            <v>comment</v>
          </cell>
          <cell r="AR620" t="str">
            <v>6/25/2001</v>
          </cell>
          <cell r="BJ620" t="str">
            <v/>
          </cell>
          <cell r="BK620" t="str">
            <v/>
          </cell>
          <cell r="BL620" t="str">
            <v/>
          </cell>
          <cell r="BM620" t="str">
            <v/>
          </cell>
          <cell r="BN620" t="str">
            <v/>
          </cell>
          <cell r="BP620" t="str">
            <v/>
          </cell>
          <cell r="BQ620" t="str">
            <v/>
          </cell>
          <cell r="BR620" t="str">
            <v/>
          </cell>
          <cell r="BS620" t="str">
            <v/>
          </cell>
        </row>
        <row r="621">
          <cell r="A621">
            <v>398</v>
          </cell>
          <cell r="B621" t="str">
            <v>92-11-A122</v>
          </cell>
          <cell r="C621" t="str">
            <v>CAR</v>
          </cell>
          <cell r="D621" t="str">
            <v xml:space="preserve"> -</v>
          </cell>
          <cell r="I621">
            <v>1623</v>
          </cell>
          <cell r="J621">
            <v>0.78</v>
          </cell>
          <cell r="O621" t="str">
            <v>YES</v>
          </cell>
          <cell r="P621" t="str">
            <v>PR</v>
          </cell>
          <cell r="Q621">
            <v>55</v>
          </cell>
          <cell r="R621" t="str">
            <v>W</v>
          </cell>
          <cell r="S621" t="str">
            <v>F</v>
          </cell>
          <cell r="T621" t="str">
            <v>S</v>
          </cell>
          <cell r="U621" t="str">
            <v>d</v>
          </cell>
          <cell r="V621" t="str">
            <v>M</v>
          </cell>
          <cell r="X621" t="str">
            <v>D</v>
          </cell>
          <cell r="Y621" t="str">
            <v>4/12(LN: 3/11+ liver mets)</v>
          </cell>
          <cell r="Z621" t="str">
            <v>4.6 x 3.1 x 0.6</v>
          </cell>
          <cell r="AA621">
            <v>4.5999999999999996</v>
          </cell>
          <cell r="AB621">
            <v>8.6</v>
          </cell>
          <cell r="AC621" t="str">
            <v>AL</v>
          </cell>
          <cell r="AD621">
            <v>1993</v>
          </cell>
          <cell r="AE621" t="str">
            <v>1/28</v>
          </cell>
          <cell r="AF621" t="str">
            <v>11/92</v>
          </cell>
          <cell r="AN621" t="str">
            <v>[LI]</v>
          </cell>
          <cell r="AQ621" t="str">
            <v>(LN: 3/11+ liver mets),1/28,11/92,[LI]</v>
          </cell>
          <cell r="AR621" t="str">
            <v>11/27/2002</v>
          </cell>
          <cell r="AS621" t="str">
            <v>+</v>
          </cell>
          <cell r="AT621" t="str">
            <v>+</v>
          </cell>
          <cell r="AX621" t="str">
            <v xml:space="preserve"> -</v>
          </cell>
          <cell r="BG621" t="str">
            <v>-</v>
          </cell>
          <cell r="BJ621" t="str">
            <v/>
          </cell>
          <cell r="BK621" t="str">
            <v/>
          </cell>
          <cell r="BL621" t="str">
            <v/>
          </cell>
          <cell r="BM621" t="str">
            <v/>
          </cell>
          <cell r="BN621" t="str">
            <v/>
          </cell>
          <cell r="BO621" t="str">
            <v>-</v>
          </cell>
        </row>
        <row r="622">
          <cell r="A622">
            <v>398.5</v>
          </cell>
          <cell r="B622" t="str">
            <v>92-11-A125</v>
          </cell>
          <cell r="C622" t="str">
            <v>NORM</v>
          </cell>
          <cell r="P622" t="str">
            <v>PR</v>
          </cell>
          <cell r="AC622" t="str">
            <v>AL</v>
          </cell>
          <cell r="AD622">
            <v>1993</v>
          </cell>
          <cell r="AQ622" t="str">
            <v>new row</v>
          </cell>
          <cell r="AR622" t="str">
            <v>6/21/2001</v>
          </cell>
          <cell r="BJ622" t="str">
            <v/>
          </cell>
          <cell r="BK622" t="str">
            <v/>
          </cell>
          <cell r="BL622" t="str">
            <v/>
          </cell>
          <cell r="BM622" t="str">
            <v/>
          </cell>
          <cell r="BN622" t="str">
            <v/>
          </cell>
          <cell r="BP622" t="str">
            <v/>
          </cell>
          <cell r="BQ622" t="str">
            <v/>
          </cell>
          <cell r="BR622" t="str">
            <v/>
          </cell>
          <cell r="BS622" t="str">
            <v/>
          </cell>
        </row>
        <row r="623">
          <cell r="A623">
            <v>399</v>
          </cell>
          <cell r="B623" t="str">
            <v>92-11-A205</v>
          </cell>
          <cell r="C623" t="str">
            <v>CAR</v>
          </cell>
          <cell r="D623" t="str">
            <v xml:space="preserve"> -</v>
          </cell>
          <cell r="I623">
            <v>1629</v>
          </cell>
          <cell r="J623">
            <v>0.6</v>
          </cell>
          <cell r="O623" t="str">
            <v>YES</v>
          </cell>
          <cell r="P623" t="str">
            <v>PR</v>
          </cell>
          <cell r="Q623">
            <v>68</v>
          </cell>
          <cell r="R623" t="str">
            <v>W</v>
          </cell>
          <cell r="S623" t="str">
            <v>F</v>
          </cell>
          <cell r="T623" t="str">
            <v>C</v>
          </cell>
          <cell r="U623" t="str">
            <v>p</v>
          </cell>
          <cell r="V623" t="str">
            <v>M</v>
          </cell>
          <cell r="X623" t="str">
            <v>D</v>
          </cell>
          <cell r="Y623" t="str">
            <v>4/5</v>
          </cell>
          <cell r="Z623" t="str">
            <v>6.5 x 6.0 x 1.4</v>
          </cell>
          <cell r="AA623">
            <v>6.5</v>
          </cell>
          <cell r="AB623">
            <v>54.6</v>
          </cell>
          <cell r="AC623" t="str">
            <v>AL</v>
          </cell>
          <cell r="AD623">
            <v>1993</v>
          </cell>
          <cell r="AE623" t="str">
            <v>1/28</v>
          </cell>
          <cell r="AF623" t="str">
            <v>11/92</v>
          </cell>
          <cell r="AH623" t="str">
            <v>Yes</v>
          </cell>
          <cell r="AI623" t="str">
            <v>No</v>
          </cell>
          <cell r="AJ623" t="str">
            <v>06/07/94</v>
          </cell>
          <cell r="AN623" t="str">
            <v xml:space="preserve">[OM] </v>
          </cell>
          <cell r="AQ623" t="str">
            <v>C&gt;D,'11/92,Recurr.,comment</v>
          </cell>
          <cell r="AR623" t="str">
            <v>2/14/2003</v>
          </cell>
          <cell r="AS623" t="str">
            <v>+</v>
          </cell>
          <cell r="AT623" t="str">
            <v>+</v>
          </cell>
          <cell r="AX623" t="str">
            <v xml:space="preserve"> -</v>
          </cell>
          <cell r="BG623" t="str">
            <v>+12</v>
          </cell>
          <cell r="BH623" t="str">
            <v>GAT</v>
          </cell>
          <cell r="BI623" t="str">
            <v>Asp</v>
          </cell>
          <cell r="BJ623" t="str">
            <v/>
          </cell>
          <cell r="BK623" t="str">
            <v/>
          </cell>
          <cell r="BL623" t="str">
            <v/>
          </cell>
          <cell r="BM623" t="str">
            <v/>
          </cell>
          <cell r="BN623" t="str">
            <v/>
          </cell>
          <cell r="BO623" t="str">
            <v>+</v>
          </cell>
          <cell r="BP623">
            <v>7</v>
          </cell>
          <cell r="BQ623" t="str">
            <v>?</v>
          </cell>
        </row>
        <row r="624">
          <cell r="A624">
            <v>399.3</v>
          </cell>
          <cell r="B624" t="str">
            <v>92-11-A211</v>
          </cell>
          <cell r="C624" t="str">
            <v>MET</v>
          </cell>
          <cell r="D624" t="str">
            <v xml:space="preserve"> -</v>
          </cell>
          <cell r="I624">
            <v>1630</v>
          </cell>
          <cell r="J624">
            <v>0.73</v>
          </cell>
          <cell r="O624" t="str">
            <v>YES</v>
          </cell>
          <cell r="P624" t="str">
            <v>PR</v>
          </cell>
          <cell r="Z624" t="str">
            <v>1.7 x 1.3 x 1.2</v>
          </cell>
          <cell r="AA624">
            <v>1.7</v>
          </cell>
          <cell r="AB624">
            <v>2.7</v>
          </cell>
          <cell r="AC624" t="str">
            <v>AL</v>
          </cell>
          <cell r="AD624">
            <v>1993</v>
          </cell>
          <cell r="AN624" t="str">
            <v>[CX]</v>
          </cell>
          <cell r="AX624" t="str">
            <v xml:space="preserve"> -</v>
          </cell>
          <cell r="BG624" t="str">
            <v>+12</v>
          </cell>
          <cell r="BH624" t="str">
            <v>GAT</v>
          </cell>
          <cell r="BI624" t="str">
            <v>Asp</v>
          </cell>
          <cell r="BJ624" t="str">
            <v/>
          </cell>
          <cell r="BK624" t="str">
            <v/>
          </cell>
          <cell r="BL624" t="str">
            <v/>
          </cell>
          <cell r="BM624" t="str">
            <v/>
          </cell>
          <cell r="BN624" t="str">
            <v/>
          </cell>
          <cell r="BO624" t="str">
            <v>-</v>
          </cell>
        </row>
        <row r="625">
          <cell r="A625">
            <v>399.5</v>
          </cell>
          <cell r="B625" t="str">
            <v>92-11-A209</v>
          </cell>
          <cell r="C625" t="str">
            <v>NORM</v>
          </cell>
          <cell r="I625">
            <v>1631</v>
          </cell>
          <cell r="J625">
            <v>0.53</v>
          </cell>
          <cell r="O625" t="str">
            <v>YES</v>
          </cell>
          <cell r="P625" t="str">
            <v>PR</v>
          </cell>
          <cell r="AC625" t="str">
            <v>AL</v>
          </cell>
          <cell r="AD625">
            <v>1993</v>
          </cell>
          <cell r="BJ625" t="str">
            <v/>
          </cell>
          <cell r="BK625" t="str">
            <v/>
          </cell>
          <cell r="BL625" t="str">
            <v/>
          </cell>
          <cell r="BM625" t="str">
            <v/>
          </cell>
          <cell r="BN625" t="str">
            <v/>
          </cell>
          <cell r="BP625" t="str">
            <v/>
          </cell>
          <cell r="BQ625" t="str">
            <v/>
          </cell>
          <cell r="BR625" t="str">
            <v/>
          </cell>
          <cell r="BS625" t="str">
            <v/>
          </cell>
        </row>
        <row r="626">
          <cell r="A626">
            <v>400</v>
          </cell>
          <cell r="B626" t="str">
            <v>92-12-B002</v>
          </cell>
          <cell r="C626" t="str">
            <v>CAR</v>
          </cell>
          <cell r="D626" t="str">
            <v>+/-</v>
          </cell>
          <cell r="I626">
            <v>1625</v>
          </cell>
          <cell r="J626">
            <v>0.74</v>
          </cell>
          <cell r="L626">
            <v>1008</v>
          </cell>
          <cell r="N626">
            <v>16</v>
          </cell>
          <cell r="O626" t="str">
            <v>YES</v>
          </cell>
          <cell r="P626" t="str">
            <v>PR</v>
          </cell>
          <cell r="Q626">
            <v>76</v>
          </cell>
          <cell r="R626" t="str">
            <v>W?</v>
          </cell>
          <cell r="S626" t="str">
            <v>F</v>
          </cell>
          <cell r="T626" t="str">
            <v>A</v>
          </cell>
          <cell r="U626" t="str">
            <v>p</v>
          </cell>
          <cell r="V626" t="str">
            <v>M</v>
          </cell>
          <cell r="X626" t="str">
            <v>B</v>
          </cell>
          <cell r="Y626" t="str">
            <v>0/16</v>
          </cell>
          <cell r="Z626" t="str">
            <v>4.0 x 4.0</v>
          </cell>
          <cell r="AA626">
            <v>4</v>
          </cell>
          <cell r="AB626">
            <v>16</v>
          </cell>
          <cell r="AC626" t="str">
            <v>AL</v>
          </cell>
          <cell r="AD626">
            <v>1993</v>
          </cell>
          <cell r="AE626" t="str">
            <v>1/28</v>
          </cell>
          <cell r="AF626" t="str">
            <v>12/92</v>
          </cell>
          <cell r="AP626" t="str">
            <v>race: no written data</v>
          </cell>
          <cell r="AQ626" t="str">
            <v>W&gt;W?,A&gt;B,0/11&gt;0/16,commemt</v>
          </cell>
          <cell r="AR626" t="str">
            <v>2/25/2003</v>
          </cell>
          <cell r="AS626" t="str">
            <v>+</v>
          </cell>
          <cell r="AT626" t="str">
            <v>+</v>
          </cell>
          <cell r="AX626" t="str">
            <v xml:space="preserve"> -</v>
          </cell>
          <cell r="AY626" t="str">
            <v xml:space="preserve"> -</v>
          </cell>
          <cell r="AZ626" t="str">
            <v xml:space="preserve"> +/-</v>
          </cell>
          <cell r="BA626" t="str">
            <v xml:space="preserve"> -</v>
          </cell>
          <cell r="BG626" t="str">
            <v>+12</v>
          </cell>
          <cell r="BH626" t="str">
            <v>GAT</v>
          </cell>
          <cell r="BI626" t="str">
            <v>Asp</v>
          </cell>
          <cell r="BJ626" t="str">
            <v/>
          </cell>
          <cell r="BK626" t="str">
            <v/>
          </cell>
          <cell r="BL626" t="str">
            <v/>
          </cell>
          <cell r="BM626" t="str">
            <v/>
          </cell>
          <cell r="BN626" t="str">
            <v/>
          </cell>
          <cell r="BO626" t="str">
            <v>-</v>
          </cell>
        </row>
        <row r="627">
          <cell r="A627">
            <v>400.5</v>
          </cell>
          <cell r="B627" t="str">
            <v>92-12-B001</v>
          </cell>
          <cell r="C627" t="str">
            <v>NORM</v>
          </cell>
          <cell r="I627">
            <v>1626</v>
          </cell>
          <cell r="J627">
            <v>0.54</v>
          </cell>
          <cell r="L627">
            <v>1007</v>
          </cell>
          <cell r="N627">
            <v>16</v>
          </cell>
          <cell r="O627" t="str">
            <v>YES</v>
          </cell>
          <cell r="P627" t="str">
            <v>PR</v>
          </cell>
          <cell r="AC627" t="str">
            <v>AL</v>
          </cell>
          <cell r="AD627">
            <v>1993</v>
          </cell>
          <cell r="BJ627" t="str">
            <v/>
          </cell>
          <cell r="BK627" t="str">
            <v/>
          </cell>
          <cell r="BL627" t="str">
            <v/>
          </cell>
          <cell r="BM627" t="str">
            <v/>
          </cell>
          <cell r="BN627" t="str">
            <v/>
          </cell>
          <cell r="BP627" t="str">
            <v/>
          </cell>
          <cell r="BQ627" t="str">
            <v/>
          </cell>
          <cell r="BR627" t="str">
            <v/>
          </cell>
          <cell r="BS627" t="str">
            <v/>
          </cell>
        </row>
        <row r="628">
          <cell r="A628">
            <v>401.3</v>
          </cell>
          <cell r="B628" t="str">
            <v>92-12-A213</v>
          </cell>
          <cell r="C628" t="str">
            <v>MET</v>
          </cell>
          <cell r="D628" t="str">
            <v xml:space="preserve"> -</v>
          </cell>
          <cell r="I628">
            <v>1627</v>
          </cell>
          <cell r="J628">
            <v>0.3</v>
          </cell>
          <cell r="L628">
            <v>1009</v>
          </cell>
          <cell r="N628">
            <v>16</v>
          </cell>
          <cell r="O628" t="str">
            <v>YES</v>
          </cell>
          <cell r="P628" t="str">
            <v>PR</v>
          </cell>
          <cell r="Q628">
            <v>63</v>
          </cell>
          <cell r="R628" t="str">
            <v>W</v>
          </cell>
          <cell r="S628" t="str">
            <v>M</v>
          </cell>
          <cell r="T628" t="str">
            <v>R</v>
          </cell>
          <cell r="U628" t="str">
            <v>d</v>
          </cell>
          <cell r="V628" t="str">
            <v>M</v>
          </cell>
          <cell r="X628" t="str">
            <v>M</v>
          </cell>
          <cell r="Y628" t="str">
            <v>+</v>
          </cell>
          <cell r="Z628" t="str">
            <v>2.0 x 3.2 x 3.0</v>
          </cell>
          <cell r="AA628">
            <v>3.2</v>
          </cell>
          <cell r="AB628">
            <v>19.2</v>
          </cell>
          <cell r="AC628" t="str">
            <v>AL</v>
          </cell>
          <cell r="AD628">
            <v>1993</v>
          </cell>
          <cell r="AE628" t="str">
            <v>1/28</v>
          </cell>
          <cell r="AF628" t="str">
            <v>12/92</v>
          </cell>
          <cell r="AQ628" t="str">
            <v>R,12/92</v>
          </cell>
          <cell r="AR628" t="str">
            <v>12/3/2002</v>
          </cell>
          <cell r="AS628" t="str">
            <v>+</v>
          </cell>
          <cell r="AT628" t="str">
            <v>+</v>
          </cell>
          <cell r="AX628" t="str">
            <v xml:space="preserve"> -</v>
          </cell>
          <cell r="BG628" t="str">
            <v>+12</v>
          </cell>
          <cell r="BH628" t="str">
            <v>TGT</v>
          </cell>
          <cell r="BI628" t="str">
            <v>Cys</v>
          </cell>
          <cell r="BJ628" t="str">
            <v/>
          </cell>
          <cell r="BK628" t="str">
            <v/>
          </cell>
          <cell r="BL628" t="str">
            <v/>
          </cell>
          <cell r="BM628" t="str">
            <v/>
          </cell>
          <cell r="BN628" t="str">
            <v/>
          </cell>
          <cell r="BO628" t="str">
            <v>-</v>
          </cell>
        </row>
        <row r="629">
          <cell r="A629">
            <v>401.5</v>
          </cell>
          <cell r="B629" t="str">
            <v>92-12-A214</v>
          </cell>
          <cell r="C629" t="str">
            <v>NORM</v>
          </cell>
          <cell r="I629">
            <v>1628</v>
          </cell>
          <cell r="J629">
            <v>1.06</v>
          </cell>
          <cell r="L629">
            <v>1010</v>
          </cell>
          <cell r="N629">
            <v>16</v>
          </cell>
          <cell r="O629" t="str">
            <v>YES</v>
          </cell>
          <cell r="P629" t="str">
            <v>PR</v>
          </cell>
          <cell r="AC629" t="str">
            <v>AL</v>
          </cell>
          <cell r="AD629">
            <v>1993</v>
          </cell>
          <cell r="BJ629" t="str">
            <v/>
          </cell>
          <cell r="BK629" t="str">
            <v/>
          </cell>
          <cell r="BL629" t="str">
            <v/>
          </cell>
          <cell r="BM629" t="str">
            <v/>
          </cell>
          <cell r="BN629" t="str">
            <v/>
          </cell>
          <cell r="BP629" t="str">
            <v/>
          </cell>
          <cell r="BQ629" t="str">
            <v/>
          </cell>
          <cell r="BR629" t="str">
            <v/>
          </cell>
          <cell r="BS629" t="str">
            <v/>
          </cell>
        </row>
        <row r="630">
          <cell r="A630">
            <v>402</v>
          </cell>
          <cell r="B630" t="str">
            <v>91-11-N013A</v>
          </cell>
          <cell r="C630" t="str">
            <v>CAR</v>
          </cell>
          <cell r="D630" t="str">
            <v xml:space="preserve"> -</v>
          </cell>
          <cell r="I630">
            <v>1632</v>
          </cell>
          <cell r="J630" t="str">
            <v>see add.</v>
          </cell>
          <cell r="K630">
            <v>1947</v>
          </cell>
          <cell r="O630" t="str">
            <v>YES</v>
          </cell>
          <cell r="P630" t="str">
            <v>PR</v>
          </cell>
          <cell r="Q630">
            <v>50</v>
          </cell>
          <cell r="R630" t="str">
            <v>na</v>
          </cell>
          <cell r="S630" t="str">
            <v>M</v>
          </cell>
          <cell r="T630" t="str">
            <v>R</v>
          </cell>
          <cell r="U630" t="str">
            <v>d</v>
          </cell>
          <cell r="V630" t="str">
            <v>M</v>
          </cell>
          <cell r="X630" t="str">
            <v>C</v>
          </cell>
          <cell r="Y630" t="str">
            <v>5/14</v>
          </cell>
          <cell r="Z630" t="str">
            <v>3.0 x 2.5 x 1.2</v>
          </cell>
          <cell r="AA630">
            <v>3</v>
          </cell>
          <cell r="AB630">
            <v>9</v>
          </cell>
          <cell r="AC630" t="str">
            <v>AL</v>
          </cell>
          <cell r="AD630">
            <v>1993</v>
          </cell>
          <cell r="AE630" t="str">
            <v>1/28</v>
          </cell>
          <cell r="AF630" t="str">
            <v>11/92</v>
          </cell>
          <cell r="AR630" t="str">
            <v>2/25/2003</v>
          </cell>
          <cell r="AS630" t="str">
            <v>+</v>
          </cell>
          <cell r="AT630" t="str">
            <v>+</v>
          </cell>
          <cell r="AX630" t="str">
            <v xml:space="preserve"> -</v>
          </cell>
          <cell r="BG630" t="str">
            <v>-</v>
          </cell>
          <cell r="BJ630" t="str">
            <v/>
          </cell>
          <cell r="BK630" t="str">
            <v/>
          </cell>
          <cell r="BL630" t="str">
            <v/>
          </cell>
          <cell r="BM630" t="str">
            <v/>
          </cell>
          <cell r="BN630" t="str">
            <v/>
          </cell>
          <cell r="BO630" t="str">
            <v>-</v>
          </cell>
        </row>
        <row r="631">
          <cell r="A631">
            <v>402.5</v>
          </cell>
          <cell r="B631" t="str">
            <v>91-11-N013B</v>
          </cell>
          <cell r="C631" t="str">
            <v>NORM</v>
          </cell>
          <cell r="I631">
            <v>1633</v>
          </cell>
          <cell r="J631">
            <v>0.6</v>
          </cell>
          <cell r="O631" t="str">
            <v>YES</v>
          </cell>
          <cell r="P631" t="str">
            <v>PR</v>
          </cell>
          <cell r="AC631" t="str">
            <v>AL</v>
          </cell>
          <cell r="AD631">
            <v>1993</v>
          </cell>
          <cell r="BJ631" t="str">
            <v/>
          </cell>
          <cell r="BK631" t="str">
            <v/>
          </cell>
          <cell r="BL631" t="str">
            <v/>
          </cell>
          <cell r="BM631" t="str">
            <v/>
          </cell>
          <cell r="BN631" t="str">
            <v/>
          </cell>
          <cell r="BP631" t="str">
            <v/>
          </cell>
          <cell r="BQ631" t="str">
            <v/>
          </cell>
          <cell r="BR631" t="str">
            <v/>
          </cell>
          <cell r="BS631" t="str">
            <v/>
          </cell>
        </row>
        <row r="632">
          <cell r="A632">
            <v>403</v>
          </cell>
          <cell r="B632" t="str">
            <v>93-01-A160</v>
          </cell>
          <cell r="C632" t="str">
            <v>CAR</v>
          </cell>
          <cell r="D632" t="str">
            <v xml:space="preserve"> -</v>
          </cell>
          <cell r="I632">
            <v>1655</v>
          </cell>
          <cell r="J632">
            <v>1.27</v>
          </cell>
          <cell r="O632" t="str">
            <v>YES</v>
          </cell>
          <cell r="P632" t="str">
            <v>PR</v>
          </cell>
          <cell r="Q632">
            <v>32</v>
          </cell>
          <cell r="R632" t="str">
            <v>B</v>
          </cell>
          <cell r="S632" t="str">
            <v>F</v>
          </cell>
          <cell r="T632" t="str">
            <v>T</v>
          </cell>
          <cell r="U632" t="str">
            <v>p</v>
          </cell>
          <cell r="V632" t="str">
            <v>M</v>
          </cell>
          <cell r="X632" t="str">
            <v>D</v>
          </cell>
          <cell r="Y632" t="str">
            <v>6/6</v>
          </cell>
          <cell r="Z632" t="str">
            <v>6.8 x 4.2 x 3.5</v>
          </cell>
          <cell r="AA632">
            <v>6.8</v>
          </cell>
          <cell r="AB632">
            <v>100</v>
          </cell>
          <cell r="AC632" t="str">
            <v>AL</v>
          </cell>
          <cell r="AD632">
            <v>1993</v>
          </cell>
          <cell r="AE632" t="str">
            <v>6/28</v>
          </cell>
          <cell r="AF632" t="str">
            <v>1/93</v>
          </cell>
          <cell r="AN632" t="str">
            <v>[OV] [LI]</v>
          </cell>
          <cell r="AQ632" t="str">
            <v>6/28,1/93comment format,</v>
          </cell>
          <cell r="AR632" t="str">
            <v>11/27/2002</v>
          </cell>
          <cell r="AS632" t="str">
            <v>+</v>
          </cell>
          <cell r="AT632" t="str">
            <v>+</v>
          </cell>
          <cell r="AX632" t="str">
            <v xml:space="preserve"> -</v>
          </cell>
          <cell r="BG632" t="str">
            <v>-</v>
          </cell>
          <cell r="BJ632" t="str">
            <v>-</v>
          </cell>
          <cell r="BO632" t="str">
            <v>+</v>
          </cell>
          <cell r="BP632">
            <v>5</v>
          </cell>
          <cell r="BQ632" t="str">
            <v>?</v>
          </cell>
        </row>
        <row r="633">
          <cell r="A633">
            <v>403.3</v>
          </cell>
          <cell r="B633" t="str">
            <v>93-01-A163</v>
          </cell>
          <cell r="C633" t="str">
            <v>MET</v>
          </cell>
          <cell r="I633">
            <v>1656</v>
          </cell>
          <cell r="J633">
            <v>0.98</v>
          </cell>
          <cell r="O633" t="str">
            <v>YES</v>
          </cell>
          <cell r="P633" t="str">
            <v>PR</v>
          </cell>
          <cell r="AC633" t="str">
            <v>AL</v>
          </cell>
          <cell r="AD633">
            <v>1993</v>
          </cell>
          <cell r="BG633" t="str">
            <v>-</v>
          </cell>
          <cell r="BJ633" t="str">
            <v/>
          </cell>
          <cell r="BK633" t="str">
            <v/>
          </cell>
          <cell r="BL633" t="str">
            <v/>
          </cell>
          <cell r="BM633" t="str">
            <v/>
          </cell>
          <cell r="BO633" t="str">
            <v>+</v>
          </cell>
          <cell r="BP633">
            <v>5</v>
          </cell>
          <cell r="BQ633" t="str">
            <v>?</v>
          </cell>
        </row>
        <row r="634">
          <cell r="A634">
            <v>403.5</v>
          </cell>
          <cell r="B634" t="str">
            <v>93-01-A162</v>
          </cell>
          <cell r="C634" t="str">
            <v>NORM</v>
          </cell>
          <cell r="I634">
            <v>1657</v>
          </cell>
          <cell r="J634">
            <v>1.1599999999999999</v>
          </cell>
          <cell r="O634" t="str">
            <v>YES</v>
          </cell>
          <cell r="P634" t="str">
            <v>PR</v>
          </cell>
          <cell r="AC634" t="str">
            <v>AL</v>
          </cell>
          <cell r="AD634">
            <v>1993</v>
          </cell>
          <cell r="BJ634" t="str">
            <v/>
          </cell>
          <cell r="BK634" t="str">
            <v/>
          </cell>
          <cell r="BL634" t="str">
            <v/>
          </cell>
          <cell r="BM634" t="str">
            <v/>
          </cell>
          <cell r="BP634" t="str">
            <v/>
          </cell>
          <cell r="BQ634" t="str">
            <v/>
          </cell>
          <cell r="BR634" t="str">
            <v/>
          </cell>
          <cell r="BS634" t="str">
            <v/>
          </cell>
        </row>
        <row r="635">
          <cell r="A635">
            <v>404</v>
          </cell>
          <cell r="B635" t="str">
            <v>93-02-B004</v>
          </cell>
          <cell r="C635" t="str">
            <v>CAR</v>
          </cell>
          <cell r="D635" t="str">
            <v xml:space="preserve"> -</v>
          </cell>
          <cell r="I635">
            <v>1658</v>
          </cell>
          <cell r="J635">
            <v>2.57</v>
          </cell>
          <cell r="O635" t="str">
            <v>YES</v>
          </cell>
          <cell r="P635" t="str">
            <v>PR</v>
          </cell>
          <cell r="Q635">
            <v>84</v>
          </cell>
          <cell r="R635" t="str">
            <v>na</v>
          </cell>
          <cell r="S635" t="str">
            <v>M</v>
          </cell>
          <cell r="T635" t="str">
            <v>C</v>
          </cell>
          <cell r="U635" t="str">
            <v>p</v>
          </cell>
          <cell r="V635" t="str">
            <v>na</v>
          </cell>
          <cell r="X635" t="str">
            <v>O</v>
          </cell>
          <cell r="Y635" t="str">
            <v>(-)</v>
          </cell>
          <cell r="AA635">
            <v>6</v>
          </cell>
          <cell r="AC635" t="str">
            <v>AL</v>
          </cell>
          <cell r="AD635">
            <v>1993</v>
          </cell>
          <cell r="AE635" t="str">
            <v>6/28</v>
          </cell>
          <cell r="AF635" t="str">
            <v>2/93</v>
          </cell>
          <cell r="AN635" t="str">
            <v>(CIS)</v>
          </cell>
          <cell r="AQ635" t="str">
            <v>na,-,O/A,-,2/93,comment</v>
          </cell>
          <cell r="AR635" t="str">
            <v>12/4/2002</v>
          </cell>
          <cell r="AS635" t="str">
            <v>+</v>
          </cell>
          <cell r="AT635" t="str">
            <v>+</v>
          </cell>
          <cell r="AX635" t="str">
            <v xml:space="preserve"> -</v>
          </cell>
          <cell r="AY635" t="str">
            <v xml:space="preserve"> -</v>
          </cell>
          <cell r="BG635" t="str">
            <v>-</v>
          </cell>
          <cell r="BJ635" t="str">
            <v>-</v>
          </cell>
          <cell r="BO635" t="str">
            <v>-</v>
          </cell>
        </row>
        <row r="636">
          <cell r="A636">
            <v>404.5</v>
          </cell>
          <cell r="B636" t="str">
            <v>93-02-B003</v>
          </cell>
          <cell r="C636" t="str">
            <v>NORM</v>
          </cell>
          <cell r="I636">
            <v>1668</v>
          </cell>
          <cell r="J636">
            <v>1.1200000000000001</v>
          </cell>
          <cell r="O636" t="str">
            <v>YES</v>
          </cell>
          <cell r="P636" t="str">
            <v>PR</v>
          </cell>
          <cell r="AC636" t="str">
            <v>AL</v>
          </cell>
          <cell r="AD636">
            <v>1993</v>
          </cell>
          <cell r="BJ636" t="str">
            <v/>
          </cell>
          <cell r="BK636" t="str">
            <v/>
          </cell>
          <cell r="BL636" t="str">
            <v/>
          </cell>
          <cell r="BM636" t="str">
            <v/>
          </cell>
          <cell r="BP636" t="str">
            <v/>
          </cell>
          <cell r="BQ636" t="str">
            <v/>
          </cell>
          <cell r="BR636" t="str">
            <v/>
          </cell>
          <cell r="BS636" t="str">
            <v/>
          </cell>
        </row>
        <row r="637">
          <cell r="A637">
            <v>405</v>
          </cell>
          <cell r="B637" t="str">
            <v>93-02-B010</v>
          </cell>
          <cell r="C637" t="str">
            <v>CAR</v>
          </cell>
          <cell r="D637" t="str">
            <v>+</v>
          </cell>
          <cell r="H637">
            <v>83</v>
          </cell>
          <cell r="I637">
            <v>1660</v>
          </cell>
          <cell r="J637">
            <v>3.86</v>
          </cell>
          <cell r="O637" t="str">
            <v>YES</v>
          </cell>
          <cell r="P637" t="str">
            <v>PR</v>
          </cell>
          <cell r="Q637">
            <v>78</v>
          </cell>
          <cell r="R637" t="str">
            <v>na</v>
          </cell>
          <cell r="S637" t="str">
            <v>M</v>
          </cell>
          <cell r="T637" t="str">
            <v>na</v>
          </cell>
          <cell r="U637" t="str">
            <v>na</v>
          </cell>
          <cell r="V637" t="str">
            <v>M</v>
          </cell>
          <cell r="X637" t="str">
            <v>B</v>
          </cell>
          <cell r="Y637" t="str">
            <v>0/4</v>
          </cell>
          <cell r="AC637" t="str">
            <v>AL</v>
          </cell>
          <cell r="AD637">
            <v>1993</v>
          </cell>
          <cell r="AE637" t="str">
            <v>6/28</v>
          </cell>
          <cell r="AF637" t="str">
            <v>5/93</v>
          </cell>
          <cell r="AK637" t="str">
            <v>Family (+)</v>
          </cell>
          <cell r="AQ637" t="str">
            <v>74-&gt;78,5/93,na</v>
          </cell>
          <cell r="AR637" t="str">
            <v>6/25/2001</v>
          </cell>
          <cell r="AS637" t="str">
            <v>+</v>
          </cell>
          <cell r="AT637" t="str">
            <v>+</v>
          </cell>
          <cell r="AX637" t="str">
            <v>+</v>
          </cell>
          <cell r="AY637" t="str">
            <v>+</v>
          </cell>
          <cell r="AZ637" t="str">
            <v>+</v>
          </cell>
          <cell r="BA637" t="str">
            <v>+</v>
          </cell>
          <cell r="BE637" t="str">
            <v xml:space="preserve"> +</v>
          </cell>
          <cell r="BG637" t="str">
            <v>+13</v>
          </cell>
          <cell r="BH637" t="str">
            <v>GAC</v>
          </cell>
          <cell r="BI637" t="str">
            <v>Asp</v>
          </cell>
          <cell r="BJ637" t="str">
            <v>-</v>
          </cell>
          <cell r="BO637" t="str">
            <v>-</v>
          </cell>
          <cell r="BT637" t="str">
            <v>-</v>
          </cell>
        </row>
        <row r="638">
          <cell r="A638">
            <v>405.5</v>
          </cell>
          <cell r="B638" t="str">
            <v>93-02-B009</v>
          </cell>
          <cell r="C638" t="str">
            <v>NORM</v>
          </cell>
          <cell r="I638">
            <v>1661</v>
          </cell>
          <cell r="J638">
            <v>0.79</v>
          </cell>
          <cell r="K638" t="str">
            <v>3199: 0.58</v>
          </cell>
          <cell r="O638" t="str">
            <v>YES</v>
          </cell>
          <cell r="P638" t="str">
            <v>PR</v>
          </cell>
          <cell r="AC638" t="str">
            <v>AL</v>
          </cell>
          <cell r="AD638">
            <v>1993</v>
          </cell>
          <cell r="BJ638" t="str">
            <v/>
          </cell>
          <cell r="BK638" t="str">
            <v/>
          </cell>
          <cell r="BL638" t="str">
            <v/>
          </cell>
          <cell r="BM638" t="str">
            <v/>
          </cell>
          <cell r="BP638" t="str">
            <v/>
          </cell>
          <cell r="BQ638" t="str">
            <v/>
          </cell>
          <cell r="BR638" t="str">
            <v/>
          </cell>
          <cell r="BS638" t="str">
            <v/>
          </cell>
        </row>
        <row r="639">
          <cell r="A639">
            <v>406</v>
          </cell>
          <cell r="B639" t="str">
            <v>93-02-A282</v>
          </cell>
          <cell r="C639" t="str">
            <v>CAR</v>
          </cell>
          <cell r="D639" t="str">
            <v xml:space="preserve"> -</v>
          </cell>
          <cell r="I639">
            <v>1664</v>
          </cell>
          <cell r="J639">
            <v>0.61</v>
          </cell>
          <cell r="O639" t="str">
            <v>YES</v>
          </cell>
          <cell r="P639" t="str">
            <v>PR</v>
          </cell>
          <cell r="Q639">
            <v>35</v>
          </cell>
          <cell r="R639" t="str">
            <v>W</v>
          </cell>
          <cell r="S639" t="str">
            <v>F</v>
          </cell>
          <cell r="T639" t="str">
            <v>C</v>
          </cell>
          <cell r="U639" t="str">
            <v>p</v>
          </cell>
          <cell r="V639" t="str">
            <v>WM</v>
          </cell>
          <cell r="X639" t="str">
            <v>D</v>
          </cell>
          <cell r="Y639" t="str">
            <v>8/8</v>
          </cell>
          <cell r="Z639" t="str">
            <v>6.5 x 7.5 x 4.5</v>
          </cell>
          <cell r="AA639">
            <v>7.5</v>
          </cell>
          <cell r="AB639">
            <v>219.4</v>
          </cell>
          <cell r="AC639" t="str">
            <v>AL</v>
          </cell>
          <cell r="AD639">
            <v>1993</v>
          </cell>
          <cell r="AE639" t="str">
            <v>6/28</v>
          </cell>
          <cell r="AF639" t="str">
            <v>2/93</v>
          </cell>
          <cell r="AN639" t="str">
            <v>(MCO)</v>
          </cell>
          <cell r="AQ639" t="str">
            <v>W&gt;WM,6/28,2/93</v>
          </cell>
          <cell r="AR639" t="str">
            <v>11/27/2002</v>
          </cell>
          <cell r="AS639" t="str">
            <v>+</v>
          </cell>
          <cell r="AT639" t="str">
            <v>+</v>
          </cell>
          <cell r="AX639" t="str">
            <v xml:space="preserve"> -</v>
          </cell>
          <cell r="AY639" t="str">
            <v xml:space="preserve"> -</v>
          </cell>
          <cell r="BG639" t="str">
            <v>+12</v>
          </cell>
          <cell r="BH639" t="str">
            <v>GTT</v>
          </cell>
          <cell r="BI639" t="str">
            <v>Val</v>
          </cell>
          <cell r="BJ639" t="str">
            <v/>
          </cell>
          <cell r="BK639" t="str">
            <v/>
          </cell>
          <cell r="BL639" t="str">
            <v/>
          </cell>
          <cell r="BM639" t="str">
            <v/>
          </cell>
          <cell r="BO639" t="str">
            <v>-</v>
          </cell>
        </row>
        <row r="640">
          <cell r="A640">
            <v>406.3</v>
          </cell>
          <cell r="B640" t="str">
            <v>93-02-A289,A290</v>
          </cell>
          <cell r="C640" t="str">
            <v>MET</v>
          </cell>
          <cell r="I640" t="str">
            <v>289:1665/290:1666</v>
          </cell>
          <cell r="J640" t="str">
            <v>0.62/070</v>
          </cell>
          <cell r="O640" t="str">
            <v>YES/YES</v>
          </cell>
          <cell r="P640" t="str">
            <v>PR</v>
          </cell>
          <cell r="X640" t="str">
            <v>M</v>
          </cell>
          <cell r="Y640" t="str">
            <v>+</v>
          </cell>
          <cell r="AC640" t="str">
            <v>AL</v>
          </cell>
          <cell r="AD640">
            <v>1993</v>
          </cell>
          <cell r="AN640" t="str">
            <v>[OV]</v>
          </cell>
          <cell r="AP640" t="str">
            <v>2 met. Tissues rec'd</v>
          </cell>
          <cell r="BG640" t="str">
            <v>+12</v>
          </cell>
          <cell r="BH640" t="str">
            <v>GTT</v>
          </cell>
          <cell r="BI640" t="str">
            <v>Val</v>
          </cell>
          <cell r="BJ640" t="str">
            <v>-</v>
          </cell>
          <cell r="BO640" t="str">
            <v>-</v>
          </cell>
        </row>
        <row r="641">
          <cell r="A641">
            <v>406.5</v>
          </cell>
          <cell r="B641" t="str">
            <v>93-02-A285</v>
          </cell>
          <cell r="C641" t="str">
            <v>NORM</v>
          </cell>
          <cell r="I641">
            <v>1667</v>
          </cell>
          <cell r="J641">
            <v>0.9</v>
          </cell>
          <cell r="O641" t="str">
            <v>YES</v>
          </cell>
          <cell r="P641" t="str">
            <v>PR</v>
          </cell>
          <cell r="AC641" t="str">
            <v>AL</v>
          </cell>
          <cell r="AD641">
            <v>1993</v>
          </cell>
          <cell r="BJ641" t="str">
            <v/>
          </cell>
          <cell r="BK641" t="str">
            <v/>
          </cell>
          <cell r="BL641" t="str">
            <v/>
          </cell>
          <cell r="BM641" t="str">
            <v/>
          </cell>
          <cell r="BN641" t="str">
            <v/>
          </cell>
          <cell r="BP641" t="str">
            <v/>
          </cell>
          <cell r="BQ641" t="str">
            <v/>
          </cell>
          <cell r="BR641" t="str">
            <v/>
          </cell>
          <cell r="BS641" t="str">
            <v/>
          </cell>
        </row>
        <row r="642">
          <cell r="A642">
            <v>407</v>
          </cell>
          <cell r="B642" t="str">
            <v>93-03-B003</v>
          </cell>
          <cell r="C642" t="str">
            <v>CAR</v>
          </cell>
          <cell r="D642" t="str">
            <v>+/-</v>
          </cell>
          <cell r="G642">
            <v>40</v>
          </cell>
          <cell r="I642">
            <v>1669</v>
          </cell>
          <cell r="J642">
            <v>1.1000000000000001</v>
          </cell>
          <cell r="O642" t="str">
            <v>YES</v>
          </cell>
          <cell r="P642" t="str">
            <v>PR</v>
          </cell>
          <cell r="Q642">
            <v>68</v>
          </cell>
          <cell r="R642" t="str">
            <v>na</v>
          </cell>
          <cell r="S642" t="str">
            <v>M</v>
          </cell>
          <cell r="T642" t="str">
            <v>S</v>
          </cell>
          <cell r="U642" t="str">
            <v>d</v>
          </cell>
          <cell r="V642" t="str">
            <v>M</v>
          </cell>
          <cell r="X642" t="str">
            <v>C</v>
          </cell>
          <cell r="Y642" t="str">
            <v>+</v>
          </cell>
          <cell r="AC642" t="str">
            <v>AL</v>
          </cell>
          <cell r="AD642">
            <v>1993</v>
          </cell>
          <cell r="AE642" t="str">
            <v>6/28</v>
          </cell>
          <cell r="AF642" t="str">
            <v>3/93</v>
          </cell>
          <cell r="AQ642" t="str">
            <v>B-&gt;C,3/93,comment</v>
          </cell>
          <cell r="AR642" t="str">
            <v>6/12/2001</v>
          </cell>
          <cell r="AS642" t="str">
            <v>+</v>
          </cell>
          <cell r="AT642" t="str">
            <v>+</v>
          </cell>
          <cell r="AX642" t="str">
            <v xml:space="preserve"> -</v>
          </cell>
          <cell r="AY642" t="str">
            <v xml:space="preserve"> -</v>
          </cell>
          <cell r="AZ642" t="str">
            <v xml:space="preserve"> +/-</v>
          </cell>
          <cell r="BA642" t="str">
            <v xml:space="preserve"> -</v>
          </cell>
          <cell r="BG642" t="str">
            <v>-</v>
          </cell>
          <cell r="BJ642" t="str">
            <v/>
          </cell>
          <cell r="BK642" t="str">
            <v/>
          </cell>
          <cell r="BL642" t="str">
            <v/>
          </cell>
          <cell r="BM642" t="str">
            <v/>
          </cell>
          <cell r="BN642" t="str">
            <v/>
          </cell>
          <cell r="BO642" t="str">
            <v>-</v>
          </cell>
        </row>
        <row r="643">
          <cell r="A643">
            <v>407.5</v>
          </cell>
          <cell r="B643" t="str">
            <v>93-03-B002</v>
          </cell>
          <cell r="C643" t="str">
            <v>NORM</v>
          </cell>
          <cell r="I643">
            <v>1670</v>
          </cell>
          <cell r="J643">
            <v>1.3</v>
          </cell>
          <cell r="O643" t="str">
            <v>YES</v>
          </cell>
          <cell r="P643" t="str">
            <v>PR</v>
          </cell>
          <cell r="AC643" t="str">
            <v>AL</v>
          </cell>
          <cell r="AD643">
            <v>1993</v>
          </cell>
          <cell r="BJ643" t="str">
            <v/>
          </cell>
          <cell r="BK643" t="str">
            <v/>
          </cell>
          <cell r="BL643" t="str">
            <v/>
          </cell>
          <cell r="BM643" t="str">
            <v/>
          </cell>
          <cell r="BN643" t="str">
            <v/>
          </cell>
          <cell r="BP643" t="str">
            <v/>
          </cell>
          <cell r="BQ643" t="str">
            <v/>
          </cell>
          <cell r="BR643" t="str">
            <v/>
          </cell>
          <cell r="BS643" t="str">
            <v/>
          </cell>
        </row>
        <row r="644">
          <cell r="A644">
            <v>408</v>
          </cell>
          <cell r="B644" t="str">
            <v>93-03-B008</v>
          </cell>
          <cell r="C644" t="str">
            <v>CAR</v>
          </cell>
          <cell r="D644" t="str">
            <v xml:space="preserve"> -</v>
          </cell>
          <cell r="I644">
            <v>1671</v>
          </cell>
          <cell r="J644">
            <v>0.79</v>
          </cell>
          <cell r="O644" t="str">
            <v>YES</v>
          </cell>
          <cell r="P644" t="str">
            <v>PR</v>
          </cell>
          <cell r="Q644">
            <v>78</v>
          </cell>
          <cell r="R644" t="str">
            <v>na</v>
          </cell>
          <cell r="S644" t="str">
            <v>F</v>
          </cell>
          <cell r="T644" t="str">
            <v>A</v>
          </cell>
          <cell r="U644" t="str">
            <v>p</v>
          </cell>
          <cell r="V644" t="str">
            <v>M</v>
          </cell>
          <cell r="X644" t="str">
            <v>B</v>
          </cell>
          <cell r="Y644" t="str">
            <v>0/5</v>
          </cell>
          <cell r="AC644" t="str">
            <v>AL</v>
          </cell>
          <cell r="AD644">
            <v>1993</v>
          </cell>
          <cell r="AE644" t="str">
            <v>6/28</v>
          </cell>
          <cell r="AF644" t="str">
            <v>3/93</v>
          </cell>
          <cell r="AQ644" t="str">
            <v>3/93</v>
          </cell>
          <cell r="AR644" t="str">
            <v>7/11/2001</v>
          </cell>
          <cell r="AS644" t="str">
            <v>+</v>
          </cell>
          <cell r="AT644" t="str">
            <v>+</v>
          </cell>
          <cell r="AX644" t="str">
            <v xml:space="preserve"> -</v>
          </cell>
          <cell r="AY644" t="str">
            <v xml:space="preserve"> -</v>
          </cell>
          <cell r="AZ644" t="str">
            <v xml:space="preserve"> -</v>
          </cell>
          <cell r="BA644" t="str">
            <v xml:space="preserve"> -</v>
          </cell>
          <cell r="BG644" t="str">
            <v>-</v>
          </cell>
          <cell r="BJ644" t="str">
            <v/>
          </cell>
          <cell r="BK644" t="str">
            <v/>
          </cell>
          <cell r="BL644" t="str">
            <v/>
          </cell>
          <cell r="BM644" t="str">
            <v/>
          </cell>
          <cell r="BN644" t="str">
            <v/>
          </cell>
          <cell r="BO644" t="str">
            <v>-</v>
          </cell>
        </row>
        <row r="645">
          <cell r="A645">
            <v>408.5</v>
          </cell>
          <cell r="B645" t="str">
            <v>93-03-B007</v>
          </cell>
          <cell r="C645" t="str">
            <v>NORM</v>
          </cell>
          <cell r="I645">
            <v>1672</v>
          </cell>
          <cell r="J645">
            <v>1.07</v>
          </cell>
          <cell r="O645" t="str">
            <v>YES</v>
          </cell>
          <cell r="P645" t="str">
            <v>PR</v>
          </cell>
          <cell r="AC645" t="str">
            <v>AL</v>
          </cell>
          <cell r="AD645">
            <v>1993</v>
          </cell>
          <cell r="BJ645" t="str">
            <v/>
          </cell>
          <cell r="BK645" t="str">
            <v/>
          </cell>
          <cell r="BL645" t="str">
            <v/>
          </cell>
          <cell r="BM645" t="str">
            <v/>
          </cell>
          <cell r="BN645" t="str">
            <v/>
          </cell>
          <cell r="BP645" t="str">
            <v/>
          </cell>
          <cell r="BQ645" t="str">
            <v/>
          </cell>
          <cell r="BR645" t="str">
            <v/>
          </cell>
          <cell r="BS645" t="str">
            <v/>
          </cell>
        </row>
        <row r="646">
          <cell r="A646">
            <v>409.1</v>
          </cell>
          <cell r="B646" t="str">
            <v>93-04-N005</v>
          </cell>
          <cell r="C646" t="str">
            <v>ADE</v>
          </cell>
          <cell r="D646" t="str">
            <v xml:space="preserve"> -</v>
          </cell>
          <cell r="I646">
            <v>1676</v>
          </cell>
          <cell r="J646">
            <v>1.38</v>
          </cell>
          <cell r="L646">
            <v>1011</v>
          </cell>
          <cell r="N646">
            <v>16</v>
          </cell>
          <cell r="O646" t="str">
            <v>YES</v>
          </cell>
          <cell r="P646" t="str">
            <v>PR</v>
          </cell>
          <cell r="Q646">
            <v>69</v>
          </cell>
          <cell r="R646" t="str">
            <v>B</v>
          </cell>
          <cell r="S646" t="str">
            <v>F</v>
          </cell>
          <cell r="T646" t="str">
            <v>C</v>
          </cell>
          <cell r="U646" t="str">
            <v>p</v>
          </cell>
          <cell r="V646" t="str">
            <v>-</v>
          </cell>
          <cell r="X646" t="str">
            <v>-</v>
          </cell>
          <cell r="Y646" t="str">
            <v>(-)</v>
          </cell>
          <cell r="AC646" t="str">
            <v>AL</v>
          </cell>
          <cell r="AD646">
            <v>1993</v>
          </cell>
          <cell r="AE646" t="str">
            <v>6/28</v>
          </cell>
          <cell r="AF646" t="str">
            <v>9/89</v>
          </cell>
          <cell r="AN646" t="str">
            <v>HGD</v>
          </cell>
          <cell r="AP646" t="str">
            <v xml:space="preserve">brief rep. </v>
          </cell>
          <cell r="AQ646" t="str">
            <v>409.0&gt;409.1,ADE,-,O,(-),comment</v>
          </cell>
          <cell r="AR646" t="str">
            <v>2/25/2003</v>
          </cell>
          <cell r="AS646" t="str">
            <v>+</v>
          </cell>
          <cell r="AT646" t="str">
            <v>brief rep.</v>
          </cell>
          <cell r="AX646" t="str">
            <v xml:space="preserve"> -</v>
          </cell>
          <cell r="AY646" t="str">
            <v xml:space="preserve"> -</v>
          </cell>
          <cell r="BG646" t="str">
            <v>+12</v>
          </cell>
          <cell r="BH646" t="str">
            <v>GAT</v>
          </cell>
          <cell r="BI646" t="str">
            <v>Asp</v>
          </cell>
          <cell r="BJ646" t="str">
            <v/>
          </cell>
          <cell r="BK646" t="str">
            <v/>
          </cell>
          <cell r="BL646" t="str">
            <v/>
          </cell>
          <cell r="BM646" t="str">
            <v/>
          </cell>
          <cell r="BN646" t="str">
            <v/>
          </cell>
          <cell r="BO646" t="str">
            <v>+</v>
          </cell>
          <cell r="BP646">
            <v>5</v>
          </cell>
          <cell r="BQ646" t="str">
            <v>?</v>
          </cell>
        </row>
        <row r="647">
          <cell r="A647">
            <v>409.5</v>
          </cell>
          <cell r="B647" t="str">
            <v>93-04-N006</v>
          </cell>
          <cell r="C647" t="str">
            <v>NORM</v>
          </cell>
          <cell r="I647">
            <v>1677</v>
          </cell>
          <cell r="J647">
            <v>0.71</v>
          </cell>
          <cell r="L647">
            <v>1012</v>
          </cell>
          <cell r="N647">
            <v>16</v>
          </cell>
          <cell r="O647" t="str">
            <v>YES</v>
          </cell>
          <cell r="P647" t="str">
            <v>PR</v>
          </cell>
          <cell r="AC647" t="str">
            <v>AL</v>
          </cell>
          <cell r="AD647">
            <v>1993</v>
          </cell>
          <cell r="BJ647" t="str">
            <v/>
          </cell>
          <cell r="BK647" t="str">
            <v/>
          </cell>
          <cell r="BL647" t="str">
            <v/>
          </cell>
          <cell r="BM647" t="str">
            <v/>
          </cell>
          <cell r="BN647" t="str">
            <v/>
          </cell>
          <cell r="BP647" t="str">
            <v/>
          </cell>
          <cell r="BQ647" t="str">
            <v/>
          </cell>
          <cell r="BR647" t="str">
            <v/>
          </cell>
          <cell r="BS647" t="str">
            <v/>
          </cell>
        </row>
        <row r="648">
          <cell r="A648">
            <v>410</v>
          </cell>
          <cell r="B648" t="str">
            <v>93-04-B013</v>
          </cell>
          <cell r="C648" t="str">
            <v>CAR</v>
          </cell>
          <cell r="D648" t="str">
            <v>+</v>
          </cell>
          <cell r="H648">
            <v>76</v>
          </cell>
          <cell r="I648">
            <v>1690</v>
          </cell>
          <cell r="J648">
            <v>3.01</v>
          </cell>
          <cell r="O648" t="str">
            <v>YES</v>
          </cell>
          <cell r="P648" t="str">
            <v>PR</v>
          </cell>
          <cell r="Q648">
            <v>74</v>
          </cell>
          <cell r="R648" t="str">
            <v>na</v>
          </cell>
          <cell r="S648" t="str">
            <v>M</v>
          </cell>
          <cell r="T648" t="str">
            <v>A</v>
          </cell>
          <cell r="U648" t="str">
            <v>p</v>
          </cell>
          <cell r="V648" t="str">
            <v>M</v>
          </cell>
          <cell r="X648" t="str">
            <v>A</v>
          </cell>
          <cell r="Y648" t="str">
            <v>0/13</v>
          </cell>
          <cell r="Z648" t="str">
            <v>3.7 x 4.0</v>
          </cell>
          <cell r="AA648">
            <v>4</v>
          </cell>
          <cell r="AB648" t="str">
            <v>14.8A</v>
          </cell>
          <cell r="AC648" t="str">
            <v>AL</v>
          </cell>
          <cell r="AD648">
            <v>1993</v>
          </cell>
          <cell r="AE648" t="str">
            <v>6/28</v>
          </cell>
          <cell r="AF648" t="str">
            <v>4/93</v>
          </cell>
          <cell r="AJ648" t="str">
            <v>6/28?</v>
          </cell>
          <cell r="AK648" t="str">
            <v>NA</v>
          </cell>
          <cell r="AN648" t="str">
            <v>(MC)</v>
          </cell>
          <cell r="AP648" t="str">
            <v>Kathy's e-mail (9/38/2001) says "Race unknown."</v>
          </cell>
          <cell r="AQ648" t="str">
            <v>na,(MCO)&gt;(MC),4/93,0/14&gt;0/13, B&gt;A</v>
          </cell>
          <cell r="AR648" t="str">
            <v>2/25/2003</v>
          </cell>
          <cell r="AS648" t="str">
            <v>+</v>
          </cell>
          <cell r="AT648" t="str">
            <v>+</v>
          </cell>
          <cell r="AX648" t="str">
            <v>+</v>
          </cell>
          <cell r="AY648" t="str">
            <v>+</v>
          </cell>
          <cell r="AZ648" t="str">
            <v>+</v>
          </cell>
          <cell r="BA648" t="str">
            <v>+</v>
          </cell>
          <cell r="BE648" t="str">
            <v xml:space="preserve"> +</v>
          </cell>
          <cell r="BG648" t="str">
            <v>-</v>
          </cell>
          <cell r="BJ648" t="str">
            <v>+</v>
          </cell>
          <cell r="BK648">
            <v>15</v>
          </cell>
          <cell r="BL648">
            <v>600</v>
          </cell>
          <cell r="BM648" t="str">
            <v>GTG&gt;GAG</v>
          </cell>
          <cell r="BN648" t="str">
            <v>Val&gt;Glu</v>
          </cell>
          <cell r="BO648" t="str">
            <v>-</v>
          </cell>
          <cell r="BT648" t="str">
            <v>-</v>
          </cell>
        </row>
        <row r="649">
          <cell r="A649">
            <v>410.5</v>
          </cell>
          <cell r="B649" t="str">
            <v>93-04-B012</v>
          </cell>
          <cell r="C649" t="str">
            <v>NORM</v>
          </cell>
          <cell r="I649">
            <v>1678</v>
          </cell>
          <cell r="J649">
            <v>0.95</v>
          </cell>
          <cell r="K649" t="str">
            <v>3200: 0.55</v>
          </cell>
          <cell r="O649" t="str">
            <v>YES</v>
          </cell>
          <cell r="P649" t="str">
            <v>PR</v>
          </cell>
          <cell r="AC649" t="str">
            <v>AL</v>
          </cell>
          <cell r="AD649">
            <v>1993</v>
          </cell>
          <cell r="BJ649" t="str">
            <v/>
          </cell>
          <cell r="BK649" t="str">
            <v/>
          </cell>
          <cell r="BL649" t="str">
            <v/>
          </cell>
          <cell r="BM649" t="str">
            <v/>
          </cell>
          <cell r="BN649" t="str">
            <v/>
          </cell>
          <cell r="BP649" t="str">
            <v/>
          </cell>
          <cell r="BQ649" t="str">
            <v/>
          </cell>
          <cell r="BR649" t="str">
            <v/>
          </cell>
          <cell r="BS649" t="str">
            <v/>
          </cell>
        </row>
        <row r="650">
          <cell r="A650">
            <v>411</v>
          </cell>
          <cell r="B650" t="str">
            <v>McG tumor</v>
          </cell>
          <cell r="C650" t="str">
            <v>CAR</v>
          </cell>
          <cell r="D650" t="str">
            <v xml:space="preserve"> -</v>
          </cell>
          <cell r="I650">
            <v>1716</v>
          </cell>
          <cell r="J650" t="str">
            <v>0.64 see add.</v>
          </cell>
          <cell r="K650" t="str">
            <v>1718 formali</v>
          </cell>
          <cell r="P650" t="str">
            <v>PR</v>
          </cell>
          <cell r="Q650">
            <v>14</v>
          </cell>
          <cell r="R650" t="str">
            <v>W</v>
          </cell>
          <cell r="S650" t="str">
            <v>M</v>
          </cell>
          <cell r="T650" t="str">
            <v>C</v>
          </cell>
          <cell r="U650" t="str">
            <v>p</v>
          </cell>
          <cell r="V650" t="str">
            <v>na</v>
          </cell>
          <cell r="X650" t="str">
            <v>C</v>
          </cell>
          <cell r="Y650" t="str">
            <v>2/2</v>
          </cell>
          <cell r="AC650" t="str">
            <v>SDNVMC</v>
          </cell>
          <cell r="AF650" t="str">
            <v>8/93</v>
          </cell>
          <cell r="AN650" t="str">
            <v>(MC) RT</v>
          </cell>
          <cell r="AQ650" t="str">
            <v>A-C&gt;C</v>
          </cell>
          <cell r="AR650" t="str">
            <v>2/25/2003</v>
          </cell>
          <cell r="AS650" t="str">
            <v>no</v>
          </cell>
          <cell r="AT650" t="str">
            <v>+</v>
          </cell>
          <cell r="BG650" t="str">
            <v>-</v>
          </cell>
          <cell r="BJ650" t="str">
            <v>-</v>
          </cell>
          <cell r="BP650" t="str">
            <v/>
          </cell>
          <cell r="BQ650" t="str">
            <v/>
          </cell>
          <cell r="BR650" t="str">
            <v/>
          </cell>
          <cell r="BS650" t="str">
            <v/>
          </cell>
        </row>
        <row r="651">
          <cell r="A651">
            <v>411.5</v>
          </cell>
          <cell r="B651" t="str">
            <v>McG normal</v>
          </cell>
          <cell r="C651" t="str">
            <v>NORM</v>
          </cell>
          <cell r="I651">
            <v>1717</v>
          </cell>
          <cell r="J651">
            <v>7.0000000000000007E-2</v>
          </cell>
          <cell r="K651" t="str">
            <v>1719 formali</v>
          </cell>
          <cell r="P651" t="str">
            <v>PR</v>
          </cell>
          <cell r="AC651" t="str">
            <v>SDNVMC</v>
          </cell>
          <cell r="BJ651" t="str">
            <v/>
          </cell>
          <cell r="BK651" t="str">
            <v/>
          </cell>
          <cell r="BL651" t="str">
            <v/>
          </cell>
          <cell r="BM651" t="str">
            <v/>
          </cell>
          <cell r="BP651" t="str">
            <v/>
          </cell>
          <cell r="BQ651" t="str">
            <v/>
          </cell>
          <cell r="BR651" t="str">
            <v/>
          </cell>
          <cell r="BS651" t="str">
            <v/>
          </cell>
        </row>
        <row r="652">
          <cell r="A652">
            <v>412</v>
          </cell>
          <cell r="B652" t="str">
            <v>93-04-A182</v>
          </cell>
          <cell r="C652" t="str">
            <v>CAR</v>
          </cell>
          <cell r="D652" t="str">
            <v xml:space="preserve"> -</v>
          </cell>
          <cell r="I652">
            <v>1722</v>
          </cell>
          <cell r="J652">
            <v>1.53</v>
          </cell>
          <cell r="O652" t="str">
            <v>YES</v>
          </cell>
          <cell r="P652" t="str">
            <v>PR</v>
          </cell>
          <cell r="Q652">
            <v>73</v>
          </cell>
          <cell r="R652" t="str">
            <v>B</v>
          </cell>
          <cell r="S652" t="str">
            <v>M</v>
          </cell>
          <cell r="T652" t="str">
            <v>A</v>
          </cell>
          <cell r="U652" t="str">
            <v>p</v>
          </cell>
          <cell r="V652" t="str">
            <v>M</v>
          </cell>
          <cell r="X652" t="str">
            <v>C</v>
          </cell>
          <cell r="Y652" t="str">
            <v>1/28</v>
          </cell>
          <cell r="Z652" t="str">
            <v>9.0 x 6.2</v>
          </cell>
          <cell r="AA652">
            <v>9</v>
          </cell>
          <cell r="AB652" t="str">
            <v>55.8A</v>
          </cell>
          <cell r="AC652" t="str">
            <v>AL</v>
          </cell>
          <cell r="AD652">
            <v>1993</v>
          </cell>
          <cell r="AE652" t="str">
            <v>10/6</v>
          </cell>
          <cell r="AF652" t="str">
            <v>4/93</v>
          </cell>
          <cell r="AP652" t="str">
            <v>report says "A and T colon"</v>
          </cell>
          <cell r="AQ652" t="str">
            <v>A-T&gt;A,10/6,4/93</v>
          </cell>
          <cell r="AR652" t="str">
            <v>11/27/2002</v>
          </cell>
          <cell r="AS652" t="str">
            <v>+</v>
          </cell>
          <cell r="AT652" t="str">
            <v>+</v>
          </cell>
          <cell r="AX652" t="str">
            <v xml:space="preserve"> -</v>
          </cell>
          <cell r="AY652" t="str">
            <v xml:space="preserve"> -</v>
          </cell>
          <cell r="BG652" t="str">
            <v>+12</v>
          </cell>
          <cell r="BH652" t="str">
            <v>GTT</v>
          </cell>
          <cell r="BI652" t="str">
            <v>Val</v>
          </cell>
          <cell r="BJ652" t="str">
            <v/>
          </cell>
          <cell r="BK652" t="str">
            <v/>
          </cell>
          <cell r="BL652" t="str">
            <v/>
          </cell>
          <cell r="BM652" t="str">
            <v/>
          </cell>
          <cell r="BP652" t="str">
            <v/>
          </cell>
          <cell r="BQ652" t="str">
            <v/>
          </cell>
          <cell r="BR652" t="str">
            <v/>
          </cell>
          <cell r="BS652" t="str">
            <v/>
          </cell>
        </row>
        <row r="653">
          <cell r="A653">
            <v>412.5</v>
          </cell>
          <cell r="B653" t="str">
            <v>93-04-A184</v>
          </cell>
          <cell r="C653" t="str">
            <v>NORM</v>
          </cell>
          <cell r="I653">
            <v>1723</v>
          </cell>
          <cell r="J653">
            <v>0.56000000000000005</v>
          </cell>
          <cell r="O653" t="str">
            <v>YES</v>
          </cell>
          <cell r="P653" t="str">
            <v>PR</v>
          </cell>
          <cell r="AC653" t="str">
            <v>AL</v>
          </cell>
          <cell r="AD653">
            <v>1993</v>
          </cell>
          <cell r="BJ653" t="str">
            <v/>
          </cell>
          <cell r="BK653" t="str">
            <v/>
          </cell>
          <cell r="BL653" t="str">
            <v/>
          </cell>
          <cell r="BM653" t="str">
            <v/>
          </cell>
          <cell r="BP653" t="str">
            <v/>
          </cell>
          <cell r="BQ653" t="str">
            <v/>
          </cell>
          <cell r="BR653" t="str">
            <v/>
          </cell>
          <cell r="BS653" t="str">
            <v/>
          </cell>
        </row>
        <row r="654">
          <cell r="A654">
            <v>413</v>
          </cell>
          <cell r="B654" t="str">
            <v>93-05-B004</v>
          </cell>
          <cell r="C654" t="str">
            <v>CAR</v>
          </cell>
          <cell r="D654" t="str">
            <v>+/-</v>
          </cell>
          <cell r="G654">
            <v>40</v>
          </cell>
          <cell r="I654">
            <v>1724</v>
          </cell>
          <cell r="J654">
            <v>1.26</v>
          </cell>
          <cell r="O654" t="str">
            <v>YES</v>
          </cell>
          <cell r="P654" t="str">
            <v>PR</v>
          </cell>
          <cell r="Q654">
            <v>61</v>
          </cell>
          <cell r="R654" t="str">
            <v>na</v>
          </cell>
          <cell r="S654" t="str">
            <v>F</v>
          </cell>
          <cell r="T654" t="str">
            <v>T</v>
          </cell>
          <cell r="U654" t="str">
            <v>p</v>
          </cell>
          <cell r="V654" t="str">
            <v>M</v>
          </cell>
          <cell r="X654" t="str">
            <v>B</v>
          </cell>
          <cell r="Y654" t="str">
            <v>0/9</v>
          </cell>
          <cell r="AC654" t="str">
            <v>AL</v>
          </cell>
          <cell r="AD654">
            <v>1993</v>
          </cell>
          <cell r="AE654" t="str">
            <v>10/6</v>
          </cell>
          <cell r="AF654" t="str">
            <v>5/93</v>
          </cell>
          <cell r="AN654" t="str">
            <v xml:space="preserve">(MC)  </v>
          </cell>
          <cell r="AP654" t="str">
            <v>Insufficient report</v>
          </cell>
          <cell r="AQ654" t="str">
            <v>B-&gt;B(A?),5/93</v>
          </cell>
          <cell r="AR654" t="str">
            <v>6/12/2001</v>
          </cell>
          <cell r="AS654" t="str">
            <v>+</v>
          </cell>
          <cell r="AT654" t="str">
            <v>insufficient</v>
          </cell>
          <cell r="AX654" t="str">
            <v xml:space="preserve"> -</v>
          </cell>
          <cell r="AY654" t="str">
            <v xml:space="preserve"> +/- (- on Sum. 1st sheet)</v>
          </cell>
          <cell r="AZ654" t="str">
            <v xml:space="preserve"> +/-</v>
          </cell>
          <cell r="BA654" t="str">
            <v xml:space="preserve"> -</v>
          </cell>
          <cell r="BG654" t="str">
            <v>+12</v>
          </cell>
          <cell r="BH654" t="str">
            <v>GAT</v>
          </cell>
          <cell r="BI654" t="str">
            <v>Asp</v>
          </cell>
          <cell r="BJ654" t="str">
            <v/>
          </cell>
          <cell r="BK654" t="str">
            <v/>
          </cell>
          <cell r="BL654" t="str">
            <v/>
          </cell>
          <cell r="BM654" t="str">
            <v/>
          </cell>
          <cell r="BO654" t="str">
            <v>-</v>
          </cell>
        </row>
        <row r="655">
          <cell r="A655">
            <v>413.5</v>
          </cell>
          <cell r="B655" t="str">
            <v>93-05-B003</v>
          </cell>
          <cell r="C655" t="str">
            <v>NORM</v>
          </cell>
          <cell r="I655">
            <v>1725</v>
          </cell>
          <cell r="J655">
            <v>1.29</v>
          </cell>
          <cell r="O655" t="str">
            <v>YES</v>
          </cell>
          <cell r="P655" t="str">
            <v>PR</v>
          </cell>
          <cell r="AC655" t="str">
            <v>AL</v>
          </cell>
          <cell r="AD655">
            <v>1993</v>
          </cell>
          <cell r="BJ655" t="str">
            <v/>
          </cell>
          <cell r="BK655" t="str">
            <v/>
          </cell>
          <cell r="BL655" t="str">
            <v/>
          </cell>
          <cell r="BM655" t="str">
            <v/>
          </cell>
          <cell r="BP655" t="str">
            <v/>
          </cell>
          <cell r="BQ655" t="str">
            <v/>
          </cell>
          <cell r="BR655" t="str">
            <v/>
          </cell>
          <cell r="BS655" t="str">
            <v/>
          </cell>
        </row>
        <row r="656">
          <cell r="A656">
            <v>414</v>
          </cell>
          <cell r="B656" t="str">
            <v>93-05-B008</v>
          </cell>
          <cell r="C656" t="str">
            <v>CAR</v>
          </cell>
          <cell r="D656" t="str">
            <v xml:space="preserve"> -</v>
          </cell>
          <cell r="G656">
            <v>20</v>
          </cell>
          <cell r="I656">
            <v>1726</v>
          </cell>
          <cell r="J656">
            <v>1.37</v>
          </cell>
          <cell r="O656" t="str">
            <v>YES</v>
          </cell>
          <cell r="P656" t="str">
            <v>PR</v>
          </cell>
          <cell r="Q656">
            <v>77</v>
          </cell>
          <cell r="R656" t="str">
            <v>B</v>
          </cell>
          <cell r="S656" t="str">
            <v>M</v>
          </cell>
          <cell r="T656" t="str">
            <v>S</v>
          </cell>
          <cell r="U656" t="str">
            <v>d</v>
          </cell>
          <cell r="V656" t="str">
            <v>M</v>
          </cell>
          <cell r="X656" t="str">
            <v>A</v>
          </cell>
          <cell r="Y656" t="str">
            <v>0/0</v>
          </cell>
          <cell r="AA656">
            <v>1.5</v>
          </cell>
          <cell r="AC656" t="str">
            <v>AL</v>
          </cell>
          <cell r="AD656">
            <v>1993</v>
          </cell>
          <cell r="AE656" t="str">
            <v>10/6</v>
          </cell>
          <cell r="AF656" t="str">
            <v>5/93</v>
          </cell>
          <cell r="AQ656" t="str">
            <v>5/93</v>
          </cell>
          <cell r="AR656" t="str">
            <v>6/12/2001</v>
          </cell>
          <cell r="AS656" t="str">
            <v>+</v>
          </cell>
          <cell r="AT656" t="str">
            <v>+</v>
          </cell>
          <cell r="AX656" t="str">
            <v xml:space="preserve"> -</v>
          </cell>
          <cell r="AY656" t="str">
            <v xml:space="preserve"> -</v>
          </cell>
          <cell r="AZ656" t="str">
            <v xml:space="preserve"> -</v>
          </cell>
          <cell r="BA656" t="str">
            <v xml:space="preserve"> -</v>
          </cell>
          <cell r="BG656" t="str">
            <v>+12</v>
          </cell>
          <cell r="BH656" t="str">
            <v>GCT</v>
          </cell>
          <cell r="BI656" t="str">
            <v>Ala</v>
          </cell>
          <cell r="BJ656" t="str">
            <v/>
          </cell>
          <cell r="BK656" t="str">
            <v/>
          </cell>
          <cell r="BL656" t="str">
            <v/>
          </cell>
          <cell r="BM656" t="str">
            <v/>
          </cell>
          <cell r="BO656" t="str">
            <v>-</v>
          </cell>
        </row>
        <row r="657">
          <cell r="A657">
            <v>414.5</v>
          </cell>
          <cell r="B657" t="str">
            <v>93-05-B007</v>
          </cell>
          <cell r="C657" t="str">
            <v>NORM</v>
          </cell>
          <cell r="I657">
            <v>1727</v>
          </cell>
          <cell r="J657">
            <v>0.66</v>
          </cell>
          <cell r="O657" t="str">
            <v>YES</v>
          </cell>
          <cell r="P657" t="str">
            <v>PR</v>
          </cell>
          <cell r="AC657" t="str">
            <v>AL</v>
          </cell>
          <cell r="AD657">
            <v>1993</v>
          </cell>
          <cell r="BJ657" t="str">
            <v/>
          </cell>
          <cell r="BK657" t="str">
            <v/>
          </cell>
          <cell r="BL657" t="str">
            <v/>
          </cell>
          <cell r="BM657" t="str">
            <v/>
          </cell>
          <cell r="BP657" t="str">
            <v/>
          </cell>
          <cell r="BQ657" t="str">
            <v/>
          </cell>
          <cell r="BR657" t="str">
            <v/>
          </cell>
          <cell r="BS657" t="str">
            <v/>
          </cell>
        </row>
        <row r="658">
          <cell r="A658">
            <v>415.1</v>
          </cell>
          <cell r="B658" t="str">
            <v>93-06-A202</v>
          </cell>
          <cell r="C658" t="str">
            <v>ADE</v>
          </cell>
          <cell r="D658" t="str">
            <v xml:space="preserve"> -</v>
          </cell>
          <cell r="I658">
            <v>1730</v>
          </cell>
          <cell r="J658">
            <v>1.04</v>
          </cell>
          <cell r="O658" t="str">
            <v>YES</v>
          </cell>
          <cell r="P658" t="str">
            <v>PR</v>
          </cell>
          <cell r="Q658">
            <v>70</v>
          </cell>
          <cell r="R658" t="str">
            <v>W</v>
          </cell>
          <cell r="S658" t="str">
            <v>F</v>
          </cell>
          <cell r="T658" t="str">
            <v>C</v>
          </cell>
          <cell r="U658" t="str">
            <v>p</v>
          </cell>
          <cell r="V658" t="str">
            <v>-/M</v>
          </cell>
          <cell r="X658" t="str">
            <v>O/C</v>
          </cell>
          <cell r="Y658" t="str">
            <v>1/10</v>
          </cell>
          <cell r="AC658" t="str">
            <v>AL</v>
          </cell>
          <cell r="AD658">
            <v>1993</v>
          </cell>
          <cell r="AE658" t="str">
            <v>10/6</v>
          </cell>
          <cell r="AF658" t="str">
            <v>6/93</v>
          </cell>
          <cell r="AN658" t="str">
            <v xml:space="preserve">(MCO) TVACA, VACA, </v>
          </cell>
          <cell r="AP658" t="str">
            <v>Q.C.Dx for A202 is ADENOMA, K-ras+</v>
          </cell>
          <cell r="AQ658" t="str">
            <v>415.0&gt;415.1,-/M,C&gt;O/C,comment,10/6,6/93</v>
          </cell>
          <cell r="AR658" t="str">
            <v>1/15/2003</v>
          </cell>
          <cell r="AS658" t="str">
            <v>+</v>
          </cell>
          <cell r="AT658" t="str">
            <v>+</v>
          </cell>
          <cell r="AX658" t="str">
            <v xml:space="preserve"> -</v>
          </cell>
          <cell r="AY658" t="str">
            <v xml:space="preserve"> -</v>
          </cell>
          <cell r="BG658" t="str">
            <v>+12</v>
          </cell>
          <cell r="BH658" t="str">
            <v>GAT</v>
          </cell>
          <cell r="BI658" t="str">
            <v>Asp</v>
          </cell>
          <cell r="BJ658" t="str">
            <v/>
          </cell>
          <cell r="BK658" t="str">
            <v/>
          </cell>
          <cell r="BL658" t="str">
            <v/>
          </cell>
          <cell r="BM658" t="str">
            <v/>
          </cell>
          <cell r="BO658" t="str">
            <v>+</v>
          </cell>
          <cell r="BP658">
            <v>5</v>
          </cell>
          <cell r="BQ658">
            <v>175</v>
          </cell>
          <cell r="BR658" t="str">
            <v>CGC&gt;CAC</v>
          </cell>
          <cell r="BS658" t="str">
            <v>Arg&gt;His</v>
          </cell>
        </row>
        <row r="659">
          <cell r="A659">
            <v>415.3</v>
          </cell>
          <cell r="B659" t="str">
            <v>93-06-A210</v>
          </cell>
          <cell r="C659" t="str">
            <v>MET</v>
          </cell>
          <cell r="I659">
            <v>1731</v>
          </cell>
          <cell r="J659">
            <v>0.44</v>
          </cell>
          <cell r="O659" t="str">
            <v>YES</v>
          </cell>
          <cell r="P659" t="str">
            <v>PR</v>
          </cell>
          <cell r="Q659">
            <v>70</v>
          </cell>
          <cell r="R659" t="str">
            <v>W</v>
          </cell>
          <cell r="S659" t="str">
            <v>F</v>
          </cell>
          <cell r="T659" t="str">
            <v>C</v>
          </cell>
          <cell r="U659" t="str">
            <v>p</v>
          </cell>
          <cell r="V659" t="str">
            <v>M</v>
          </cell>
          <cell r="X659" t="str">
            <v>M</v>
          </cell>
          <cell r="Y659" t="str">
            <v>1/10</v>
          </cell>
          <cell r="AC659" t="str">
            <v>AL</v>
          </cell>
          <cell r="AD659">
            <v>1993</v>
          </cell>
          <cell r="AP659" t="str">
            <v>K-ras-?</v>
          </cell>
          <cell r="AR659" t="str">
            <v>2/25/2003</v>
          </cell>
          <cell r="AX659" t="str">
            <v xml:space="preserve"> -</v>
          </cell>
          <cell r="AY659" t="str">
            <v xml:space="preserve"> -</v>
          </cell>
          <cell r="BG659" t="str">
            <v>??</v>
          </cell>
          <cell r="BH659" t="str">
            <v>??</v>
          </cell>
          <cell r="BI659" t="str">
            <v>see 415.0</v>
          </cell>
          <cell r="BJ659" t="str">
            <v/>
          </cell>
          <cell r="BK659" t="str">
            <v/>
          </cell>
          <cell r="BL659" t="str">
            <v/>
          </cell>
          <cell r="BM659" t="str">
            <v/>
          </cell>
          <cell r="BO659" t="str">
            <v>-</v>
          </cell>
        </row>
        <row r="660">
          <cell r="A660">
            <v>415.5</v>
          </cell>
          <cell r="B660" t="str">
            <v>93-06-A204</v>
          </cell>
          <cell r="C660" t="str">
            <v>NORM</v>
          </cell>
          <cell r="I660">
            <v>1732</v>
          </cell>
          <cell r="J660">
            <v>0.42</v>
          </cell>
          <cell r="O660" t="str">
            <v>YES</v>
          </cell>
          <cell r="P660" t="str">
            <v>PR</v>
          </cell>
          <cell r="AC660" t="str">
            <v>AL</v>
          </cell>
          <cell r="AD660">
            <v>1993</v>
          </cell>
          <cell r="BJ660" t="str">
            <v/>
          </cell>
          <cell r="BK660" t="str">
            <v/>
          </cell>
          <cell r="BL660" t="str">
            <v/>
          </cell>
          <cell r="BM660" t="str">
            <v/>
          </cell>
          <cell r="BP660" t="str">
            <v/>
          </cell>
          <cell r="BQ660" t="str">
            <v/>
          </cell>
          <cell r="BR660" t="str">
            <v/>
          </cell>
          <cell r="BS660" t="str">
            <v/>
          </cell>
        </row>
        <row r="661">
          <cell r="A661">
            <v>416</v>
          </cell>
          <cell r="B661" t="str">
            <v>93-06-B006</v>
          </cell>
          <cell r="C661" t="str">
            <v>CAR</v>
          </cell>
          <cell r="D661" t="str">
            <v xml:space="preserve"> -</v>
          </cell>
          <cell r="G661">
            <v>95</v>
          </cell>
          <cell r="I661">
            <v>1733</v>
          </cell>
          <cell r="J661">
            <v>1.18</v>
          </cell>
          <cell r="O661" t="str">
            <v>YES</v>
          </cell>
          <cell r="P661" t="str">
            <v>PR</v>
          </cell>
          <cell r="Q661">
            <v>85</v>
          </cell>
          <cell r="R661" t="str">
            <v>na</v>
          </cell>
          <cell r="S661" t="str">
            <v>M</v>
          </cell>
          <cell r="T661" t="str">
            <v>D</v>
          </cell>
          <cell r="U661" t="str">
            <v>d</v>
          </cell>
          <cell r="V661" t="str">
            <v>M</v>
          </cell>
          <cell r="X661" t="str">
            <v>B</v>
          </cell>
          <cell r="Y661" t="str">
            <v>0/0</v>
          </cell>
          <cell r="AA661">
            <v>1.4</v>
          </cell>
          <cell r="AC661" t="str">
            <v>AL</v>
          </cell>
          <cell r="AD661">
            <v>1993</v>
          </cell>
          <cell r="AE661" t="str">
            <v>10/6</v>
          </cell>
          <cell r="AF661" t="str">
            <v>6/93</v>
          </cell>
          <cell r="AQ661" t="str">
            <v>na,0/0,10/6,6/93,PH,comment</v>
          </cell>
          <cell r="AR661" t="str">
            <v>2/25/2003</v>
          </cell>
          <cell r="AS661" t="str">
            <v>+</v>
          </cell>
          <cell r="AT661" t="str">
            <v>+</v>
          </cell>
          <cell r="AX661" t="str">
            <v xml:space="preserve"> -</v>
          </cell>
          <cell r="AY661" t="str">
            <v xml:space="preserve"> -</v>
          </cell>
          <cell r="BG661" t="str">
            <v>-</v>
          </cell>
          <cell r="BJ661" t="str">
            <v>-</v>
          </cell>
          <cell r="BO661" t="str">
            <v>+</v>
          </cell>
          <cell r="BP661">
            <v>7</v>
          </cell>
          <cell r="BQ661" t="str">
            <v>?</v>
          </cell>
        </row>
        <row r="662">
          <cell r="A662">
            <v>416.5</v>
          </cell>
          <cell r="B662" t="str">
            <v>93-06-B005</v>
          </cell>
          <cell r="C662" t="str">
            <v>NORM</v>
          </cell>
          <cell r="I662">
            <v>1734</v>
          </cell>
          <cell r="J662">
            <v>0.96</v>
          </cell>
          <cell r="O662" t="str">
            <v>YES</v>
          </cell>
          <cell r="P662" t="str">
            <v>PR</v>
          </cell>
          <cell r="AC662" t="str">
            <v>AL</v>
          </cell>
          <cell r="AD662">
            <v>1993</v>
          </cell>
          <cell r="BJ662" t="str">
            <v/>
          </cell>
          <cell r="BK662" t="str">
            <v/>
          </cell>
          <cell r="BL662" t="str">
            <v/>
          </cell>
          <cell r="BM662" t="str">
            <v/>
          </cell>
          <cell r="BP662" t="str">
            <v/>
          </cell>
          <cell r="BQ662" t="str">
            <v/>
          </cell>
          <cell r="BR662" t="str">
            <v/>
          </cell>
          <cell r="BS662" t="str">
            <v/>
          </cell>
        </row>
        <row r="663">
          <cell r="A663">
            <v>417</v>
          </cell>
          <cell r="B663" t="str">
            <v>93-06-B009</v>
          </cell>
          <cell r="C663" t="str">
            <v>CAR</v>
          </cell>
          <cell r="D663" t="str">
            <v xml:space="preserve"> -</v>
          </cell>
          <cell r="I663">
            <v>1735</v>
          </cell>
          <cell r="J663">
            <v>2.46</v>
          </cell>
          <cell r="O663" t="str">
            <v>YES</v>
          </cell>
          <cell r="P663" t="str">
            <v>PR</v>
          </cell>
          <cell r="Q663">
            <v>81</v>
          </cell>
          <cell r="R663" t="str">
            <v>na</v>
          </cell>
          <cell r="S663" t="str">
            <v>M</v>
          </cell>
          <cell r="T663" t="str">
            <v>C</v>
          </cell>
          <cell r="U663" t="str">
            <v>p</v>
          </cell>
          <cell r="V663" t="str">
            <v>na</v>
          </cell>
          <cell r="X663" t="str">
            <v>B</v>
          </cell>
          <cell r="Y663" t="str">
            <v>0/10</v>
          </cell>
          <cell r="Z663" t="str">
            <v>16.0 x 10.0 x 6.0</v>
          </cell>
          <cell r="AA663">
            <v>16</v>
          </cell>
          <cell r="AB663">
            <v>960</v>
          </cell>
          <cell r="AC663" t="str">
            <v>AL</v>
          </cell>
          <cell r="AD663">
            <v>1993</v>
          </cell>
          <cell r="AE663" t="str">
            <v>10/6</v>
          </cell>
          <cell r="AF663" t="str">
            <v>6/93</v>
          </cell>
          <cell r="AM663" t="str">
            <v>(PO)</v>
          </cell>
          <cell r="AN663" t="str">
            <v>6 AP</v>
          </cell>
          <cell r="AQ663" t="str">
            <v>0/10,6/93,PH</v>
          </cell>
          <cell r="AR663" t="str">
            <v>6/12/2001</v>
          </cell>
          <cell r="AS663" t="str">
            <v>+</v>
          </cell>
          <cell r="AT663" t="str">
            <v>+</v>
          </cell>
          <cell r="AX663" t="str">
            <v xml:space="preserve"> -</v>
          </cell>
          <cell r="AY663" t="str">
            <v xml:space="preserve"> -</v>
          </cell>
          <cell r="AZ663" t="str">
            <v xml:space="preserve"> -</v>
          </cell>
          <cell r="BA663" t="str">
            <v xml:space="preserve"> -</v>
          </cell>
          <cell r="BG663" t="str">
            <v>-</v>
          </cell>
          <cell r="BJ663" t="str">
            <v>-</v>
          </cell>
          <cell r="BO663" t="str">
            <v>+</v>
          </cell>
          <cell r="BP663">
            <v>8</v>
          </cell>
          <cell r="BQ663" t="str">
            <v>?</v>
          </cell>
        </row>
        <row r="664">
          <cell r="A664">
            <v>417.5</v>
          </cell>
          <cell r="B664" t="str">
            <v>93-06-B008</v>
          </cell>
          <cell r="C664" t="str">
            <v>NORM</v>
          </cell>
          <cell r="I664">
            <v>1736</v>
          </cell>
          <cell r="J664">
            <v>0.73</v>
          </cell>
          <cell r="O664" t="str">
            <v>YES</v>
          </cell>
          <cell r="P664" t="str">
            <v>PR</v>
          </cell>
          <cell r="AC664" t="str">
            <v>AL</v>
          </cell>
          <cell r="AD664">
            <v>1993</v>
          </cell>
          <cell r="BJ664" t="str">
            <v/>
          </cell>
          <cell r="BK664" t="str">
            <v/>
          </cell>
          <cell r="BL664" t="str">
            <v/>
          </cell>
          <cell r="BM664" t="str">
            <v/>
          </cell>
          <cell r="BN664" t="str">
            <v/>
          </cell>
          <cell r="BP664" t="str">
            <v/>
          </cell>
          <cell r="BQ664" t="str">
            <v/>
          </cell>
          <cell r="BR664" t="str">
            <v/>
          </cell>
          <cell r="BS664" t="str">
            <v/>
          </cell>
        </row>
        <row r="665">
          <cell r="A665">
            <v>418</v>
          </cell>
          <cell r="B665" t="str">
            <v>93-06-B019</v>
          </cell>
          <cell r="C665" t="str">
            <v>CAR</v>
          </cell>
          <cell r="D665" t="str">
            <v xml:space="preserve"> -</v>
          </cell>
          <cell r="I665">
            <v>1762</v>
          </cell>
          <cell r="J665">
            <v>1.61</v>
          </cell>
          <cell r="O665" t="str">
            <v>YES</v>
          </cell>
          <cell r="P665" t="str">
            <v>PR</v>
          </cell>
          <cell r="Q665">
            <v>70</v>
          </cell>
          <cell r="R665" t="str">
            <v>na</v>
          </cell>
          <cell r="S665" t="str">
            <v>F</v>
          </cell>
          <cell r="T665" t="str">
            <v>T</v>
          </cell>
          <cell r="U665" t="str">
            <v>p</v>
          </cell>
          <cell r="V665" t="str">
            <v>M</v>
          </cell>
          <cell r="X665" t="str">
            <v>C</v>
          </cell>
          <cell r="Y665" t="str">
            <v>6/20</v>
          </cell>
          <cell r="AC665" t="str">
            <v>AL</v>
          </cell>
          <cell r="AD665">
            <v>1993</v>
          </cell>
          <cell r="AE665" t="str">
            <v>10/6</v>
          </cell>
          <cell r="AF665" t="str">
            <v>6/93</v>
          </cell>
          <cell r="AN665" t="str">
            <v>(MC), VA, SYNC</v>
          </cell>
          <cell r="AQ665" t="str">
            <v>na,10/6,6/93,comment</v>
          </cell>
          <cell r="AR665" t="str">
            <v>2/25/2003</v>
          </cell>
          <cell r="AS665" t="str">
            <v>+</v>
          </cell>
          <cell r="AT665" t="str">
            <v>+</v>
          </cell>
          <cell r="AX665" t="str">
            <v xml:space="preserve"> -</v>
          </cell>
          <cell r="AY665" t="str">
            <v xml:space="preserve"> -</v>
          </cell>
          <cell r="BG665" t="str">
            <v>+12</v>
          </cell>
          <cell r="BH665" t="str">
            <v>GTT</v>
          </cell>
          <cell r="BI665" t="str">
            <v>Val</v>
          </cell>
          <cell r="BJ665" t="str">
            <v/>
          </cell>
          <cell r="BK665" t="str">
            <v/>
          </cell>
          <cell r="BL665" t="str">
            <v/>
          </cell>
          <cell r="BM665" t="str">
            <v/>
          </cell>
          <cell r="BN665" t="str">
            <v/>
          </cell>
          <cell r="BO665" t="str">
            <v>-</v>
          </cell>
        </row>
        <row r="666">
          <cell r="A666">
            <v>418.5</v>
          </cell>
          <cell r="B666" t="str">
            <v>93-06-B018</v>
          </cell>
          <cell r="C666" t="str">
            <v>NORM</v>
          </cell>
          <cell r="I666">
            <v>1763</v>
          </cell>
          <cell r="J666">
            <v>1.05</v>
          </cell>
          <cell r="O666" t="str">
            <v>YES</v>
          </cell>
          <cell r="P666" t="str">
            <v>PR</v>
          </cell>
          <cell r="AC666" t="str">
            <v>AL</v>
          </cell>
          <cell r="AD666">
            <v>1993</v>
          </cell>
          <cell r="BJ666" t="str">
            <v/>
          </cell>
          <cell r="BK666" t="str">
            <v/>
          </cell>
          <cell r="BL666" t="str">
            <v/>
          </cell>
          <cell r="BM666" t="str">
            <v/>
          </cell>
          <cell r="BN666" t="str">
            <v/>
          </cell>
          <cell r="BP666" t="str">
            <v/>
          </cell>
          <cell r="BQ666" t="str">
            <v/>
          </cell>
          <cell r="BR666" t="str">
            <v/>
          </cell>
          <cell r="BS666" t="str">
            <v/>
          </cell>
        </row>
        <row r="667">
          <cell r="A667">
            <v>419.1</v>
          </cell>
          <cell r="B667" t="str">
            <v>93-07-A283</v>
          </cell>
          <cell r="C667" t="str">
            <v>ADE</v>
          </cell>
          <cell r="D667" t="str">
            <v xml:space="preserve"> -</v>
          </cell>
          <cell r="I667">
            <v>1764</v>
          </cell>
          <cell r="J667">
            <v>3.09</v>
          </cell>
          <cell r="O667" t="str">
            <v>YES</v>
          </cell>
          <cell r="P667" t="str">
            <v>PR</v>
          </cell>
          <cell r="Q667">
            <v>76</v>
          </cell>
          <cell r="R667" t="str">
            <v>W</v>
          </cell>
          <cell r="S667" t="str">
            <v>M</v>
          </cell>
          <cell r="T667" t="str">
            <v>R</v>
          </cell>
          <cell r="U667" t="str">
            <v>d</v>
          </cell>
          <cell r="V667" t="str">
            <v>-</v>
          </cell>
          <cell r="X667" t="str">
            <v>-</v>
          </cell>
          <cell r="Y667" t="str">
            <v>0/6</v>
          </cell>
          <cell r="Z667" t="str">
            <v>0.7 x 0.7 x 0.5</v>
          </cell>
          <cell r="AA667">
            <v>0.7</v>
          </cell>
          <cell r="AB667">
            <v>0.3</v>
          </cell>
          <cell r="AC667" t="str">
            <v>AL</v>
          </cell>
          <cell r="AD667">
            <v>1993</v>
          </cell>
          <cell r="AE667" t="str">
            <v>10/6</v>
          </cell>
          <cell r="AF667" t="str">
            <v>7/93</v>
          </cell>
          <cell r="AN667" t="str">
            <v>TVA</v>
          </cell>
          <cell r="AQ667" t="str">
            <v>419.0&gt;419.1,-,10/6,7/93,comment</v>
          </cell>
          <cell r="AR667" t="str">
            <v>2/25/2003</v>
          </cell>
          <cell r="AS667" t="str">
            <v>+</v>
          </cell>
          <cell r="AT667" t="str">
            <v>+</v>
          </cell>
          <cell r="AX667" t="str">
            <v xml:space="preserve"> -</v>
          </cell>
          <cell r="AY667" t="str">
            <v xml:space="preserve"> -</v>
          </cell>
          <cell r="BG667" t="str">
            <v>+12</v>
          </cell>
          <cell r="BH667" t="str">
            <v>GTT</v>
          </cell>
          <cell r="BI667" t="str">
            <v>Val</v>
          </cell>
          <cell r="BJ667" t="str">
            <v/>
          </cell>
          <cell r="BK667" t="str">
            <v/>
          </cell>
          <cell r="BL667" t="str">
            <v/>
          </cell>
          <cell r="BM667" t="str">
            <v/>
          </cell>
          <cell r="BN667" t="str">
            <v/>
          </cell>
          <cell r="BO667" t="str">
            <v>-</v>
          </cell>
        </row>
        <row r="668">
          <cell r="A668">
            <v>419.5</v>
          </cell>
          <cell r="B668" t="str">
            <v>93-07-A285</v>
          </cell>
          <cell r="C668" t="str">
            <v>NORM</v>
          </cell>
          <cell r="I668">
            <v>1765</v>
          </cell>
          <cell r="J668">
            <v>0.04</v>
          </cell>
          <cell r="O668" t="str">
            <v>YES</v>
          </cell>
          <cell r="P668" t="str">
            <v>PR</v>
          </cell>
          <cell r="AC668" t="str">
            <v>AL</v>
          </cell>
          <cell r="AD668">
            <v>1993</v>
          </cell>
          <cell r="BJ668" t="str">
            <v/>
          </cell>
          <cell r="BK668" t="str">
            <v/>
          </cell>
          <cell r="BL668" t="str">
            <v/>
          </cell>
          <cell r="BM668" t="str">
            <v/>
          </cell>
          <cell r="BN668" t="str">
            <v/>
          </cell>
          <cell r="BP668" t="str">
            <v/>
          </cell>
          <cell r="BQ668" t="str">
            <v/>
          </cell>
          <cell r="BR668" t="str">
            <v/>
          </cell>
          <cell r="BS668" t="str">
            <v/>
          </cell>
        </row>
        <row r="669">
          <cell r="A669">
            <v>420</v>
          </cell>
          <cell r="B669" t="str">
            <v>93-07-B002</v>
          </cell>
          <cell r="C669" t="str">
            <v>CAR</v>
          </cell>
          <cell r="D669" t="str">
            <v xml:space="preserve"> -</v>
          </cell>
          <cell r="I669">
            <v>1766</v>
          </cell>
          <cell r="J669">
            <v>1.21</v>
          </cell>
          <cell r="O669" t="str">
            <v>YES</v>
          </cell>
          <cell r="P669" t="str">
            <v>PR</v>
          </cell>
          <cell r="Q669">
            <v>81</v>
          </cell>
          <cell r="R669" t="str">
            <v>na</v>
          </cell>
          <cell r="S669" t="str">
            <v>F</v>
          </cell>
          <cell r="T669" t="str">
            <v>C</v>
          </cell>
          <cell r="U669" t="str">
            <v>p</v>
          </cell>
          <cell r="V669" t="str">
            <v>MP</v>
          </cell>
          <cell r="X669" t="str">
            <v>D</v>
          </cell>
          <cell r="Y669" t="str">
            <v>10/11 LN:8/9</v>
          </cell>
          <cell r="Z669" t="str">
            <v>9.4 x 7.2</v>
          </cell>
          <cell r="AA669">
            <v>9.4</v>
          </cell>
          <cell r="AB669" t="str">
            <v>67.7A</v>
          </cell>
          <cell r="AC669" t="str">
            <v>AL</v>
          </cell>
          <cell r="AD669">
            <v>1993</v>
          </cell>
          <cell r="AE669" t="str">
            <v>10/6</v>
          </cell>
          <cell r="AF669" t="str">
            <v>7/93</v>
          </cell>
          <cell r="AN669" t="str">
            <v>[OM]</v>
          </cell>
          <cell r="AQ669" t="str">
            <v>na,LN8/9,10/6,7/93,[OMENT,CONN]&gt;[OM]</v>
          </cell>
          <cell r="AR669" t="str">
            <v>2/25/2003</v>
          </cell>
          <cell r="AS669" t="str">
            <v>+</v>
          </cell>
          <cell r="AT669" t="str">
            <v>+</v>
          </cell>
          <cell r="AX669" t="str">
            <v xml:space="preserve"> -</v>
          </cell>
          <cell r="AY669" t="str">
            <v xml:space="preserve"> -</v>
          </cell>
          <cell r="AZ669" t="str">
            <v xml:space="preserve"> -</v>
          </cell>
          <cell r="BA669" t="str">
            <v xml:space="preserve"> -</v>
          </cell>
          <cell r="BG669" t="str">
            <v>+13</v>
          </cell>
          <cell r="BH669" t="str">
            <v>GAC</v>
          </cell>
          <cell r="BI669" t="str">
            <v>Asp</v>
          </cell>
          <cell r="BJ669" t="str">
            <v/>
          </cell>
          <cell r="BK669" t="str">
            <v/>
          </cell>
          <cell r="BL669" t="str">
            <v/>
          </cell>
          <cell r="BM669" t="str">
            <v/>
          </cell>
          <cell r="BN669" t="str">
            <v/>
          </cell>
          <cell r="BO669" t="str">
            <v>+</v>
          </cell>
          <cell r="BP669">
            <v>7</v>
          </cell>
          <cell r="BQ669">
            <v>248</v>
          </cell>
          <cell r="BR669" t="str">
            <v>CGC&gt;CAT</v>
          </cell>
          <cell r="BS669" t="str">
            <v>Arg&gt;Trp</v>
          </cell>
        </row>
        <row r="670">
          <cell r="A670">
            <v>420.5</v>
          </cell>
          <cell r="B670" t="str">
            <v>93-07-B001</v>
          </cell>
          <cell r="C670" t="str">
            <v>NORM</v>
          </cell>
          <cell r="I670">
            <v>1767</v>
          </cell>
          <cell r="J670">
            <v>0.79</v>
          </cell>
          <cell r="O670" t="str">
            <v>YES</v>
          </cell>
          <cell r="P670" t="str">
            <v>PR</v>
          </cell>
          <cell r="AC670" t="str">
            <v>AL</v>
          </cell>
          <cell r="AD670">
            <v>1993</v>
          </cell>
          <cell r="BJ670" t="str">
            <v/>
          </cell>
          <cell r="BK670" t="str">
            <v/>
          </cell>
          <cell r="BL670" t="str">
            <v/>
          </cell>
          <cell r="BM670" t="str">
            <v/>
          </cell>
          <cell r="BN670" t="str">
            <v/>
          </cell>
          <cell r="BP670" t="str">
            <v/>
          </cell>
          <cell r="BQ670" t="str">
            <v/>
          </cell>
          <cell r="BR670" t="str">
            <v/>
          </cell>
          <cell r="BS670" t="str">
            <v/>
          </cell>
        </row>
        <row r="671">
          <cell r="A671">
            <v>421</v>
          </cell>
          <cell r="B671" t="str">
            <v>93-07-B010</v>
          </cell>
          <cell r="C671" t="str">
            <v>CAR</v>
          </cell>
          <cell r="D671" t="str">
            <v xml:space="preserve"> -</v>
          </cell>
          <cell r="I671">
            <v>1768</v>
          </cell>
          <cell r="J671">
            <v>1.02</v>
          </cell>
          <cell r="O671" t="str">
            <v>YES</v>
          </cell>
          <cell r="P671" t="str">
            <v>PR</v>
          </cell>
          <cell r="Q671">
            <v>84</v>
          </cell>
          <cell r="R671" t="str">
            <v>na</v>
          </cell>
          <cell r="S671" t="str">
            <v>M</v>
          </cell>
          <cell r="T671" t="str">
            <v>A</v>
          </cell>
          <cell r="U671" t="str">
            <v>p</v>
          </cell>
          <cell r="V671" t="str">
            <v>M</v>
          </cell>
          <cell r="X671" t="str">
            <v>D</v>
          </cell>
          <cell r="Y671" t="str">
            <v>3/7</v>
          </cell>
          <cell r="AC671" t="str">
            <v>AL</v>
          </cell>
          <cell r="AD671">
            <v>1993</v>
          </cell>
          <cell r="AE671" t="str">
            <v>10/6</v>
          </cell>
          <cell r="AF671" t="str">
            <v>7/93</v>
          </cell>
          <cell r="AN671" t="str">
            <v xml:space="preserve"> SYNC, VACA</v>
          </cell>
          <cell r="AQ671" t="str">
            <v>ADE&gt;CAR,na,10/6,7/93,comment</v>
          </cell>
          <cell r="AR671" t="str">
            <v>1/15/2003</v>
          </cell>
          <cell r="AS671" t="str">
            <v>+</v>
          </cell>
          <cell r="AT671" t="str">
            <v>+</v>
          </cell>
          <cell r="AX671" t="str">
            <v xml:space="preserve"> -</v>
          </cell>
          <cell r="AY671" t="str">
            <v xml:space="preserve"> -</v>
          </cell>
          <cell r="BG671" t="str">
            <v>-</v>
          </cell>
          <cell r="BJ671" t="str">
            <v/>
          </cell>
          <cell r="BK671" t="str">
            <v/>
          </cell>
          <cell r="BL671" t="str">
            <v/>
          </cell>
          <cell r="BM671" t="str">
            <v/>
          </cell>
          <cell r="BN671" t="str">
            <v/>
          </cell>
          <cell r="BO671" t="str">
            <v>-</v>
          </cell>
        </row>
        <row r="672">
          <cell r="A672">
            <v>421.5</v>
          </cell>
          <cell r="B672" t="str">
            <v>93-07-B009</v>
          </cell>
          <cell r="C672" t="str">
            <v>NORM</v>
          </cell>
          <cell r="I672">
            <v>1769</v>
          </cell>
          <cell r="J672">
            <v>0.49</v>
          </cell>
          <cell r="O672" t="str">
            <v>YES</v>
          </cell>
          <cell r="P672" t="str">
            <v>PR</v>
          </cell>
          <cell r="AC672" t="str">
            <v>AL</v>
          </cell>
          <cell r="AD672">
            <v>1993</v>
          </cell>
          <cell r="BJ672" t="str">
            <v/>
          </cell>
          <cell r="BK672" t="str">
            <v/>
          </cell>
          <cell r="BL672" t="str">
            <v/>
          </cell>
          <cell r="BM672" t="str">
            <v/>
          </cell>
          <cell r="BN672" t="str">
            <v/>
          </cell>
          <cell r="BP672" t="str">
            <v/>
          </cell>
          <cell r="BQ672" t="str">
            <v/>
          </cell>
          <cell r="BR672" t="str">
            <v/>
          </cell>
          <cell r="BS672" t="str">
            <v/>
          </cell>
        </row>
        <row r="673">
          <cell r="A673">
            <v>422</v>
          </cell>
          <cell r="B673" t="str">
            <v>93-07-B026</v>
          </cell>
          <cell r="C673" t="str">
            <v>CAR</v>
          </cell>
          <cell r="D673" t="str">
            <v xml:space="preserve"> -</v>
          </cell>
          <cell r="I673">
            <v>1772</v>
          </cell>
          <cell r="J673">
            <v>0.43</v>
          </cell>
          <cell r="O673" t="str">
            <v>YES</v>
          </cell>
          <cell r="P673" t="str">
            <v>PR</v>
          </cell>
          <cell r="Q673">
            <v>53</v>
          </cell>
          <cell r="R673" t="str">
            <v>na</v>
          </cell>
          <cell r="S673" t="str">
            <v>F</v>
          </cell>
          <cell r="T673" t="str">
            <v>C</v>
          </cell>
          <cell r="U673" t="str">
            <v>p</v>
          </cell>
          <cell r="V673" t="str">
            <v>M</v>
          </cell>
          <cell r="X673" t="str">
            <v>B</v>
          </cell>
          <cell r="Y673" t="str">
            <v>0/16</v>
          </cell>
          <cell r="Z673" t="str">
            <v>5.8 x 3.8</v>
          </cell>
          <cell r="AA673">
            <v>5.8</v>
          </cell>
          <cell r="AB673" t="str">
            <v>22.0A</v>
          </cell>
          <cell r="AC673" t="str">
            <v>AL</v>
          </cell>
          <cell r="AD673">
            <v>1993</v>
          </cell>
          <cell r="AE673" t="str">
            <v>10/6</v>
          </cell>
          <cell r="AF673" t="str">
            <v>7/93</v>
          </cell>
          <cell r="AN673" t="str">
            <v>(MC)</v>
          </cell>
          <cell r="AQ673" t="str">
            <v>na,10/6,7/93</v>
          </cell>
          <cell r="AR673" t="str">
            <v>2/25/2003</v>
          </cell>
          <cell r="AS673" t="str">
            <v>+</v>
          </cell>
          <cell r="AT673" t="str">
            <v>+</v>
          </cell>
          <cell r="AX673" t="str">
            <v xml:space="preserve"> -</v>
          </cell>
          <cell r="AY673" t="str">
            <v xml:space="preserve"> -</v>
          </cell>
          <cell r="BG673" t="str">
            <v>+12</v>
          </cell>
          <cell r="BH673" t="str">
            <v>GAT</v>
          </cell>
          <cell r="BI673" t="str">
            <v>Asp</v>
          </cell>
          <cell r="BJ673" t="str">
            <v/>
          </cell>
          <cell r="BK673" t="str">
            <v/>
          </cell>
          <cell r="BL673" t="str">
            <v/>
          </cell>
          <cell r="BM673" t="str">
            <v/>
          </cell>
          <cell r="BN673" t="str">
            <v/>
          </cell>
          <cell r="BO673" t="str">
            <v>-</v>
          </cell>
        </row>
        <row r="674">
          <cell r="A674">
            <v>422.5</v>
          </cell>
          <cell r="B674" t="str">
            <v>93-07-B025</v>
          </cell>
          <cell r="C674" t="str">
            <v>NORM</v>
          </cell>
          <cell r="I674">
            <v>1773</v>
          </cell>
          <cell r="J674">
            <v>1.5</v>
          </cell>
          <cell r="O674" t="str">
            <v>YES</v>
          </cell>
          <cell r="P674" t="str">
            <v>PR</v>
          </cell>
          <cell r="AC674" t="str">
            <v>AL</v>
          </cell>
          <cell r="AD674">
            <v>1993</v>
          </cell>
          <cell r="BJ674" t="str">
            <v/>
          </cell>
          <cell r="BK674" t="str">
            <v/>
          </cell>
          <cell r="BL674" t="str">
            <v/>
          </cell>
          <cell r="BM674" t="str">
            <v/>
          </cell>
          <cell r="BN674" t="str">
            <v/>
          </cell>
          <cell r="BP674" t="str">
            <v/>
          </cell>
          <cell r="BQ674" t="str">
            <v/>
          </cell>
          <cell r="BR674" t="str">
            <v/>
          </cell>
          <cell r="BS674" t="str">
            <v/>
          </cell>
        </row>
        <row r="675">
          <cell r="A675">
            <v>423</v>
          </cell>
          <cell r="B675" t="str">
            <v>93-08-B002</v>
          </cell>
          <cell r="C675" t="str">
            <v>CAR</v>
          </cell>
          <cell r="D675" t="str">
            <v xml:space="preserve"> -</v>
          </cell>
          <cell r="G675">
            <v>20</v>
          </cell>
          <cell r="I675">
            <v>1850</v>
          </cell>
          <cell r="J675">
            <v>0.62</v>
          </cell>
          <cell r="O675" t="str">
            <v>YFS</v>
          </cell>
          <cell r="P675" t="str">
            <v>PR</v>
          </cell>
          <cell r="Q675">
            <v>86</v>
          </cell>
          <cell r="R675" t="str">
            <v>na</v>
          </cell>
          <cell r="S675" t="str">
            <v>F</v>
          </cell>
          <cell r="T675" t="str">
            <v>S</v>
          </cell>
          <cell r="U675" t="str">
            <v>d</v>
          </cell>
          <cell r="V675" t="str">
            <v>M</v>
          </cell>
          <cell r="X675" t="str">
            <v>B</v>
          </cell>
          <cell r="Y675" t="str">
            <v>0/7</v>
          </cell>
          <cell r="AC675" t="str">
            <v>AL</v>
          </cell>
          <cell r="AD675">
            <v>1994</v>
          </cell>
          <cell r="AE675" t="str">
            <v>2/8</v>
          </cell>
          <cell r="AF675" t="str">
            <v>8/93</v>
          </cell>
          <cell r="AQ675" t="str">
            <v>na,8/93</v>
          </cell>
          <cell r="AR675" t="str">
            <v>2/25/2003</v>
          </cell>
          <cell r="AS675" t="str">
            <v>+</v>
          </cell>
          <cell r="AT675" t="str">
            <v>+</v>
          </cell>
          <cell r="AX675" t="str">
            <v xml:space="preserve"> -</v>
          </cell>
          <cell r="AY675" t="str">
            <v xml:space="preserve"> -</v>
          </cell>
          <cell r="BG675" t="str">
            <v>-</v>
          </cell>
          <cell r="BJ675" t="str">
            <v>-</v>
          </cell>
          <cell r="BO675" t="str">
            <v>+</v>
          </cell>
          <cell r="BP675">
            <v>6</v>
          </cell>
          <cell r="BQ675" t="str">
            <v>?</v>
          </cell>
        </row>
        <row r="676">
          <cell r="A676">
            <v>423.5</v>
          </cell>
          <cell r="B676" t="str">
            <v>93-08-B001</v>
          </cell>
          <cell r="C676" t="str">
            <v>NORM</v>
          </cell>
          <cell r="I676">
            <v>1851</v>
          </cell>
          <cell r="J676">
            <v>0.36</v>
          </cell>
          <cell r="O676" t="str">
            <v>YES</v>
          </cell>
          <cell r="P676" t="str">
            <v>PR</v>
          </cell>
          <cell r="AC676" t="str">
            <v>AL</v>
          </cell>
          <cell r="AD676">
            <v>1994</v>
          </cell>
          <cell r="BJ676" t="str">
            <v/>
          </cell>
          <cell r="BK676" t="str">
            <v/>
          </cell>
          <cell r="BL676" t="str">
            <v/>
          </cell>
          <cell r="BM676" t="str">
            <v/>
          </cell>
          <cell r="BP676" t="str">
            <v/>
          </cell>
          <cell r="BQ676" t="str">
            <v/>
          </cell>
          <cell r="BR676" t="str">
            <v/>
          </cell>
          <cell r="BS676" t="str">
            <v/>
          </cell>
        </row>
        <row r="677">
          <cell r="A677">
            <v>424</v>
          </cell>
          <cell r="B677" t="str">
            <v>93-08-B008</v>
          </cell>
          <cell r="C677" t="str">
            <v>CAR</v>
          </cell>
          <cell r="D677" t="str">
            <v xml:space="preserve"> -</v>
          </cell>
          <cell r="I677">
            <v>1852</v>
          </cell>
          <cell r="J677">
            <v>0.84</v>
          </cell>
          <cell r="O677" t="str">
            <v>YES</v>
          </cell>
          <cell r="P677" t="str">
            <v>PR</v>
          </cell>
          <cell r="Q677">
            <v>64</v>
          </cell>
          <cell r="R677" t="str">
            <v>na</v>
          </cell>
          <cell r="S677" t="str">
            <v>F</v>
          </cell>
          <cell r="T677" t="str">
            <v>S</v>
          </cell>
          <cell r="U677" t="str">
            <v>d</v>
          </cell>
          <cell r="V677" t="str">
            <v>P</v>
          </cell>
          <cell r="X677" t="str">
            <v>B</v>
          </cell>
          <cell r="Y677" t="str">
            <v>0/10</v>
          </cell>
          <cell r="AA677">
            <v>4</v>
          </cell>
          <cell r="AC677" t="str">
            <v>AL</v>
          </cell>
          <cell r="AD677">
            <v>1994</v>
          </cell>
          <cell r="AE677" t="str">
            <v>2/8</v>
          </cell>
          <cell r="AF677" t="str">
            <v>8/93</v>
          </cell>
          <cell r="AQ677" t="str">
            <v>na,A?&gt;B,0/10,8/93</v>
          </cell>
          <cell r="AR677" t="str">
            <v>6/12/2001</v>
          </cell>
          <cell r="AS677" t="str">
            <v>+</v>
          </cell>
          <cell r="AT677" t="str">
            <v>+</v>
          </cell>
          <cell r="AX677" t="str">
            <v xml:space="preserve"> -</v>
          </cell>
          <cell r="AY677" t="str">
            <v xml:space="preserve"> -</v>
          </cell>
          <cell r="AZ677" t="str">
            <v xml:space="preserve"> -</v>
          </cell>
          <cell r="BA677" t="str">
            <v xml:space="preserve"> -</v>
          </cell>
          <cell r="BG677" t="str">
            <v>-</v>
          </cell>
          <cell r="BJ677" t="str">
            <v>-</v>
          </cell>
          <cell r="BO677" t="str">
            <v>+</v>
          </cell>
          <cell r="BP677">
            <v>8</v>
          </cell>
          <cell r="BQ677">
            <v>282</v>
          </cell>
          <cell r="BR677" t="str">
            <v>CGG&gt;TGG</v>
          </cell>
          <cell r="BS677" t="str">
            <v>Arg&gt;Trp</v>
          </cell>
          <cell r="BT677" t="str">
            <v>+</v>
          </cell>
          <cell r="BU677">
            <v>8</v>
          </cell>
          <cell r="BV677">
            <v>282</v>
          </cell>
          <cell r="BW677" t="str">
            <v>CGG&gt;TGG</v>
          </cell>
          <cell r="BX677" t="str">
            <v>Arg&gt;Trp</v>
          </cell>
        </row>
        <row r="678">
          <cell r="A678">
            <v>424.5</v>
          </cell>
          <cell r="B678" t="str">
            <v>93-08-B007</v>
          </cell>
          <cell r="C678" t="str">
            <v>NORM</v>
          </cell>
          <cell r="I678">
            <v>1853</v>
          </cell>
          <cell r="J678">
            <v>0.46</v>
          </cell>
          <cell r="O678" t="str">
            <v>YES</v>
          </cell>
          <cell r="P678" t="str">
            <v>PR</v>
          </cell>
          <cell r="AC678" t="str">
            <v>AL</v>
          </cell>
          <cell r="AD678">
            <v>1994</v>
          </cell>
          <cell r="BJ678" t="str">
            <v/>
          </cell>
          <cell r="BK678" t="str">
            <v/>
          </cell>
          <cell r="BL678" t="str">
            <v/>
          </cell>
          <cell r="BM678" t="str">
            <v/>
          </cell>
          <cell r="BP678" t="str">
            <v/>
          </cell>
          <cell r="BQ678" t="str">
            <v/>
          </cell>
          <cell r="BR678" t="str">
            <v/>
          </cell>
          <cell r="BS678" t="str">
            <v/>
          </cell>
        </row>
        <row r="679">
          <cell r="A679">
            <v>425</v>
          </cell>
          <cell r="B679" t="str">
            <v>93-09-B005</v>
          </cell>
          <cell r="C679" t="str">
            <v>CAR</v>
          </cell>
          <cell r="D679" t="str">
            <v xml:space="preserve"> -</v>
          </cell>
          <cell r="I679">
            <v>1854</v>
          </cell>
          <cell r="J679">
            <v>2.44</v>
          </cell>
          <cell r="O679" t="str">
            <v>YES</v>
          </cell>
          <cell r="P679" t="str">
            <v>PR</v>
          </cell>
          <cell r="Q679">
            <v>72</v>
          </cell>
          <cell r="R679" t="str">
            <v>na</v>
          </cell>
          <cell r="S679" t="str">
            <v>F</v>
          </cell>
          <cell r="T679" t="str">
            <v>S</v>
          </cell>
          <cell r="U679" t="str">
            <v>d</v>
          </cell>
          <cell r="V679" t="str">
            <v>M</v>
          </cell>
          <cell r="X679" t="str">
            <v>C</v>
          </cell>
          <cell r="Y679" t="str">
            <v>12/20</v>
          </cell>
          <cell r="Z679" t="str">
            <v>6.5 x 5.0</v>
          </cell>
          <cell r="AA679">
            <v>6.5</v>
          </cell>
          <cell r="AB679" t="str">
            <v>32.5A</v>
          </cell>
          <cell r="AC679" t="str">
            <v>AL</v>
          </cell>
          <cell r="AD679">
            <v>1994</v>
          </cell>
          <cell r="AE679" t="str">
            <v>2/8</v>
          </cell>
          <cell r="AF679" t="str">
            <v>9/93</v>
          </cell>
          <cell r="AQ679" t="str">
            <v>na, R?&gt;S,commet</v>
          </cell>
          <cell r="AR679" t="str">
            <v>2/25/2003</v>
          </cell>
          <cell r="AS679" t="str">
            <v>+</v>
          </cell>
          <cell r="AT679" t="str">
            <v>+</v>
          </cell>
          <cell r="AX679" t="str">
            <v xml:space="preserve"> -</v>
          </cell>
          <cell r="AY679" t="str">
            <v xml:space="preserve"> -</v>
          </cell>
          <cell r="BG679" t="str">
            <v>+13</v>
          </cell>
          <cell r="BH679" t="str">
            <v>GAC</v>
          </cell>
          <cell r="BI679" t="str">
            <v>Asp</v>
          </cell>
          <cell r="BJ679" t="str">
            <v>-</v>
          </cell>
          <cell r="BO679" t="str">
            <v>+</v>
          </cell>
          <cell r="BP679">
            <v>5</v>
          </cell>
          <cell r="BQ679">
            <v>134</v>
          </cell>
          <cell r="BR679" t="str">
            <v>TTT&gt;TGT</v>
          </cell>
          <cell r="BS679" t="str">
            <v>Phe&gt;Cys</v>
          </cell>
          <cell r="BT679" t="str">
            <v>+</v>
          </cell>
          <cell r="BU679">
            <v>5</v>
          </cell>
          <cell r="BV679">
            <v>134</v>
          </cell>
          <cell r="BW679" t="str">
            <v>TTT&gt;TGT</v>
          </cell>
          <cell r="BX679" t="str">
            <v>Phe&gt;Cys</v>
          </cell>
        </row>
        <row r="680">
          <cell r="A680">
            <v>425.5</v>
          </cell>
          <cell r="B680" t="str">
            <v>93-09-B004</v>
          </cell>
          <cell r="C680" t="str">
            <v>NORM</v>
          </cell>
          <cell r="I680">
            <v>1855</v>
          </cell>
          <cell r="J680">
            <v>1.0900000000000001</v>
          </cell>
          <cell r="O680" t="str">
            <v>YES</v>
          </cell>
          <cell r="P680" t="str">
            <v>PR</v>
          </cell>
          <cell r="AC680" t="str">
            <v>AL</v>
          </cell>
          <cell r="AD680">
            <v>1994</v>
          </cell>
          <cell r="BJ680" t="str">
            <v/>
          </cell>
          <cell r="BK680" t="str">
            <v/>
          </cell>
          <cell r="BL680" t="str">
            <v/>
          </cell>
          <cell r="BM680" t="str">
            <v/>
          </cell>
          <cell r="BN680" t="str">
            <v/>
          </cell>
          <cell r="BP680" t="str">
            <v/>
          </cell>
          <cell r="BQ680" t="str">
            <v/>
          </cell>
          <cell r="BR680" t="str">
            <v/>
          </cell>
          <cell r="BS680" t="str">
            <v/>
          </cell>
        </row>
        <row r="681">
          <cell r="A681">
            <v>426</v>
          </cell>
          <cell r="B681" t="str">
            <v>93-10-B010</v>
          </cell>
          <cell r="C681" t="str">
            <v>CAR</v>
          </cell>
          <cell r="D681" t="str">
            <v>+</v>
          </cell>
          <cell r="G681">
            <v>90</v>
          </cell>
          <cell r="I681">
            <v>1856</v>
          </cell>
          <cell r="J681">
            <v>0.43</v>
          </cell>
          <cell r="K681" t="str">
            <v>3202: 0.40</v>
          </cell>
          <cell r="O681" t="str">
            <v>YES</v>
          </cell>
          <cell r="P681" t="str">
            <v>PR</v>
          </cell>
          <cell r="Q681">
            <v>75</v>
          </cell>
          <cell r="R681" t="str">
            <v>na</v>
          </cell>
          <cell r="S681" t="str">
            <v>F</v>
          </cell>
          <cell r="T681" t="str">
            <v>C</v>
          </cell>
          <cell r="U681" t="str">
            <v>p</v>
          </cell>
          <cell r="V681" t="str">
            <v>M</v>
          </cell>
          <cell r="X681" t="str">
            <v>B</v>
          </cell>
          <cell r="Y681" t="str">
            <v>0/5</v>
          </cell>
          <cell r="Z681" t="str">
            <v>7.5 x 3.5</v>
          </cell>
          <cell r="AA681">
            <v>7.5</v>
          </cell>
          <cell r="AB681" t="str">
            <v>26.3A</v>
          </cell>
          <cell r="AC681" t="str">
            <v>AL</v>
          </cell>
          <cell r="AD681">
            <v>1994</v>
          </cell>
          <cell r="AE681" t="str">
            <v>2/8</v>
          </cell>
          <cell r="AF681" t="str">
            <v>10/93</v>
          </cell>
          <cell r="AK681" t="str">
            <v>Family (+)</v>
          </cell>
          <cell r="AN681" t="str">
            <v>(MC) SYNC: BR CIS</v>
          </cell>
          <cell r="AQ681" t="str">
            <v>na,ADE-&gt;CAR,comment,10/93</v>
          </cell>
          <cell r="AR681" t="str">
            <v>6/27/2001</v>
          </cell>
          <cell r="AS681" t="str">
            <v>+</v>
          </cell>
          <cell r="AT681" t="str">
            <v>+</v>
          </cell>
          <cell r="AX681" t="str">
            <v>+</v>
          </cell>
          <cell r="AY681" t="str">
            <v>+</v>
          </cell>
          <cell r="AZ681" t="str">
            <v>+</v>
          </cell>
          <cell r="BA681" t="str">
            <v>+</v>
          </cell>
          <cell r="BD681" t="str">
            <v xml:space="preserve"> +</v>
          </cell>
          <cell r="BE681" t="str">
            <v xml:space="preserve"> +</v>
          </cell>
          <cell r="BG681" t="str">
            <v>-</v>
          </cell>
          <cell r="BJ681" t="str">
            <v>+</v>
          </cell>
          <cell r="BK681">
            <v>15</v>
          </cell>
          <cell r="BL681">
            <v>600</v>
          </cell>
          <cell r="BM681" t="str">
            <v>GTG&gt;GAG</v>
          </cell>
          <cell r="BN681" t="str">
            <v>Val&gt;Glu</v>
          </cell>
          <cell r="BO681" t="str">
            <v>-</v>
          </cell>
          <cell r="BT681" t="str">
            <v>-</v>
          </cell>
        </row>
        <row r="682">
          <cell r="A682">
            <v>426.5</v>
          </cell>
          <cell r="B682" t="str">
            <v>93-10-B009</v>
          </cell>
          <cell r="C682" t="str">
            <v>NORM</v>
          </cell>
          <cell r="D682" t="str">
            <v xml:space="preserve">  </v>
          </cell>
          <cell r="H682">
            <v>54</v>
          </cell>
          <cell r="I682">
            <v>1857</v>
          </cell>
          <cell r="J682">
            <v>0.08</v>
          </cell>
          <cell r="K682" t="str">
            <v>3201: 0.37</v>
          </cell>
          <cell r="O682" t="str">
            <v>YES</v>
          </cell>
          <cell r="P682" t="str">
            <v>PR</v>
          </cell>
          <cell r="AC682" t="str">
            <v>AL</v>
          </cell>
          <cell r="AD682">
            <v>1994</v>
          </cell>
          <cell r="BJ682" t="str">
            <v/>
          </cell>
          <cell r="BK682" t="str">
            <v/>
          </cell>
          <cell r="BL682" t="str">
            <v/>
          </cell>
          <cell r="BM682" t="str">
            <v/>
          </cell>
          <cell r="BN682" t="str">
            <v/>
          </cell>
          <cell r="BP682" t="str">
            <v/>
          </cell>
          <cell r="BQ682" t="str">
            <v/>
          </cell>
          <cell r="BR682" t="str">
            <v/>
          </cell>
          <cell r="BS682" t="str">
            <v/>
          </cell>
        </row>
        <row r="683">
          <cell r="A683">
            <v>427</v>
          </cell>
          <cell r="B683" t="str">
            <v>93-10-A291</v>
          </cell>
          <cell r="C683" t="str">
            <v>CAR</v>
          </cell>
          <cell r="D683" t="str">
            <v xml:space="preserve"> -</v>
          </cell>
          <cell r="I683">
            <v>1858</v>
          </cell>
          <cell r="J683">
            <v>0.47</v>
          </cell>
          <cell r="O683" t="str">
            <v>YES</v>
          </cell>
          <cell r="P683" t="str">
            <v>PR</v>
          </cell>
          <cell r="Q683">
            <v>57</v>
          </cell>
          <cell r="R683" t="str">
            <v>W</v>
          </cell>
          <cell r="S683" t="str">
            <v>M</v>
          </cell>
          <cell r="T683" t="str">
            <v>R</v>
          </cell>
          <cell r="U683" t="str">
            <v>d</v>
          </cell>
          <cell r="V683" t="str">
            <v>M</v>
          </cell>
          <cell r="X683" t="str">
            <v>B</v>
          </cell>
          <cell r="Y683" t="str">
            <v>0/12</v>
          </cell>
          <cell r="AC683" t="str">
            <v>AL</v>
          </cell>
          <cell r="AD683">
            <v>1994</v>
          </cell>
          <cell r="AE683" t="str">
            <v>2/8</v>
          </cell>
          <cell r="AF683" t="str">
            <v>10/93</v>
          </cell>
          <cell r="AQ683" t="str">
            <v>B?-&gt;B,S-&gt;R,10/93</v>
          </cell>
          <cell r="AR683" t="str">
            <v>6/12/2001</v>
          </cell>
          <cell r="AS683" t="str">
            <v>+</v>
          </cell>
          <cell r="AT683" t="str">
            <v>+</v>
          </cell>
          <cell r="AX683" t="str">
            <v xml:space="preserve"> -</v>
          </cell>
          <cell r="AY683" t="str">
            <v xml:space="preserve"> -</v>
          </cell>
          <cell r="AZ683" t="str">
            <v xml:space="preserve"> -</v>
          </cell>
          <cell r="BA683" t="str">
            <v xml:space="preserve"> -</v>
          </cell>
          <cell r="BG683" t="str">
            <v>-</v>
          </cell>
          <cell r="BJ683" t="str">
            <v>-</v>
          </cell>
          <cell r="BO683" t="str">
            <v>+</v>
          </cell>
          <cell r="BP683">
            <v>6</v>
          </cell>
          <cell r="BQ683">
            <v>213</v>
          </cell>
          <cell r="BR683" t="str">
            <v>CGA&gt;TGA</v>
          </cell>
          <cell r="BS683" t="str">
            <v>ARG&gt;STOP</v>
          </cell>
          <cell r="BT683" t="str">
            <v>+</v>
          </cell>
          <cell r="BU683">
            <v>6</v>
          </cell>
          <cell r="BV683">
            <v>213</v>
          </cell>
          <cell r="BW683" t="str">
            <v>CGA&gt;TGA</v>
          </cell>
          <cell r="BX683" t="str">
            <v>ARG&gt;STOP</v>
          </cell>
        </row>
        <row r="684">
          <cell r="A684">
            <v>427.5</v>
          </cell>
          <cell r="B684" t="str">
            <v>93-10-A297</v>
          </cell>
          <cell r="C684" t="str">
            <v>NORM</v>
          </cell>
          <cell r="I684">
            <v>1859</v>
          </cell>
          <cell r="J684">
            <v>0.23</v>
          </cell>
          <cell r="O684" t="str">
            <v>YES</v>
          </cell>
          <cell r="P684" t="str">
            <v>PR</v>
          </cell>
          <cell r="AC684" t="str">
            <v>AL</v>
          </cell>
          <cell r="AD684">
            <v>1994</v>
          </cell>
          <cell r="BJ684" t="str">
            <v/>
          </cell>
          <cell r="BK684" t="str">
            <v/>
          </cell>
          <cell r="BL684" t="str">
            <v/>
          </cell>
          <cell r="BM684" t="str">
            <v/>
          </cell>
          <cell r="BP684" t="str">
            <v/>
          </cell>
          <cell r="BQ684" t="str">
            <v/>
          </cell>
          <cell r="BR684" t="str">
            <v/>
          </cell>
          <cell r="BS684" t="str">
            <v/>
          </cell>
        </row>
        <row r="685">
          <cell r="A685">
            <v>428</v>
          </cell>
          <cell r="B685" t="str">
            <v>93-11-A226</v>
          </cell>
          <cell r="C685" t="str">
            <v>CAR</v>
          </cell>
          <cell r="D685" t="str">
            <v xml:space="preserve"> -</v>
          </cell>
          <cell r="I685">
            <v>1860</v>
          </cell>
          <cell r="J685">
            <v>0.08</v>
          </cell>
          <cell r="O685" t="str">
            <v>YES</v>
          </cell>
          <cell r="P685" t="str">
            <v>PR</v>
          </cell>
          <cell r="Q685">
            <v>80</v>
          </cell>
          <cell r="R685" t="str">
            <v>W</v>
          </cell>
          <cell r="S685" t="str">
            <v>M</v>
          </cell>
          <cell r="T685" t="str">
            <v>S</v>
          </cell>
          <cell r="U685" t="str">
            <v>d</v>
          </cell>
          <cell r="V685" t="str">
            <v>WMM</v>
          </cell>
          <cell r="X685" t="str">
            <v>D</v>
          </cell>
          <cell r="Y685" t="str">
            <v>12/15</v>
          </cell>
          <cell r="Z685" t="str">
            <v>5.5 x 6.0 x 4.1</v>
          </cell>
          <cell r="AA685">
            <v>6</v>
          </cell>
          <cell r="AB685">
            <v>135.30000000000001</v>
          </cell>
          <cell r="AC685" t="str">
            <v>AL</v>
          </cell>
          <cell r="AD685">
            <v>1994</v>
          </cell>
          <cell r="AE685" t="str">
            <v>2/8</v>
          </cell>
          <cell r="AF685" t="str">
            <v>11/93</v>
          </cell>
          <cell r="AN685" t="str">
            <v>(MC)</v>
          </cell>
          <cell r="AP685" t="str">
            <v>LN tumor tissue sent</v>
          </cell>
          <cell r="AQ685" t="str">
            <v>C&gt;D</v>
          </cell>
          <cell r="AR685" t="str">
            <v>5/19/2003</v>
          </cell>
          <cell r="AS685" t="str">
            <v>+</v>
          </cell>
          <cell r="AT685" t="str">
            <v>+</v>
          </cell>
          <cell r="AX685" t="str">
            <v xml:space="preserve"> -</v>
          </cell>
          <cell r="AY685" t="str">
            <v xml:space="preserve"> -</v>
          </cell>
          <cell r="BG685" t="str">
            <v>+13</v>
          </cell>
          <cell r="BH685" t="str">
            <v>GAC</v>
          </cell>
          <cell r="BI685" t="str">
            <v>Asp</v>
          </cell>
          <cell r="BJ685" t="str">
            <v/>
          </cell>
          <cell r="BK685" t="str">
            <v/>
          </cell>
          <cell r="BL685" t="str">
            <v/>
          </cell>
          <cell r="BM685" t="str">
            <v/>
          </cell>
          <cell r="BO685" t="str">
            <v>-</v>
          </cell>
        </row>
        <row r="686">
          <cell r="A686">
            <v>428.5</v>
          </cell>
          <cell r="B686" t="str">
            <v>93-11-A230</v>
          </cell>
          <cell r="C686" t="str">
            <v>NORM</v>
          </cell>
          <cell r="I686">
            <v>1862</v>
          </cell>
          <cell r="J686">
            <v>0.16</v>
          </cell>
          <cell r="O686" t="str">
            <v>YES</v>
          </cell>
          <cell r="P686" t="str">
            <v>PR</v>
          </cell>
          <cell r="AC686" t="str">
            <v>AL</v>
          </cell>
          <cell r="AD686">
            <v>1994</v>
          </cell>
          <cell r="BJ686" t="str">
            <v/>
          </cell>
          <cell r="BK686" t="str">
            <v/>
          </cell>
          <cell r="BL686" t="str">
            <v/>
          </cell>
          <cell r="BM686" t="str">
            <v/>
          </cell>
          <cell r="BP686" t="str">
            <v/>
          </cell>
          <cell r="BQ686" t="str">
            <v/>
          </cell>
          <cell r="BR686" t="str">
            <v/>
          </cell>
          <cell r="BS686" t="str">
            <v/>
          </cell>
        </row>
        <row r="687">
          <cell r="A687">
            <v>429</v>
          </cell>
          <cell r="B687" t="str">
            <v>94-01-N006</v>
          </cell>
          <cell r="C687" t="str">
            <v>CAR</v>
          </cell>
          <cell r="D687" t="str">
            <v>+/-</v>
          </cell>
          <cell r="G687">
            <v>100</v>
          </cell>
          <cell r="I687">
            <v>1867</v>
          </cell>
          <cell r="J687">
            <v>2.8</v>
          </cell>
          <cell r="O687" t="str">
            <v>YES</v>
          </cell>
          <cell r="P687" t="str">
            <v>PR</v>
          </cell>
          <cell r="Q687">
            <v>83</v>
          </cell>
          <cell r="R687" t="str">
            <v>na</v>
          </cell>
          <cell r="S687" t="str">
            <v>M</v>
          </cell>
          <cell r="T687" t="str">
            <v>A</v>
          </cell>
          <cell r="U687" t="str">
            <v>p</v>
          </cell>
          <cell r="V687" t="str">
            <v>MP</v>
          </cell>
          <cell r="X687" t="str">
            <v>B</v>
          </cell>
          <cell r="Y687" t="str">
            <v>0/19</v>
          </cell>
          <cell r="AC687" t="str">
            <v>AL</v>
          </cell>
          <cell r="AD687">
            <v>1994</v>
          </cell>
          <cell r="AE687" t="str">
            <v>2/8</v>
          </cell>
          <cell r="AF687" t="str">
            <v>12/93</v>
          </cell>
          <cell r="AP687" t="str">
            <v>Insufficient report</v>
          </cell>
          <cell r="AQ687" t="str">
            <v>S?-&gt; A,MMP(-)-&gt;(+/-),12/93</v>
          </cell>
          <cell r="AR687" t="str">
            <v>6/12/2001</v>
          </cell>
          <cell r="AS687" t="str">
            <v>+</v>
          </cell>
          <cell r="AT687" t="str">
            <v>insufficient</v>
          </cell>
          <cell r="AX687" t="str">
            <v xml:space="preserve"> -</v>
          </cell>
          <cell r="AY687" t="str">
            <v xml:space="preserve"> -</v>
          </cell>
          <cell r="AZ687" t="str">
            <v xml:space="preserve"> -</v>
          </cell>
          <cell r="BA687" t="str">
            <v xml:space="preserve"> -</v>
          </cell>
          <cell r="BG687" t="str">
            <v>na(repeat?)</v>
          </cell>
          <cell r="BJ687" t="str">
            <v>-</v>
          </cell>
          <cell r="BO687" t="str">
            <v>+</v>
          </cell>
          <cell r="BP687">
            <v>5</v>
          </cell>
          <cell r="BQ687" t="str">
            <v>?</v>
          </cell>
        </row>
        <row r="688">
          <cell r="A688">
            <v>429.5</v>
          </cell>
          <cell r="B688" t="str">
            <v>94-01-N007</v>
          </cell>
          <cell r="C688" t="str">
            <v>NORM</v>
          </cell>
          <cell r="I688">
            <v>1868</v>
          </cell>
          <cell r="J688">
            <v>1.33</v>
          </cell>
          <cell r="O688" t="str">
            <v>YES</v>
          </cell>
          <cell r="P688" t="str">
            <v>PR</v>
          </cell>
          <cell r="AC688" t="str">
            <v>AL</v>
          </cell>
          <cell r="AD688">
            <v>1994</v>
          </cell>
          <cell r="BJ688" t="str">
            <v/>
          </cell>
          <cell r="BK688" t="str">
            <v/>
          </cell>
          <cell r="BL688" t="str">
            <v/>
          </cell>
          <cell r="BM688" t="str">
            <v/>
          </cell>
          <cell r="BN688" t="str">
            <v/>
          </cell>
          <cell r="BP688" t="str">
            <v/>
          </cell>
          <cell r="BQ688" t="str">
            <v/>
          </cell>
          <cell r="BR688" t="str">
            <v/>
          </cell>
          <cell r="BS688" t="str">
            <v/>
          </cell>
        </row>
        <row r="689">
          <cell r="A689">
            <v>430.1</v>
          </cell>
          <cell r="B689" t="str">
            <v>94-01-A245b</v>
          </cell>
          <cell r="C689" t="str">
            <v>ADE</v>
          </cell>
          <cell r="D689" t="str">
            <v xml:space="preserve"> -</v>
          </cell>
          <cell r="I689">
            <v>1869</v>
          </cell>
          <cell r="J689">
            <v>0.43</v>
          </cell>
          <cell r="O689" t="str">
            <v>YES</v>
          </cell>
          <cell r="P689" t="str">
            <v>PR</v>
          </cell>
          <cell r="Q689">
            <v>80</v>
          </cell>
          <cell r="R689" t="str">
            <v>B</v>
          </cell>
          <cell r="S689" t="str">
            <v>F</v>
          </cell>
          <cell r="T689" t="str">
            <v>A</v>
          </cell>
          <cell r="U689" t="str">
            <v>p</v>
          </cell>
          <cell r="V689" t="str">
            <v>-</v>
          </cell>
          <cell r="X689" t="str">
            <v>-</v>
          </cell>
          <cell r="Y689" t="str">
            <v>0/7</v>
          </cell>
          <cell r="AC689" t="str">
            <v>AL</v>
          </cell>
          <cell r="AD689">
            <v>1994</v>
          </cell>
          <cell r="AE689" t="str">
            <v>2/8</v>
          </cell>
          <cell r="AF689" t="str">
            <v>1/94</v>
          </cell>
          <cell r="AN689" t="str">
            <v>(CI)</v>
          </cell>
          <cell r="AQ689" t="str">
            <v>430.0&gt;430.1,CAR&gt;ADE,S?&gt;A,M?&gt;-,B&gt;-,1/94,comment</v>
          </cell>
          <cell r="AR689" t="str">
            <v>5/19/2003</v>
          </cell>
          <cell r="AS689" t="str">
            <v>+</v>
          </cell>
          <cell r="AT689" t="str">
            <v>+</v>
          </cell>
          <cell r="AX689" t="str">
            <v xml:space="preserve"> -</v>
          </cell>
          <cell r="AY689" t="str">
            <v xml:space="preserve"> -</v>
          </cell>
          <cell r="BG689" t="str">
            <v>-</v>
          </cell>
          <cell r="BJ689" t="str">
            <v/>
          </cell>
          <cell r="BK689" t="str">
            <v/>
          </cell>
          <cell r="BL689" t="str">
            <v/>
          </cell>
          <cell r="BM689" t="str">
            <v/>
          </cell>
          <cell r="BN689" t="str">
            <v/>
          </cell>
          <cell r="BO689" t="str">
            <v>-</v>
          </cell>
        </row>
        <row r="690">
          <cell r="A690">
            <v>430.5</v>
          </cell>
          <cell r="B690" t="str">
            <v>94-01-A245a</v>
          </cell>
          <cell r="C690" t="str">
            <v>NORM</v>
          </cell>
          <cell r="I690">
            <v>1870</v>
          </cell>
          <cell r="J690">
            <v>1.07</v>
          </cell>
          <cell r="O690" t="str">
            <v>YES</v>
          </cell>
          <cell r="P690" t="str">
            <v>PR</v>
          </cell>
          <cell r="AC690" t="str">
            <v>AL</v>
          </cell>
          <cell r="AD690">
            <v>1994</v>
          </cell>
          <cell r="BJ690" t="str">
            <v/>
          </cell>
          <cell r="BK690" t="str">
            <v/>
          </cell>
          <cell r="BL690" t="str">
            <v/>
          </cell>
          <cell r="BM690" t="str">
            <v/>
          </cell>
          <cell r="BN690" t="str">
            <v/>
          </cell>
          <cell r="BP690" t="str">
            <v/>
          </cell>
          <cell r="BQ690" t="str">
            <v/>
          </cell>
          <cell r="BR690" t="str">
            <v/>
          </cell>
          <cell r="BS690" t="str">
            <v/>
          </cell>
        </row>
        <row r="691">
          <cell r="A691">
            <v>431.1</v>
          </cell>
          <cell r="B691" t="str">
            <v>93-05-N018</v>
          </cell>
          <cell r="C691" t="str">
            <v>ADE</v>
          </cell>
          <cell r="I691">
            <v>1871</v>
          </cell>
          <cell r="J691">
            <v>0.41</v>
          </cell>
          <cell r="O691" t="str">
            <v>YES</v>
          </cell>
          <cell r="P691" t="str">
            <v>PR</v>
          </cell>
          <cell r="Q691">
            <v>70</v>
          </cell>
          <cell r="R691" t="str">
            <v>na</v>
          </cell>
          <cell r="S691" t="str">
            <v>M</v>
          </cell>
          <cell r="T691" t="str">
            <v>C</v>
          </cell>
          <cell r="U691" t="str">
            <v>p</v>
          </cell>
          <cell r="V691" t="str">
            <v>-</v>
          </cell>
          <cell r="X691" t="str">
            <v>-</v>
          </cell>
          <cell r="Y691" t="str">
            <v>0/5</v>
          </cell>
          <cell r="AC691" t="str">
            <v>AL</v>
          </cell>
          <cell r="AD691">
            <v>1994</v>
          </cell>
          <cell r="AE691" t="str">
            <v>2/8</v>
          </cell>
          <cell r="AF691" t="str">
            <v>6/92</v>
          </cell>
          <cell r="AN691" t="str">
            <v xml:space="preserve">VA </v>
          </cell>
          <cell r="AQ691" t="str">
            <v>431.0-&gt;431.1,ADEN-&gt;ADE, P?&gt;-,A?&gt;-,comment</v>
          </cell>
          <cell r="AR691" t="str">
            <v>5/19/2003</v>
          </cell>
          <cell r="AS691" t="str">
            <v>+</v>
          </cell>
          <cell r="AT691" t="str">
            <v>+</v>
          </cell>
          <cell r="BG691" t="str">
            <v>na(repeat?)</v>
          </cell>
          <cell r="BJ691" t="str">
            <v/>
          </cell>
          <cell r="BK691" t="str">
            <v/>
          </cell>
          <cell r="BL691" t="str">
            <v/>
          </cell>
          <cell r="BM691" t="str">
            <v/>
          </cell>
          <cell r="BN691" t="str">
            <v/>
          </cell>
          <cell r="BP691" t="str">
            <v/>
          </cell>
          <cell r="BQ691" t="str">
            <v/>
          </cell>
          <cell r="BR691" t="str">
            <v/>
          </cell>
          <cell r="BS691" t="str">
            <v/>
          </cell>
        </row>
        <row r="692">
          <cell r="A692">
            <v>432</v>
          </cell>
          <cell r="B692" t="str">
            <v>94-06-A434</v>
          </cell>
          <cell r="C692" t="str">
            <v>CAR</v>
          </cell>
          <cell r="D692" t="str">
            <v>+</v>
          </cell>
          <cell r="G692">
            <v>40</v>
          </cell>
          <cell r="H692">
            <v>81</v>
          </cell>
          <cell r="I692">
            <v>1872</v>
          </cell>
          <cell r="J692">
            <v>0.1</v>
          </cell>
          <cell r="L692">
            <v>982</v>
          </cell>
          <cell r="N692">
            <v>16</v>
          </cell>
          <cell r="O692" t="str">
            <v>YES</v>
          </cell>
          <cell r="P692" t="str">
            <v>PR</v>
          </cell>
          <cell r="Q692">
            <v>47</v>
          </cell>
          <cell r="R692" t="str">
            <v>W</v>
          </cell>
          <cell r="S692" t="str">
            <v>M</v>
          </cell>
          <cell r="T692" t="str">
            <v>A</v>
          </cell>
          <cell r="U692" t="str">
            <v>p</v>
          </cell>
          <cell r="V692" t="str">
            <v>M</v>
          </cell>
          <cell r="X692" t="str">
            <v>C</v>
          </cell>
          <cell r="Y692" t="str">
            <v>2/13</v>
          </cell>
          <cell r="AC692" t="str">
            <v>AL</v>
          </cell>
          <cell r="AD692">
            <v>1994</v>
          </cell>
          <cell r="AE692" t="str">
            <v>6/23</v>
          </cell>
          <cell r="AF692" t="str">
            <v>6/94</v>
          </cell>
          <cell r="AK692" t="str">
            <v>NA</v>
          </cell>
          <cell r="AP692" t="str">
            <v>No shipping slip</v>
          </cell>
          <cell r="AQ692" t="str">
            <v>0-&gt;47,comment,6/94,C/T-&gt;A</v>
          </cell>
          <cell r="AR692" t="str">
            <v>6/27/2001</v>
          </cell>
          <cell r="AS692" t="str">
            <v>only Hisako's fax</v>
          </cell>
          <cell r="AT692" t="str">
            <v>+</v>
          </cell>
          <cell r="AZ692" t="str">
            <v>+</v>
          </cell>
          <cell r="BA692" t="str">
            <v>+</v>
          </cell>
          <cell r="BE692" t="str">
            <v xml:space="preserve"> +</v>
          </cell>
          <cell r="BG692" t="str">
            <v>+13</v>
          </cell>
          <cell r="BH692" t="str">
            <v>GAC</v>
          </cell>
          <cell r="BI692" t="str">
            <v>Asp</v>
          </cell>
          <cell r="BJ692" t="str">
            <v>-</v>
          </cell>
          <cell r="BO692" t="str">
            <v>+</v>
          </cell>
          <cell r="BP692">
            <v>5</v>
          </cell>
          <cell r="BQ692">
            <v>169</v>
          </cell>
          <cell r="BR692" t="str">
            <v>ATG&gt;GTG</v>
          </cell>
          <cell r="BS692" t="str">
            <v>MET&gt;VAL</v>
          </cell>
          <cell r="BT692" t="str">
            <v>+</v>
          </cell>
          <cell r="BU692">
            <v>5</v>
          </cell>
          <cell r="BV692">
            <v>169</v>
          </cell>
          <cell r="BW692" t="str">
            <v>ATG&gt;GTG</v>
          </cell>
          <cell r="BX692" t="str">
            <v>MET&gt;VAL</v>
          </cell>
        </row>
        <row r="693">
          <cell r="A693">
            <v>432.5</v>
          </cell>
          <cell r="B693" t="str">
            <v>94-06-A435</v>
          </cell>
          <cell r="C693" t="str">
            <v>NORM</v>
          </cell>
          <cell r="I693">
            <v>1873</v>
          </cell>
          <cell r="J693">
            <v>0.2</v>
          </cell>
          <cell r="L693">
            <v>981</v>
          </cell>
          <cell r="N693">
            <v>16</v>
          </cell>
          <cell r="O693" t="str">
            <v>YES</v>
          </cell>
          <cell r="P693" t="str">
            <v>PR</v>
          </cell>
          <cell r="AC693" t="str">
            <v>AL</v>
          </cell>
          <cell r="AD693">
            <v>1994</v>
          </cell>
          <cell r="AN693" t="str">
            <v>1stRNA Prep.#962T/961N</v>
          </cell>
          <cell r="BJ693" t="str">
            <v/>
          </cell>
          <cell r="BK693" t="str">
            <v/>
          </cell>
          <cell r="BL693" t="str">
            <v/>
          </cell>
          <cell r="BM693" t="str">
            <v/>
          </cell>
          <cell r="BP693" t="str">
            <v/>
          </cell>
          <cell r="BQ693" t="str">
            <v/>
          </cell>
          <cell r="BR693" t="str">
            <v/>
          </cell>
          <cell r="BS693" t="str">
            <v/>
          </cell>
        </row>
        <row r="694">
          <cell r="A694">
            <v>433</v>
          </cell>
          <cell r="B694" t="str">
            <v>93-08-B011</v>
          </cell>
          <cell r="C694" t="str">
            <v>CAR</v>
          </cell>
          <cell r="D694" t="str">
            <v xml:space="preserve"> -</v>
          </cell>
          <cell r="I694">
            <v>1874</v>
          </cell>
          <cell r="J694">
            <v>0.9</v>
          </cell>
          <cell r="O694" t="str">
            <v>YES</v>
          </cell>
          <cell r="P694" t="str">
            <v>PR</v>
          </cell>
          <cell r="Q694">
            <v>80</v>
          </cell>
          <cell r="R694" t="str">
            <v>na</v>
          </cell>
          <cell r="S694" t="str">
            <v>F</v>
          </cell>
          <cell r="T694" t="str">
            <v>T</v>
          </cell>
          <cell r="U694" t="str">
            <v>p</v>
          </cell>
          <cell r="V694" t="str">
            <v>MP</v>
          </cell>
          <cell r="X694" t="str">
            <v>B</v>
          </cell>
          <cell r="Y694" t="str">
            <v>0/10</v>
          </cell>
          <cell r="AC694" t="str">
            <v>AL</v>
          </cell>
          <cell r="AD694">
            <v>1994</v>
          </cell>
          <cell r="AE694" t="str">
            <v>6/7?</v>
          </cell>
          <cell r="AF694" t="str">
            <v>8/93</v>
          </cell>
          <cell r="AN694" t="str">
            <v>[PA]</v>
          </cell>
          <cell r="AQ694" t="str">
            <v>C?&gt;T</v>
          </cell>
          <cell r="AR694" t="str">
            <v>8/6/2003</v>
          </cell>
          <cell r="AS694" t="str">
            <v>+</v>
          </cell>
          <cell r="AT694" t="str">
            <v>+</v>
          </cell>
          <cell r="AX694" t="str">
            <v xml:space="preserve"> -</v>
          </cell>
          <cell r="AY694" t="str">
            <v xml:space="preserve"> -</v>
          </cell>
          <cell r="BG694" t="str">
            <v>+12</v>
          </cell>
          <cell r="BH694" t="str">
            <v>GAT</v>
          </cell>
          <cell r="BI694" t="str">
            <v>Asp</v>
          </cell>
          <cell r="BJ694" t="str">
            <v/>
          </cell>
          <cell r="BK694" t="str">
            <v/>
          </cell>
          <cell r="BL694" t="str">
            <v/>
          </cell>
          <cell r="BM694" t="str">
            <v/>
          </cell>
          <cell r="BO694" t="str">
            <v>-</v>
          </cell>
        </row>
        <row r="695">
          <cell r="A695">
            <v>433.5</v>
          </cell>
          <cell r="B695" t="str">
            <v>93-08-B010</v>
          </cell>
          <cell r="C695" t="str">
            <v>NORM</v>
          </cell>
          <cell r="I695">
            <v>1875</v>
          </cell>
          <cell r="J695">
            <v>0.38</v>
          </cell>
          <cell r="O695" t="str">
            <v>YES</v>
          </cell>
          <cell r="P695" t="str">
            <v>PR</v>
          </cell>
          <cell r="AC695" t="str">
            <v>AL</v>
          </cell>
          <cell r="AD695">
            <v>1994</v>
          </cell>
          <cell r="BJ695" t="str">
            <v/>
          </cell>
          <cell r="BK695" t="str">
            <v/>
          </cell>
          <cell r="BL695" t="str">
            <v/>
          </cell>
          <cell r="BM695" t="str">
            <v/>
          </cell>
          <cell r="BP695" t="str">
            <v/>
          </cell>
          <cell r="BQ695" t="str">
            <v/>
          </cell>
          <cell r="BR695" t="str">
            <v/>
          </cell>
          <cell r="BS695" t="str">
            <v/>
          </cell>
        </row>
        <row r="696">
          <cell r="A696">
            <v>434</v>
          </cell>
          <cell r="B696" t="str">
            <v>93-09-B002</v>
          </cell>
          <cell r="C696" t="str">
            <v>CAR</v>
          </cell>
          <cell r="D696" t="str">
            <v xml:space="preserve"> -</v>
          </cell>
          <cell r="G696">
            <v>80</v>
          </cell>
          <cell r="I696">
            <v>1876</v>
          </cell>
          <cell r="J696">
            <v>0.18</v>
          </cell>
          <cell r="O696" t="str">
            <v>YES</v>
          </cell>
          <cell r="P696" t="str">
            <v>PR</v>
          </cell>
          <cell r="Q696">
            <v>80</v>
          </cell>
          <cell r="R696" t="str">
            <v>na</v>
          </cell>
          <cell r="S696" t="str">
            <v>M</v>
          </cell>
          <cell r="T696" t="str">
            <v>S</v>
          </cell>
          <cell r="U696" t="str">
            <v>d</v>
          </cell>
          <cell r="V696" t="str">
            <v>MP</v>
          </cell>
          <cell r="X696" t="str">
            <v>C</v>
          </cell>
          <cell r="Y696" t="str">
            <v>1/5</v>
          </cell>
          <cell r="AA696">
            <v>4</v>
          </cell>
          <cell r="AC696" t="str">
            <v>AL</v>
          </cell>
          <cell r="AD696">
            <v>1994</v>
          </cell>
          <cell r="AE696" t="str">
            <v>6/7?</v>
          </cell>
          <cell r="AF696" t="str">
            <v>8/93</v>
          </cell>
          <cell r="AQ696" t="str">
            <v>8/93</v>
          </cell>
          <cell r="AR696" t="str">
            <v>6/12/2001</v>
          </cell>
          <cell r="AS696" t="str">
            <v>+</v>
          </cell>
          <cell r="AT696" t="str">
            <v>+</v>
          </cell>
          <cell r="AX696" t="str">
            <v xml:space="preserve"> -</v>
          </cell>
          <cell r="AY696" t="str">
            <v xml:space="preserve"> -</v>
          </cell>
          <cell r="BG696" t="str">
            <v>-</v>
          </cell>
          <cell r="BJ696" t="str">
            <v/>
          </cell>
          <cell r="BK696" t="str">
            <v/>
          </cell>
          <cell r="BL696" t="str">
            <v/>
          </cell>
          <cell r="BM696" t="str">
            <v/>
          </cell>
          <cell r="BO696" t="str">
            <v>-</v>
          </cell>
        </row>
        <row r="697">
          <cell r="A697">
            <v>434.5</v>
          </cell>
          <cell r="B697" t="str">
            <v>93-09-B001</v>
          </cell>
          <cell r="C697" t="str">
            <v>NORM</v>
          </cell>
          <cell r="I697">
            <v>1877</v>
          </cell>
          <cell r="J697">
            <v>0.85</v>
          </cell>
          <cell r="O697" t="str">
            <v>YES</v>
          </cell>
          <cell r="P697" t="str">
            <v>PR</v>
          </cell>
          <cell r="AC697" t="str">
            <v>AL</v>
          </cell>
          <cell r="AD697">
            <v>1994</v>
          </cell>
          <cell r="BJ697" t="str">
            <v/>
          </cell>
          <cell r="BK697" t="str">
            <v/>
          </cell>
          <cell r="BL697" t="str">
            <v/>
          </cell>
          <cell r="BM697" t="str">
            <v/>
          </cell>
          <cell r="BP697" t="str">
            <v/>
          </cell>
          <cell r="BQ697" t="str">
            <v/>
          </cell>
          <cell r="BR697" t="str">
            <v/>
          </cell>
          <cell r="BS697" t="str">
            <v/>
          </cell>
        </row>
        <row r="698">
          <cell r="A698">
            <v>435.1</v>
          </cell>
          <cell r="B698" t="str">
            <v>93-11-B005</v>
          </cell>
          <cell r="C698" t="str">
            <v>ADE</v>
          </cell>
          <cell r="D698" t="str">
            <v>+</v>
          </cell>
          <cell r="H698">
            <v>91</v>
          </cell>
          <cell r="I698">
            <v>1878</v>
          </cell>
          <cell r="J698">
            <v>3.3</v>
          </cell>
          <cell r="O698" t="str">
            <v>YES</v>
          </cell>
          <cell r="P698" t="str">
            <v>PR</v>
          </cell>
          <cell r="Q698">
            <v>72</v>
          </cell>
          <cell r="R698" t="str">
            <v>W</v>
          </cell>
          <cell r="S698" t="str">
            <v>F</v>
          </cell>
          <cell r="T698" t="str">
            <v>D</v>
          </cell>
          <cell r="U698" t="str">
            <v>d</v>
          </cell>
          <cell r="V698" t="str">
            <v>-</v>
          </cell>
          <cell r="X698" t="str">
            <v>-</v>
          </cell>
          <cell r="Y698" t="str">
            <v>(-)</v>
          </cell>
          <cell r="Z698" t="str">
            <v>1.7 x 1.4</v>
          </cell>
          <cell r="AA698">
            <v>1.7</v>
          </cell>
          <cell r="AB698">
            <v>2.4</v>
          </cell>
          <cell r="AC698" t="str">
            <v>AL</v>
          </cell>
          <cell r="AD698">
            <v>1994</v>
          </cell>
          <cell r="AE698" t="str">
            <v>6/7?</v>
          </cell>
          <cell r="AF698" t="str">
            <v>11/93</v>
          </cell>
          <cell r="AK698" t="str">
            <v>NA</v>
          </cell>
          <cell r="AN698" t="str">
            <v>(VAP)</v>
          </cell>
          <cell r="AP698" t="str">
            <v>Kathy's e-mail (9/38/2001) says "White."</v>
          </cell>
          <cell r="AQ698" t="str">
            <v>ADE?&gt;ADE,11/93P?&gt;O,(-)&gt;D, W</v>
          </cell>
          <cell r="AR698" t="str">
            <v>9/11/2002</v>
          </cell>
          <cell r="AS698" t="str">
            <v>+</v>
          </cell>
          <cell r="AT698" t="str">
            <v>+</v>
          </cell>
          <cell r="AX698" t="str">
            <v>+</v>
          </cell>
          <cell r="AY698" t="str">
            <v>+</v>
          </cell>
          <cell r="AZ698" t="str">
            <v>+</v>
          </cell>
          <cell r="BA698" t="str">
            <v>+</v>
          </cell>
          <cell r="BE698" t="str">
            <v xml:space="preserve"> +</v>
          </cell>
          <cell r="BG698" t="str">
            <v>-</v>
          </cell>
          <cell r="BJ698" t="str">
            <v>-</v>
          </cell>
          <cell r="BO698" t="str">
            <v>+</v>
          </cell>
          <cell r="BT698" t="str">
            <v>+</v>
          </cell>
        </row>
        <row r="699">
          <cell r="A699">
            <v>435.5</v>
          </cell>
          <cell r="B699" t="str">
            <v>93-11-B004a,b</v>
          </cell>
          <cell r="C699" t="str">
            <v>NORM</v>
          </cell>
          <cell r="I699">
            <v>1879</v>
          </cell>
          <cell r="J699">
            <v>0.5</v>
          </cell>
          <cell r="O699" t="str">
            <v>YES</v>
          </cell>
          <cell r="P699" t="str">
            <v>PR</v>
          </cell>
          <cell r="AC699" t="str">
            <v>AL</v>
          </cell>
          <cell r="AD699">
            <v>1994</v>
          </cell>
          <cell r="AP699" t="str">
            <v>2 normal tissues rec'd</v>
          </cell>
          <cell r="BJ699" t="str">
            <v/>
          </cell>
          <cell r="BK699" t="str">
            <v/>
          </cell>
          <cell r="BL699" t="str">
            <v/>
          </cell>
          <cell r="BM699" t="str">
            <v/>
          </cell>
          <cell r="BP699" t="str">
            <v/>
          </cell>
          <cell r="BQ699" t="str">
            <v/>
          </cell>
          <cell r="BR699" t="str">
            <v/>
          </cell>
          <cell r="BS699" t="str">
            <v/>
          </cell>
        </row>
        <row r="700">
          <cell r="A700">
            <v>436</v>
          </cell>
          <cell r="B700" t="str">
            <v>93-11-B008</v>
          </cell>
          <cell r="C700" t="str">
            <v>CAR</v>
          </cell>
          <cell r="D700" t="str">
            <v xml:space="preserve"> -</v>
          </cell>
          <cell r="I700">
            <v>1880</v>
          </cell>
          <cell r="J700">
            <v>0.65</v>
          </cell>
          <cell r="L700">
            <v>1014</v>
          </cell>
          <cell r="N700">
            <v>16</v>
          </cell>
          <cell r="O700" t="str">
            <v>YES</v>
          </cell>
          <cell r="P700" t="str">
            <v>PR</v>
          </cell>
          <cell r="Q700">
            <v>64</v>
          </cell>
          <cell r="R700" t="str">
            <v>na</v>
          </cell>
          <cell r="S700" t="str">
            <v>F</v>
          </cell>
          <cell r="T700" t="str">
            <v>S?</v>
          </cell>
          <cell r="U700" t="str">
            <v>d</v>
          </cell>
          <cell r="V700" t="str">
            <v>M</v>
          </cell>
          <cell r="X700" t="str">
            <v>B</v>
          </cell>
          <cell r="Y700" t="str">
            <v>0/7</v>
          </cell>
          <cell r="Z700" t="str">
            <v>2.7 x 5.0</v>
          </cell>
          <cell r="AA700">
            <v>5</v>
          </cell>
          <cell r="AB700" t="str">
            <v>13.5A</v>
          </cell>
          <cell r="AC700" t="str">
            <v>AL</v>
          </cell>
          <cell r="AD700">
            <v>1994</v>
          </cell>
          <cell r="AE700" t="str">
            <v>6/7?</v>
          </cell>
          <cell r="AF700" t="str">
            <v>11/93</v>
          </cell>
          <cell r="AP700" t="str">
            <v>No locus described. (Most likely S)</v>
          </cell>
          <cell r="AQ700" t="str">
            <v>C?&gt;S?</v>
          </cell>
          <cell r="AR700" t="str">
            <v>8/6/2003</v>
          </cell>
          <cell r="AS700" t="str">
            <v>+</v>
          </cell>
          <cell r="AT700" t="str">
            <v>+</v>
          </cell>
          <cell r="AX700" t="str">
            <v xml:space="preserve"> -</v>
          </cell>
          <cell r="AY700" t="str">
            <v xml:space="preserve"> -</v>
          </cell>
          <cell r="BG700" t="str">
            <v>+12</v>
          </cell>
          <cell r="BH700" t="str">
            <v>GCT</v>
          </cell>
          <cell r="BI700" t="str">
            <v>Ala</v>
          </cell>
          <cell r="BJ700" t="str">
            <v>-</v>
          </cell>
          <cell r="BO700" t="str">
            <v>+</v>
          </cell>
          <cell r="BP700">
            <v>5</v>
          </cell>
          <cell r="BQ700" t="str">
            <v>175</v>
          </cell>
          <cell r="BR700" t="str">
            <v>CGC&gt;CAC</v>
          </cell>
          <cell r="BS700" t="str">
            <v>ARG&gt;HIS</v>
          </cell>
          <cell r="BT700" t="str">
            <v>+</v>
          </cell>
          <cell r="BU700">
            <v>5</v>
          </cell>
          <cell r="BV700" t="str">
            <v>175</v>
          </cell>
          <cell r="BW700" t="str">
            <v>CGC&gt;CAC</v>
          </cell>
          <cell r="BX700" t="str">
            <v>ARG&gt;HIS</v>
          </cell>
        </row>
        <row r="701">
          <cell r="A701">
            <v>436.5</v>
          </cell>
          <cell r="B701" t="str">
            <v>93-11-B007</v>
          </cell>
          <cell r="C701" t="str">
            <v>NORM</v>
          </cell>
          <cell r="I701">
            <v>1881</v>
          </cell>
          <cell r="J701">
            <v>0.28999999999999998</v>
          </cell>
          <cell r="L701">
            <v>1013</v>
          </cell>
          <cell r="N701">
            <v>16</v>
          </cell>
          <cell r="O701" t="str">
            <v>YES</v>
          </cell>
          <cell r="P701" t="str">
            <v>PR</v>
          </cell>
          <cell r="AC701" t="str">
            <v>AL</v>
          </cell>
          <cell r="AD701">
            <v>1994</v>
          </cell>
          <cell r="BJ701" t="str">
            <v/>
          </cell>
          <cell r="BK701" t="str">
            <v/>
          </cell>
          <cell r="BL701" t="str">
            <v/>
          </cell>
          <cell r="BM701" t="str">
            <v/>
          </cell>
          <cell r="BP701" t="str">
            <v/>
          </cell>
          <cell r="BQ701" t="str">
            <v/>
          </cell>
          <cell r="BR701" t="str">
            <v/>
          </cell>
          <cell r="BS701" t="str">
            <v/>
          </cell>
        </row>
        <row r="702">
          <cell r="A702">
            <v>437</v>
          </cell>
          <cell r="B702" t="str">
            <v>93-11-B014</v>
          </cell>
          <cell r="C702" t="str">
            <v>CAR</v>
          </cell>
          <cell r="D702" t="str">
            <v>+</v>
          </cell>
          <cell r="H702">
            <v>58</v>
          </cell>
          <cell r="I702">
            <v>1882</v>
          </cell>
          <cell r="J702">
            <v>1.4</v>
          </cell>
          <cell r="O702" t="str">
            <v>YES</v>
          </cell>
          <cell r="P702" t="str">
            <v>PR</v>
          </cell>
          <cell r="Q702">
            <v>79</v>
          </cell>
          <cell r="R702" t="str">
            <v>na</v>
          </cell>
          <cell r="S702" t="str">
            <v>F</v>
          </cell>
          <cell r="T702" t="str">
            <v>S?</v>
          </cell>
          <cell r="U702" t="str">
            <v>d</v>
          </cell>
          <cell r="V702" t="str">
            <v>P</v>
          </cell>
          <cell r="X702" t="str">
            <v>C</v>
          </cell>
          <cell r="Y702" t="str">
            <v>1/10</v>
          </cell>
          <cell r="Z702" t="str">
            <v>6.5 x 5.0 x 1.0</v>
          </cell>
          <cell r="AA702">
            <v>6.5</v>
          </cell>
          <cell r="AB702">
            <v>32.5</v>
          </cell>
          <cell r="AC702" t="str">
            <v>AL</v>
          </cell>
          <cell r="AD702">
            <v>1994</v>
          </cell>
          <cell r="AE702" t="str">
            <v>6/7?</v>
          </cell>
          <cell r="AF702" t="str">
            <v>11/93</v>
          </cell>
          <cell r="AK702" t="str">
            <v>Family (+)</v>
          </cell>
          <cell r="AP702" t="str">
            <v>No locus information S?</v>
          </cell>
          <cell r="AQ702" t="str">
            <v>na,comment,11/97</v>
          </cell>
          <cell r="AR702" t="str">
            <v>6/27/2001</v>
          </cell>
          <cell r="AS702" t="str">
            <v>+</v>
          </cell>
          <cell r="AT702" t="str">
            <v>+</v>
          </cell>
          <cell r="AX702" t="str">
            <v>+</v>
          </cell>
          <cell r="AY702" t="str">
            <v>+</v>
          </cell>
          <cell r="AZ702" t="str">
            <v>+</v>
          </cell>
          <cell r="BA702" t="str">
            <v>+</v>
          </cell>
          <cell r="BE702" t="str">
            <v xml:space="preserve"> +</v>
          </cell>
          <cell r="BG702" t="str">
            <v>-</v>
          </cell>
          <cell r="BJ702" t="str">
            <v>+</v>
          </cell>
          <cell r="BK702">
            <v>15</v>
          </cell>
          <cell r="BL702">
            <v>600</v>
          </cell>
          <cell r="BM702" t="str">
            <v>GTG&gt;GAG</v>
          </cell>
          <cell r="BN702" t="str">
            <v>Val&gt;Glu</v>
          </cell>
          <cell r="BO702" t="str">
            <v>-</v>
          </cell>
          <cell r="BT702" t="str">
            <v>-</v>
          </cell>
        </row>
        <row r="703">
          <cell r="A703">
            <v>437.5</v>
          </cell>
          <cell r="B703" t="str">
            <v>93-11-B013</v>
          </cell>
          <cell r="C703" t="str">
            <v>NORM</v>
          </cell>
          <cell r="I703">
            <v>1883</v>
          </cell>
          <cell r="J703">
            <v>0.19</v>
          </cell>
          <cell r="K703" t="str">
            <v>3203: 0.44</v>
          </cell>
          <cell r="O703" t="str">
            <v>YES</v>
          </cell>
          <cell r="P703" t="str">
            <v>PR</v>
          </cell>
          <cell r="AC703" t="str">
            <v>AL</v>
          </cell>
          <cell r="AD703">
            <v>1994</v>
          </cell>
          <cell r="BJ703" t="str">
            <v/>
          </cell>
          <cell r="BK703" t="str">
            <v/>
          </cell>
          <cell r="BL703" t="str">
            <v/>
          </cell>
          <cell r="BM703" t="str">
            <v/>
          </cell>
          <cell r="BN703" t="str">
            <v/>
          </cell>
          <cell r="BP703" t="str">
            <v/>
          </cell>
          <cell r="BQ703" t="str">
            <v/>
          </cell>
          <cell r="BR703" t="str">
            <v/>
          </cell>
          <cell r="BS703" t="str">
            <v/>
          </cell>
        </row>
        <row r="704">
          <cell r="A704">
            <v>438</v>
          </cell>
          <cell r="B704" t="str">
            <v>94-01-B002</v>
          </cell>
          <cell r="C704" t="str">
            <v>CAR</v>
          </cell>
          <cell r="D704" t="str">
            <v xml:space="preserve"> -</v>
          </cell>
          <cell r="G704">
            <v>100</v>
          </cell>
          <cell r="I704">
            <v>1886</v>
          </cell>
          <cell r="J704">
            <v>0.8</v>
          </cell>
          <cell r="L704">
            <v>1016</v>
          </cell>
          <cell r="N704">
            <v>16</v>
          </cell>
          <cell r="O704" t="str">
            <v>YES</v>
          </cell>
          <cell r="P704" t="str">
            <v>PR</v>
          </cell>
          <cell r="Q704">
            <v>71</v>
          </cell>
          <cell r="R704" t="str">
            <v>na</v>
          </cell>
          <cell r="S704" t="str">
            <v>F</v>
          </cell>
          <cell r="T704" t="str">
            <v>C</v>
          </cell>
          <cell r="U704" t="str">
            <v>p</v>
          </cell>
          <cell r="V704" t="str">
            <v>MP</v>
          </cell>
          <cell r="X704" t="str">
            <v>B</v>
          </cell>
          <cell r="Y704" t="str">
            <v>0/7</v>
          </cell>
          <cell r="Z704" t="str">
            <v>6.0 x 2.7</v>
          </cell>
          <cell r="AA704">
            <v>6</v>
          </cell>
          <cell r="AB704">
            <v>16.2</v>
          </cell>
          <cell r="AC704" t="str">
            <v>AL</v>
          </cell>
          <cell r="AD704">
            <v>1994</v>
          </cell>
          <cell r="AE704" t="str">
            <v>6/7?</v>
          </cell>
          <cell r="AF704" t="str">
            <v>1/94</v>
          </cell>
          <cell r="AN704" t="str">
            <v>(TA)</v>
          </cell>
          <cell r="AP704" t="str">
            <v>P53 DATA WAS DELETED IN JP'S 2ND DRAFT.</v>
          </cell>
          <cell r="AQ704" t="str">
            <v>B?-&gt;B,1/94</v>
          </cell>
          <cell r="AR704" t="str">
            <v>6/12/2001</v>
          </cell>
          <cell r="AS704" t="str">
            <v>+</v>
          </cell>
          <cell r="AT704" t="str">
            <v>+</v>
          </cell>
          <cell r="AX704" t="str">
            <v xml:space="preserve"> -</v>
          </cell>
          <cell r="AY704" t="str">
            <v xml:space="preserve"> -</v>
          </cell>
          <cell r="BG704" t="str">
            <v>+12</v>
          </cell>
          <cell r="BH704" t="str">
            <v>GTT</v>
          </cell>
          <cell r="BI704" t="str">
            <v>Val</v>
          </cell>
          <cell r="BJ704" t="str">
            <v>-</v>
          </cell>
          <cell r="BO704" t="str">
            <v>-(+)</v>
          </cell>
          <cell r="BP704" t="str">
            <v>(6, 7)</v>
          </cell>
          <cell r="BQ704" t="str">
            <v>(196, 258)</v>
          </cell>
          <cell r="BR704" t="str">
            <v>(CGA&gt;TGA,GAA&gt;AAA)</v>
          </cell>
          <cell r="BS704" t="str">
            <v>(ARG&gt;STOP,GLU&gt;LYS)</v>
          </cell>
          <cell r="BT704" t="str">
            <v>+</v>
          </cell>
          <cell r="BU704" t="str">
            <v>6, 7</v>
          </cell>
          <cell r="BV704" t="str">
            <v>196, 258</v>
          </cell>
          <cell r="BW704" t="str">
            <v>CGA&gt;TGA,GAA&gt;AAA</v>
          </cell>
          <cell r="BX704" t="str">
            <v>ARG&gt;STOP,GLU&gt;LYS</v>
          </cell>
        </row>
        <row r="705">
          <cell r="A705">
            <v>438.5</v>
          </cell>
          <cell r="B705" t="str">
            <v>94-01-B001</v>
          </cell>
          <cell r="C705" t="str">
            <v>NORM</v>
          </cell>
          <cell r="I705">
            <v>1887</v>
          </cell>
          <cell r="J705">
            <v>0.1</v>
          </cell>
          <cell r="L705">
            <v>1015</v>
          </cell>
          <cell r="N705">
            <v>16</v>
          </cell>
          <cell r="O705" t="str">
            <v>YES</v>
          </cell>
          <cell r="P705" t="str">
            <v>PR</v>
          </cell>
          <cell r="AC705" t="str">
            <v>AL</v>
          </cell>
          <cell r="AD705">
            <v>1994</v>
          </cell>
          <cell r="BJ705" t="str">
            <v/>
          </cell>
          <cell r="BK705" t="str">
            <v/>
          </cell>
          <cell r="BL705" t="str">
            <v/>
          </cell>
          <cell r="BM705" t="str">
            <v/>
          </cell>
          <cell r="BP705" t="str">
            <v/>
          </cell>
          <cell r="BQ705" t="str">
            <v/>
          </cell>
          <cell r="BR705" t="str">
            <v/>
          </cell>
          <cell r="BS705" t="str">
            <v/>
          </cell>
        </row>
        <row r="706">
          <cell r="A706">
            <v>439</v>
          </cell>
          <cell r="B706" t="str">
            <v>94-01-B004</v>
          </cell>
          <cell r="C706" t="str">
            <v>CAR</v>
          </cell>
          <cell r="D706" t="str">
            <v xml:space="preserve"> -</v>
          </cell>
          <cell r="I706">
            <v>1888</v>
          </cell>
          <cell r="J706">
            <v>0.12</v>
          </cell>
          <cell r="O706" t="str">
            <v>YES</v>
          </cell>
          <cell r="P706" t="str">
            <v>PR</v>
          </cell>
          <cell r="Q706">
            <v>74</v>
          </cell>
          <cell r="R706" t="str">
            <v>na</v>
          </cell>
          <cell r="S706" t="str">
            <v>M</v>
          </cell>
          <cell r="T706" t="str">
            <v>S</v>
          </cell>
          <cell r="U706" t="str">
            <v>d</v>
          </cell>
          <cell r="V706" t="str">
            <v>M</v>
          </cell>
          <cell r="X706" t="str">
            <v>C</v>
          </cell>
          <cell r="Y706" t="str">
            <v>1/12</v>
          </cell>
          <cell r="AC706" t="str">
            <v>AL</v>
          </cell>
          <cell r="AD706">
            <v>1994</v>
          </cell>
          <cell r="AE706" t="str">
            <v>6/7?</v>
          </cell>
          <cell r="AF706" t="str">
            <v>1/94</v>
          </cell>
          <cell r="AP706" t="str">
            <v>breif rep.</v>
          </cell>
          <cell r="AR706" t="str">
            <v>8/6/2003</v>
          </cell>
          <cell r="AS706" t="str">
            <v>+</v>
          </cell>
          <cell r="AT706" t="str">
            <v>+</v>
          </cell>
          <cell r="AX706" t="str">
            <v xml:space="preserve"> -</v>
          </cell>
          <cell r="AY706" t="str">
            <v xml:space="preserve"> -</v>
          </cell>
          <cell r="BG706" t="str">
            <v>-</v>
          </cell>
          <cell r="BJ706" t="str">
            <v/>
          </cell>
          <cell r="BK706" t="str">
            <v/>
          </cell>
          <cell r="BL706" t="str">
            <v/>
          </cell>
          <cell r="BM706" t="str">
            <v/>
          </cell>
          <cell r="BO706" t="str">
            <v>-</v>
          </cell>
        </row>
        <row r="707">
          <cell r="A707">
            <v>439.5</v>
          </cell>
          <cell r="B707" t="str">
            <v>94-01-B003</v>
          </cell>
          <cell r="C707" t="str">
            <v>NORM</v>
          </cell>
          <cell r="I707">
            <v>1889</v>
          </cell>
          <cell r="J707">
            <v>0.2</v>
          </cell>
          <cell r="O707" t="str">
            <v>YES</v>
          </cell>
          <cell r="P707" t="str">
            <v>PR</v>
          </cell>
          <cell r="AC707" t="str">
            <v>AL</v>
          </cell>
          <cell r="AD707">
            <v>1994</v>
          </cell>
          <cell r="BJ707" t="str">
            <v/>
          </cell>
          <cell r="BK707" t="str">
            <v/>
          </cell>
          <cell r="BL707" t="str">
            <v/>
          </cell>
          <cell r="BM707" t="str">
            <v/>
          </cell>
          <cell r="BP707" t="str">
            <v/>
          </cell>
          <cell r="BQ707" t="str">
            <v/>
          </cell>
          <cell r="BR707" t="str">
            <v/>
          </cell>
          <cell r="BS707" t="str">
            <v/>
          </cell>
        </row>
        <row r="708">
          <cell r="A708">
            <v>440</v>
          </cell>
          <cell r="B708" t="str">
            <v>94-01-B007</v>
          </cell>
          <cell r="C708" t="str">
            <v>CAR</v>
          </cell>
          <cell r="D708" t="str">
            <v>+</v>
          </cell>
          <cell r="H708">
            <v>63</v>
          </cell>
          <cell r="I708">
            <v>1890</v>
          </cell>
          <cell r="J708">
            <v>0.75</v>
          </cell>
          <cell r="K708" t="str">
            <v>3204: 0.52</v>
          </cell>
          <cell r="O708" t="str">
            <v>YES</v>
          </cell>
          <cell r="P708" t="str">
            <v>PR</v>
          </cell>
          <cell r="Q708">
            <v>83</v>
          </cell>
          <cell r="R708" t="str">
            <v>na</v>
          </cell>
          <cell r="S708" t="str">
            <v>F</v>
          </cell>
          <cell r="T708" t="str">
            <v>A</v>
          </cell>
          <cell r="U708" t="str">
            <v>p</v>
          </cell>
          <cell r="V708" t="str">
            <v>M</v>
          </cell>
          <cell r="X708" t="str">
            <v>B</v>
          </cell>
          <cell r="Y708" t="str">
            <v>0/12</v>
          </cell>
          <cell r="Z708" t="str">
            <v>7.0 x 5.3 x 1.7</v>
          </cell>
          <cell r="AA708">
            <v>7</v>
          </cell>
          <cell r="AB708">
            <v>63.1</v>
          </cell>
          <cell r="AC708" t="str">
            <v>AL</v>
          </cell>
          <cell r="AD708">
            <v>1994</v>
          </cell>
          <cell r="AE708" t="str">
            <v>6/7?</v>
          </cell>
          <cell r="AF708" t="str">
            <v>?/94</v>
          </cell>
          <cell r="AK708" t="str">
            <v>Family (+)</v>
          </cell>
          <cell r="AQ708" t="str">
            <v>na,?/94,B?-&gt;B,S?-&gt;A</v>
          </cell>
          <cell r="AR708" t="str">
            <v>6/28/2001</v>
          </cell>
          <cell r="AS708" t="str">
            <v>+</v>
          </cell>
          <cell r="AT708" t="str">
            <v>+</v>
          </cell>
          <cell r="AX708" t="str">
            <v>+</v>
          </cell>
          <cell r="AY708" t="str">
            <v>+</v>
          </cell>
          <cell r="AZ708" t="str">
            <v>+</v>
          </cell>
          <cell r="BA708" t="str">
            <v>+</v>
          </cell>
          <cell r="BC708" t="str">
            <v>-(TD#179 DXS538</v>
          </cell>
          <cell r="BE708" t="str">
            <v xml:space="preserve"> +</v>
          </cell>
          <cell r="BG708" t="str">
            <v>-</v>
          </cell>
          <cell r="BJ708" t="str">
            <v>-</v>
          </cell>
          <cell r="BO708" t="str">
            <v>+</v>
          </cell>
          <cell r="BP708">
            <v>8</v>
          </cell>
          <cell r="BQ708">
            <v>282</v>
          </cell>
          <cell r="BR708" t="str">
            <v>CGG&gt;TGG</v>
          </cell>
          <cell r="BS708" t="str">
            <v>Arg&gt;Trp</v>
          </cell>
          <cell r="BT708" t="str">
            <v>+</v>
          </cell>
          <cell r="BU708">
            <v>8</v>
          </cell>
          <cell r="BV708">
            <v>282</v>
          </cell>
          <cell r="BW708" t="str">
            <v>CGG&gt;TGG</v>
          </cell>
          <cell r="BX708" t="str">
            <v>Arg&gt;Trp</v>
          </cell>
        </row>
        <row r="709">
          <cell r="A709">
            <v>440.5</v>
          </cell>
          <cell r="B709" t="str">
            <v>94-01-B006</v>
          </cell>
          <cell r="C709" t="str">
            <v>NORM</v>
          </cell>
          <cell r="I709">
            <v>1891</v>
          </cell>
          <cell r="J709">
            <v>0.43</v>
          </cell>
          <cell r="K709" t="str">
            <v>3205: 0.69</v>
          </cell>
          <cell r="O709" t="str">
            <v>YES</v>
          </cell>
          <cell r="P709" t="str">
            <v>PR</v>
          </cell>
          <cell r="AC709" t="str">
            <v>AL</v>
          </cell>
          <cell r="AD709">
            <v>1994</v>
          </cell>
          <cell r="BJ709" t="str">
            <v/>
          </cell>
          <cell r="BK709" t="str">
            <v/>
          </cell>
          <cell r="BL709" t="str">
            <v/>
          </cell>
          <cell r="BM709" t="str">
            <v/>
          </cell>
          <cell r="BP709" t="str">
            <v/>
          </cell>
          <cell r="BQ709" t="str">
            <v/>
          </cell>
          <cell r="BR709" t="str">
            <v/>
          </cell>
          <cell r="BS709" t="str">
            <v/>
          </cell>
        </row>
        <row r="710">
          <cell r="A710">
            <v>441</v>
          </cell>
          <cell r="B710" t="str">
            <v>S94-51097</v>
          </cell>
          <cell r="C710" t="str">
            <v>CAR</v>
          </cell>
          <cell r="D710" t="str">
            <v>+</v>
          </cell>
          <cell r="H710">
            <v>84</v>
          </cell>
          <cell r="I710">
            <v>1892</v>
          </cell>
          <cell r="J710">
            <v>0.67</v>
          </cell>
          <cell r="L710">
            <v>984</v>
          </cell>
          <cell r="N710">
            <v>16</v>
          </cell>
          <cell r="O710" t="str">
            <v>YES</v>
          </cell>
          <cell r="P710" t="str">
            <v>PR</v>
          </cell>
          <cell r="Q710">
            <v>51</v>
          </cell>
          <cell r="R710" t="str">
            <v>ask Dr. P.</v>
          </cell>
          <cell r="S710" t="str">
            <v>F</v>
          </cell>
          <cell r="T710" t="str">
            <v>A</v>
          </cell>
          <cell r="U710" t="str">
            <v>p</v>
          </cell>
          <cell r="V710" t="str">
            <v>MP</v>
          </cell>
          <cell r="W710" t="str">
            <v>T3N2M0</v>
          </cell>
          <cell r="X710" t="str">
            <v>C</v>
          </cell>
          <cell r="Y710" t="str">
            <v>6/66</v>
          </cell>
          <cell r="Z710" t="str">
            <v>7.0 x 4.5</v>
          </cell>
          <cell r="AA710">
            <v>7</v>
          </cell>
          <cell r="AB710" t="str">
            <v>31.5A</v>
          </cell>
          <cell r="AC710" t="str">
            <v>UCSD</v>
          </cell>
          <cell r="AD710">
            <v>1994</v>
          </cell>
          <cell r="AE710" t="str">
            <v>?</v>
          </cell>
          <cell r="AF710" t="str">
            <v>7/94</v>
          </cell>
          <cell r="AK710" t="str">
            <v>Family +</v>
          </cell>
          <cell r="AN710" t="str">
            <v>UCSD, Dr.L.Wasserman's case, Matt W.'s DNA: case# 493.5(DNA# 2004, 2362), Stage3(pT3 n2 m0)</v>
          </cell>
          <cell r="AP710" t="str">
            <v>No shipping slip, see#493.5-2nd son</v>
          </cell>
          <cell r="AQ710" t="str">
            <v>na,comment,7/94,S/R -&gt; A</v>
          </cell>
          <cell r="AR710" t="str">
            <v>6/28/2001</v>
          </cell>
          <cell r="AS710" t="str">
            <v>note</v>
          </cell>
          <cell r="AT710" t="str">
            <v>+</v>
          </cell>
          <cell r="AU710" t="str">
            <v>S90-3206-1,2</v>
          </cell>
          <cell r="AV710" t="str">
            <v>PB#1/20 for Stan</v>
          </cell>
          <cell r="AX710" t="str">
            <v>+</v>
          </cell>
          <cell r="AZ710" t="str">
            <v>+ (blank on Sum. 1st sheet)</v>
          </cell>
          <cell r="BA710" t="str">
            <v>+ (blank on Sum. 1st sheet)</v>
          </cell>
          <cell r="BD710" t="str">
            <v xml:space="preserve"> +</v>
          </cell>
          <cell r="BE710" t="str">
            <v xml:space="preserve"> +</v>
          </cell>
          <cell r="BG710" t="str">
            <v>-</v>
          </cell>
          <cell r="BJ710" t="str">
            <v>-</v>
          </cell>
          <cell r="BO710" t="str">
            <v>+</v>
          </cell>
          <cell r="BP710">
            <v>4</v>
          </cell>
          <cell r="BQ710">
            <v>73</v>
          </cell>
          <cell r="BR710" t="str">
            <v>GTG&gt;ATG</v>
          </cell>
          <cell r="BS710" t="str">
            <v>Val&gt;Met</v>
          </cell>
          <cell r="BT710" t="str">
            <v>+</v>
          </cell>
          <cell r="BU710">
            <v>4</v>
          </cell>
          <cell r="BV710">
            <v>73</v>
          </cell>
          <cell r="BW710" t="str">
            <v>GTG&gt;ATG</v>
          </cell>
          <cell r="BX710" t="str">
            <v>Val&gt;Met</v>
          </cell>
        </row>
        <row r="711">
          <cell r="A711">
            <v>441.1</v>
          </cell>
          <cell r="B711" t="str">
            <v>only p. blocks</v>
          </cell>
          <cell r="C711" t="str">
            <v>ADE</v>
          </cell>
          <cell r="P711" t="str">
            <v>PR</v>
          </cell>
          <cell r="T711" t="str">
            <v>S</v>
          </cell>
          <cell r="U711" t="str">
            <v>d</v>
          </cell>
          <cell r="Y711" t="str">
            <v>(-)</v>
          </cell>
          <cell r="AC711" t="str">
            <v>UCSD</v>
          </cell>
          <cell r="AD711">
            <v>1994</v>
          </cell>
          <cell r="AQ711" t="str">
            <v>new row</v>
          </cell>
          <cell r="AR711" t="str">
            <v>7/20/2001</v>
          </cell>
          <cell r="AU711" t="str">
            <v>S92-11372A1, S95-52045 B1,2</v>
          </cell>
          <cell r="BG711" t="str">
            <v>ND</v>
          </cell>
          <cell r="BJ711" t="str">
            <v/>
          </cell>
          <cell r="BK711" t="str">
            <v/>
          </cell>
          <cell r="BL711" t="str">
            <v/>
          </cell>
          <cell r="BM711" t="str">
            <v/>
          </cell>
          <cell r="BN711" t="str">
            <v/>
          </cell>
          <cell r="BP711" t="str">
            <v/>
          </cell>
          <cell r="BQ711" t="str">
            <v/>
          </cell>
          <cell r="BR711" t="str">
            <v/>
          </cell>
          <cell r="BS711" t="str">
            <v/>
          </cell>
        </row>
        <row r="712">
          <cell r="A712">
            <v>441.5</v>
          </cell>
          <cell r="B712" t="str">
            <v>S94-51097 *</v>
          </cell>
          <cell r="C712" t="str">
            <v>NORM</v>
          </cell>
          <cell r="I712">
            <v>1893</v>
          </cell>
          <cell r="J712">
            <v>0.03</v>
          </cell>
          <cell r="K712" t="str">
            <v>3206: 0.20</v>
          </cell>
          <cell r="L712">
            <v>983</v>
          </cell>
          <cell r="N712">
            <v>16</v>
          </cell>
          <cell r="P712" t="str">
            <v>PR</v>
          </cell>
          <cell r="AC712" t="str">
            <v>UCSD</v>
          </cell>
          <cell r="AD712">
            <v>1994</v>
          </cell>
          <cell r="AN712" t="str">
            <v>* buffy coat, FYI: her son's DNA available(#493.5)</v>
          </cell>
          <cell r="BJ712" t="str">
            <v/>
          </cell>
          <cell r="BK712" t="str">
            <v/>
          </cell>
          <cell r="BL712" t="str">
            <v/>
          </cell>
          <cell r="BM712" t="str">
            <v/>
          </cell>
          <cell r="BN712" t="str">
            <v/>
          </cell>
          <cell r="BP712" t="str">
            <v/>
          </cell>
          <cell r="BQ712" t="str">
            <v/>
          </cell>
          <cell r="BR712" t="str">
            <v/>
          </cell>
          <cell r="BS712" t="str">
            <v/>
          </cell>
        </row>
        <row r="713">
          <cell r="A713">
            <v>442</v>
          </cell>
          <cell r="B713" t="str">
            <v>94-01-A279</v>
          </cell>
          <cell r="C713" t="str">
            <v>CAR</v>
          </cell>
          <cell r="D713" t="str">
            <v>+</v>
          </cell>
          <cell r="G713">
            <v>100</v>
          </cell>
          <cell r="H713">
            <v>52</v>
          </cell>
          <cell r="I713">
            <v>4582</v>
          </cell>
          <cell r="J713" t="str">
            <v>lookup</v>
          </cell>
          <cell r="K713" t="str">
            <v>3123, 1894</v>
          </cell>
          <cell r="O713" t="str">
            <v>YES</v>
          </cell>
          <cell r="P713" t="str">
            <v>PR</v>
          </cell>
          <cell r="Q713">
            <v>86</v>
          </cell>
          <cell r="R713" t="str">
            <v>W</v>
          </cell>
          <cell r="S713" t="str">
            <v>F</v>
          </cell>
          <cell r="T713" t="str">
            <v>C</v>
          </cell>
          <cell r="U713" t="str">
            <v>p</v>
          </cell>
          <cell r="V713" t="str">
            <v>MP</v>
          </cell>
          <cell r="X713" t="str">
            <v>B</v>
          </cell>
          <cell r="Y713" t="str">
            <v>0/6</v>
          </cell>
          <cell r="Z713" t="str">
            <v>7.0 x 5.5</v>
          </cell>
          <cell r="AA713">
            <v>7</v>
          </cell>
          <cell r="AB713" t="str">
            <v>38.5A</v>
          </cell>
          <cell r="AC713" t="str">
            <v>AL</v>
          </cell>
          <cell r="AD713">
            <v>1994</v>
          </cell>
          <cell r="AE713" t="str">
            <v>6/7?</v>
          </cell>
          <cell r="AF713" t="str">
            <v>1/94</v>
          </cell>
          <cell r="AK713" t="str">
            <v>NA</v>
          </cell>
          <cell r="AQ713" t="str">
            <v>W,1/94,A?-&gt;B,A-&gt;C</v>
          </cell>
          <cell r="AR713" t="str">
            <v>6/28/2001</v>
          </cell>
          <cell r="AS713" t="str">
            <v>+</v>
          </cell>
          <cell r="AT713" t="str">
            <v>+</v>
          </cell>
          <cell r="AX713" t="str">
            <v>+</v>
          </cell>
          <cell r="AY713" t="str">
            <v>+</v>
          </cell>
          <cell r="AZ713" t="str">
            <v>+</v>
          </cell>
          <cell r="BA713" t="str">
            <v>+</v>
          </cell>
          <cell r="BE713" t="str">
            <v xml:space="preserve"> +</v>
          </cell>
          <cell r="BG713" t="str">
            <v>-</v>
          </cell>
          <cell r="BJ713" t="str">
            <v>+</v>
          </cell>
          <cell r="BK713">
            <v>15</v>
          </cell>
          <cell r="BL713">
            <v>600</v>
          </cell>
          <cell r="BM713" t="str">
            <v>GTG&gt;GAG</v>
          </cell>
          <cell r="BN713" t="str">
            <v>Val&gt;Glu</v>
          </cell>
          <cell r="BO713" t="str">
            <v>-</v>
          </cell>
          <cell r="BT713" t="str">
            <v>-</v>
          </cell>
        </row>
        <row r="714">
          <cell r="A714">
            <v>442.5</v>
          </cell>
          <cell r="B714" t="str">
            <v>94-01-A280</v>
          </cell>
          <cell r="C714" t="str">
            <v>NORM</v>
          </cell>
          <cell r="I714">
            <v>4581</v>
          </cell>
          <cell r="J714">
            <v>0.16</v>
          </cell>
          <cell r="K714" t="str">
            <v>3207, 1895</v>
          </cell>
          <cell r="O714" t="str">
            <v>YES</v>
          </cell>
          <cell r="P714" t="str">
            <v>PR</v>
          </cell>
          <cell r="AC714" t="str">
            <v>AL</v>
          </cell>
          <cell r="AD714">
            <v>1994</v>
          </cell>
          <cell r="BJ714" t="str">
            <v/>
          </cell>
          <cell r="BK714" t="str">
            <v/>
          </cell>
          <cell r="BL714" t="str">
            <v/>
          </cell>
          <cell r="BM714" t="str">
            <v/>
          </cell>
          <cell r="BN714" t="str">
            <v/>
          </cell>
          <cell r="BP714" t="str">
            <v/>
          </cell>
          <cell r="BQ714" t="str">
            <v/>
          </cell>
          <cell r="BR714" t="str">
            <v/>
          </cell>
          <cell r="BS714" t="str">
            <v/>
          </cell>
        </row>
        <row r="715">
          <cell r="A715">
            <v>443</v>
          </cell>
          <cell r="B715" t="str">
            <v>94-02-N006</v>
          </cell>
          <cell r="C715" t="str">
            <v>CAR</v>
          </cell>
          <cell r="D715" t="str">
            <v xml:space="preserve"> -</v>
          </cell>
          <cell r="G715">
            <v>100</v>
          </cell>
          <cell r="I715">
            <v>1901</v>
          </cell>
          <cell r="J715">
            <v>0.2</v>
          </cell>
          <cell r="O715" t="str">
            <v>YES</v>
          </cell>
          <cell r="P715" t="str">
            <v>PR</v>
          </cell>
          <cell r="Q715">
            <v>55</v>
          </cell>
          <cell r="R715" t="str">
            <v>na</v>
          </cell>
          <cell r="S715" t="str">
            <v>M</v>
          </cell>
          <cell r="T715" t="str">
            <v>A</v>
          </cell>
          <cell r="U715" t="str">
            <v>p</v>
          </cell>
          <cell r="V715" t="str">
            <v>M</v>
          </cell>
          <cell r="X715" t="str">
            <v>B</v>
          </cell>
          <cell r="Y715" t="str">
            <v>0/31</v>
          </cell>
          <cell r="AA715">
            <v>3.8</v>
          </cell>
          <cell r="AC715" t="str">
            <v>AL</v>
          </cell>
          <cell r="AD715">
            <v>1994</v>
          </cell>
          <cell r="AE715" t="str">
            <v>6/7?</v>
          </cell>
          <cell r="AF715" t="str">
            <v>2/94</v>
          </cell>
          <cell r="AP715" t="str">
            <v>Insufficient report(locus seems A&gt;&gt;C)</v>
          </cell>
          <cell r="AQ715" t="str">
            <v>na,?&gt;M,comment,C?&gt;A</v>
          </cell>
          <cell r="AR715" t="str">
            <v>6/28/2001</v>
          </cell>
          <cell r="AS715" t="str">
            <v>+</v>
          </cell>
          <cell r="AT715" t="str">
            <v>insufficient</v>
          </cell>
          <cell r="AX715" t="str">
            <v xml:space="preserve"> -</v>
          </cell>
          <cell r="AY715" t="str">
            <v xml:space="preserve"> -</v>
          </cell>
          <cell r="BG715" t="str">
            <v>-</v>
          </cell>
          <cell r="BJ715" t="str">
            <v/>
          </cell>
          <cell r="BK715" t="str">
            <v/>
          </cell>
          <cell r="BL715" t="str">
            <v/>
          </cell>
          <cell r="BM715" t="str">
            <v/>
          </cell>
          <cell r="BN715" t="str">
            <v/>
          </cell>
          <cell r="BO715" t="str">
            <v>-</v>
          </cell>
        </row>
        <row r="716">
          <cell r="A716">
            <v>443.5</v>
          </cell>
          <cell r="B716" t="str">
            <v>94-02-N007</v>
          </cell>
          <cell r="C716" t="str">
            <v>NORM</v>
          </cell>
          <cell r="I716">
            <v>1902</v>
          </cell>
          <cell r="J716">
            <v>0.08</v>
          </cell>
          <cell r="O716" t="str">
            <v>YES</v>
          </cell>
          <cell r="P716" t="str">
            <v>PR</v>
          </cell>
          <cell r="AC716" t="str">
            <v>AL</v>
          </cell>
          <cell r="AD716">
            <v>1994</v>
          </cell>
          <cell r="BJ716" t="str">
            <v/>
          </cell>
          <cell r="BK716" t="str">
            <v/>
          </cell>
          <cell r="BL716" t="str">
            <v/>
          </cell>
          <cell r="BM716" t="str">
            <v/>
          </cell>
          <cell r="BN716" t="str">
            <v/>
          </cell>
          <cell r="BP716" t="str">
            <v/>
          </cell>
          <cell r="BQ716" t="str">
            <v/>
          </cell>
          <cell r="BR716" t="str">
            <v/>
          </cell>
          <cell r="BS716" t="str">
            <v/>
          </cell>
        </row>
        <row r="717">
          <cell r="A717">
            <v>444</v>
          </cell>
          <cell r="B717" t="str">
            <v>94-02-N008</v>
          </cell>
          <cell r="C717" t="str">
            <v>CAR</v>
          </cell>
          <cell r="D717" t="str">
            <v xml:space="preserve"> -</v>
          </cell>
          <cell r="G717">
            <v>100</v>
          </cell>
          <cell r="I717">
            <v>1903</v>
          </cell>
          <cell r="J717">
            <v>0.18</v>
          </cell>
          <cell r="O717" t="str">
            <v>NO</v>
          </cell>
          <cell r="P717" t="str">
            <v>PR</v>
          </cell>
          <cell r="Q717">
            <v>51</v>
          </cell>
          <cell r="R717" t="str">
            <v>na</v>
          </cell>
          <cell r="S717" t="str">
            <v>M</v>
          </cell>
          <cell r="T717" t="str">
            <v>duodenum</v>
          </cell>
          <cell r="U717" t="str">
            <v>na</v>
          </cell>
          <cell r="V717" t="str">
            <v>M</v>
          </cell>
          <cell r="X717" t="str">
            <v>n/a(C)</v>
          </cell>
          <cell r="Y717" t="str">
            <v>1/10</v>
          </cell>
          <cell r="AC717" t="str">
            <v>AL</v>
          </cell>
          <cell r="AD717">
            <v>1994</v>
          </cell>
          <cell r="AE717" t="str">
            <v>6/7?</v>
          </cell>
          <cell r="AF717" t="str">
            <v>1/94</v>
          </cell>
          <cell r="AQ717" t="str">
            <v>C?&gt;duodenum</v>
          </cell>
          <cell r="AR717" t="str">
            <v>8/6/2003</v>
          </cell>
          <cell r="AS717" t="str">
            <v>+</v>
          </cell>
          <cell r="AT717" t="str">
            <v>+</v>
          </cell>
          <cell r="AX717" t="str">
            <v xml:space="preserve"> -</v>
          </cell>
          <cell r="AY717" t="str">
            <v xml:space="preserve"> -</v>
          </cell>
          <cell r="BG717" t="str">
            <v>+13</v>
          </cell>
          <cell r="BH717" t="str">
            <v>GAC</v>
          </cell>
          <cell r="BI717" t="str">
            <v>Asp</v>
          </cell>
          <cell r="BJ717" t="str">
            <v/>
          </cell>
          <cell r="BK717" t="str">
            <v/>
          </cell>
          <cell r="BL717" t="str">
            <v/>
          </cell>
          <cell r="BM717" t="str">
            <v/>
          </cell>
          <cell r="BN717" t="str">
            <v/>
          </cell>
          <cell r="BP717" t="str">
            <v/>
          </cell>
          <cell r="BQ717" t="str">
            <v/>
          </cell>
          <cell r="BR717" t="str">
            <v/>
          </cell>
          <cell r="BS717" t="str">
            <v/>
          </cell>
        </row>
        <row r="718">
          <cell r="A718">
            <v>444.5</v>
          </cell>
          <cell r="B718" t="str">
            <v>94-02-N009</v>
          </cell>
          <cell r="C718" t="str">
            <v>NORM</v>
          </cell>
          <cell r="I718">
            <v>1904</v>
          </cell>
          <cell r="J718">
            <v>0.05</v>
          </cell>
          <cell r="K718" t="str">
            <v>2926: 0.23 ug/uL</v>
          </cell>
          <cell r="O718" t="str">
            <v>YES</v>
          </cell>
          <cell r="P718" t="str">
            <v>PR</v>
          </cell>
          <cell r="AC718" t="str">
            <v>AL</v>
          </cell>
          <cell r="AD718">
            <v>1994</v>
          </cell>
          <cell r="BJ718" t="str">
            <v/>
          </cell>
          <cell r="BK718" t="str">
            <v/>
          </cell>
          <cell r="BL718" t="str">
            <v/>
          </cell>
          <cell r="BM718" t="str">
            <v/>
          </cell>
          <cell r="BN718" t="str">
            <v/>
          </cell>
          <cell r="BP718" t="str">
            <v/>
          </cell>
          <cell r="BQ718" t="str">
            <v/>
          </cell>
          <cell r="BR718" t="str">
            <v/>
          </cell>
          <cell r="BS718" t="str">
            <v/>
          </cell>
        </row>
        <row r="719">
          <cell r="A719">
            <v>445</v>
          </cell>
          <cell r="B719" t="str">
            <v>94-02-N014</v>
          </cell>
          <cell r="C719" t="str">
            <v>CAR</v>
          </cell>
          <cell r="D719" t="str">
            <v xml:space="preserve"> -</v>
          </cell>
          <cell r="G719">
            <v>60</v>
          </cell>
          <cell r="I719">
            <v>1950</v>
          </cell>
          <cell r="J719">
            <v>1.41</v>
          </cell>
          <cell r="O719" t="str">
            <v>YES</v>
          </cell>
          <cell r="P719" t="str">
            <v>PR</v>
          </cell>
          <cell r="Q719">
            <v>65</v>
          </cell>
          <cell r="R719" t="str">
            <v>na</v>
          </cell>
          <cell r="S719" t="str">
            <v>M</v>
          </cell>
          <cell r="T719" t="str">
            <v>C</v>
          </cell>
          <cell r="U719" t="str">
            <v>p</v>
          </cell>
          <cell r="V719" t="str">
            <v>M</v>
          </cell>
          <cell r="X719" t="str">
            <v>C</v>
          </cell>
          <cell r="Y719" t="str">
            <v>4/27</v>
          </cell>
          <cell r="AC719" t="str">
            <v>AL</v>
          </cell>
          <cell r="AD719">
            <v>1994</v>
          </cell>
          <cell r="AE719" t="str">
            <v>6/7?</v>
          </cell>
          <cell r="AF719" t="str">
            <v>2/94</v>
          </cell>
          <cell r="AR719" t="str">
            <v>8/6/2003</v>
          </cell>
          <cell r="AS719" t="str">
            <v>+</v>
          </cell>
          <cell r="AT719" t="str">
            <v>+</v>
          </cell>
          <cell r="AX719" t="str">
            <v xml:space="preserve"> -</v>
          </cell>
          <cell r="AY719" t="str">
            <v xml:space="preserve"> -</v>
          </cell>
          <cell r="BG719" t="str">
            <v>-</v>
          </cell>
          <cell r="BJ719" t="str">
            <v/>
          </cell>
          <cell r="BK719" t="str">
            <v/>
          </cell>
          <cell r="BL719" t="str">
            <v/>
          </cell>
          <cell r="BM719" t="str">
            <v/>
          </cell>
          <cell r="BN719" t="str">
            <v/>
          </cell>
          <cell r="BO719" t="str">
            <v>+</v>
          </cell>
          <cell r="BP719">
            <v>5</v>
          </cell>
          <cell r="BQ719" t="str">
            <v>?</v>
          </cell>
        </row>
        <row r="720">
          <cell r="A720">
            <v>445.5</v>
          </cell>
          <cell r="B720" t="str">
            <v>94-02-N015</v>
          </cell>
          <cell r="C720" t="str">
            <v>NORM</v>
          </cell>
          <cell r="I720">
            <v>1949</v>
          </cell>
          <cell r="J720">
            <v>0.95</v>
          </cell>
          <cell r="O720" t="str">
            <v>YES</v>
          </cell>
          <cell r="P720" t="str">
            <v>PR</v>
          </cell>
          <cell r="AC720" t="str">
            <v>AL</v>
          </cell>
          <cell r="AD720">
            <v>1994</v>
          </cell>
          <cell r="BJ720" t="str">
            <v/>
          </cell>
          <cell r="BK720" t="str">
            <v/>
          </cell>
          <cell r="BL720" t="str">
            <v/>
          </cell>
          <cell r="BM720" t="str">
            <v/>
          </cell>
          <cell r="BN720" t="str">
            <v/>
          </cell>
          <cell r="BP720" t="str">
            <v/>
          </cell>
          <cell r="BQ720" t="str">
            <v/>
          </cell>
          <cell r="BR720" t="str">
            <v/>
          </cell>
          <cell r="BS720" t="str">
            <v/>
          </cell>
        </row>
        <row r="721">
          <cell r="A721">
            <v>446</v>
          </cell>
          <cell r="B721" t="str">
            <v>94-02-B017</v>
          </cell>
          <cell r="C721" t="str">
            <v>CAR</v>
          </cell>
          <cell r="D721" t="str">
            <v>+</v>
          </cell>
          <cell r="G721">
            <v>40</v>
          </cell>
          <cell r="H721">
            <v>91</v>
          </cell>
          <cell r="I721">
            <v>1952</v>
          </cell>
          <cell r="J721">
            <v>1.55</v>
          </cell>
          <cell r="K721" t="str">
            <v>3208: 0.59</v>
          </cell>
          <cell r="O721" t="str">
            <v>YES</v>
          </cell>
          <cell r="P721" t="str">
            <v>PR</v>
          </cell>
          <cell r="Q721">
            <v>87</v>
          </cell>
          <cell r="R721" t="str">
            <v>na</v>
          </cell>
          <cell r="S721" t="str">
            <v>F</v>
          </cell>
          <cell r="T721" t="str">
            <v>A</v>
          </cell>
          <cell r="U721" t="str">
            <v>p</v>
          </cell>
          <cell r="V721" t="str">
            <v>M</v>
          </cell>
          <cell r="X721" t="str">
            <v>B</v>
          </cell>
          <cell r="Y721" t="str">
            <v>0/19</v>
          </cell>
          <cell r="Z721" t="str">
            <v>4.0 x 5.5 x 1.5</v>
          </cell>
          <cell r="AA721">
            <v>5.5</v>
          </cell>
          <cell r="AB721">
            <v>33</v>
          </cell>
          <cell r="AC721" t="str">
            <v>AL</v>
          </cell>
          <cell r="AD721">
            <v>1994</v>
          </cell>
          <cell r="AE721" t="str">
            <v>6/7?</v>
          </cell>
          <cell r="AF721" t="str">
            <v>2/94</v>
          </cell>
          <cell r="AK721" t="str">
            <v>NA</v>
          </cell>
          <cell r="AN721" t="str">
            <v xml:space="preserve">(VACA) </v>
          </cell>
          <cell r="AQ721" t="str">
            <v>na,comment,2/94,S?-&gt; A</v>
          </cell>
          <cell r="AR721" t="str">
            <v>6/29/2001</v>
          </cell>
          <cell r="AS721" t="str">
            <v>+</v>
          </cell>
          <cell r="AT721" t="str">
            <v>+</v>
          </cell>
          <cell r="AX721" t="str">
            <v>+</v>
          </cell>
          <cell r="AY721" t="str">
            <v>+</v>
          </cell>
          <cell r="AZ721" t="str">
            <v>+</v>
          </cell>
          <cell r="BA721" t="str">
            <v>+</v>
          </cell>
          <cell r="BE721" t="str">
            <v xml:space="preserve"> +</v>
          </cell>
          <cell r="BG721" t="str">
            <v>-</v>
          </cell>
          <cell r="BJ721" t="str">
            <v>+</v>
          </cell>
          <cell r="BK721">
            <v>15</v>
          </cell>
          <cell r="BL721">
            <v>600</v>
          </cell>
          <cell r="BM721" t="str">
            <v>GTG&gt;GAG</v>
          </cell>
          <cell r="BN721" t="str">
            <v>Val&gt;Glu</v>
          </cell>
          <cell r="BO721" t="str">
            <v>-</v>
          </cell>
          <cell r="BT721" t="str">
            <v>-</v>
          </cell>
        </row>
        <row r="722">
          <cell r="A722">
            <v>446.5</v>
          </cell>
          <cell r="B722" t="str">
            <v>94-02-B016</v>
          </cell>
          <cell r="C722" t="str">
            <v>NORM</v>
          </cell>
          <cell r="I722">
            <v>1951</v>
          </cell>
          <cell r="J722">
            <v>0.72</v>
          </cell>
          <cell r="K722" t="str">
            <v>3209: 0.34</v>
          </cell>
          <cell r="O722" t="str">
            <v>YES</v>
          </cell>
          <cell r="P722" t="str">
            <v>PR</v>
          </cell>
          <cell r="AC722" t="str">
            <v>AL</v>
          </cell>
          <cell r="AD722">
            <v>1994</v>
          </cell>
          <cell r="BJ722" t="str">
            <v/>
          </cell>
          <cell r="BK722" t="str">
            <v/>
          </cell>
          <cell r="BL722" t="str">
            <v/>
          </cell>
          <cell r="BM722" t="str">
            <v/>
          </cell>
          <cell r="BN722" t="str">
            <v/>
          </cell>
          <cell r="BP722" t="str">
            <v/>
          </cell>
          <cell r="BQ722" t="str">
            <v/>
          </cell>
          <cell r="BR722" t="str">
            <v/>
          </cell>
          <cell r="BS722" t="str">
            <v/>
          </cell>
        </row>
        <row r="723">
          <cell r="A723">
            <v>447</v>
          </cell>
          <cell r="B723" t="str">
            <v>94-03-A052</v>
          </cell>
          <cell r="C723" t="str">
            <v>CAR</v>
          </cell>
          <cell r="I723">
            <v>1954</v>
          </cell>
          <cell r="J723">
            <v>3.06</v>
          </cell>
          <cell r="P723" t="str">
            <v>PR</v>
          </cell>
          <cell r="Q723">
            <v>72</v>
          </cell>
          <cell r="R723" t="str">
            <v>W</v>
          </cell>
          <cell r="S723" t="str">
            <v>M</v>
          </cell>
          <cell r="T723" t="str">
            <v>S?</v>
          </cell>
          <cell r="U723" t="str">
            <v>d</v>
          </cell>
          <cell r="V723" t="str">
            <v>M</v>
          </cell>
          <cell r="X723" t="str">
            <v>D</v>
          </cell>
          <cell r="Y723" t="str">
            <v>0/3</v>
          </cell>
          <cell r="Z723" t="str">
            <v>7.0 x 4.5</v>
          </cell>
          <cell r="AA723">
            <v>7</v>
          </cell>
          <cell r="AB723" t="str">
            <v>31.5A</v>
          </cell>
          <cell r="AC723" t="str">
            <v>AL</v>
          </cell>
          <cell r="AD723">
            <v>1994</v>
          </cell>
          <cell r="AE723" t="str">
            <v>6/7?</v>
          </cell>
          <cell r="AF723" t="str">
            <v>3/94</v>
          </cell>
          <cell r="AN723" t="str">
            <v>[LI]</v>
          </cell>
          <cell r="AQ723" t="str">
            <v>CAR,3.06,72,W,M,S?,M,D,0/3,3/94,commemt,DNA#</v>
          </cell>
          <cell r="AR723" t="str">
            <v>1/16/2003</v>
          </cell>
          <cell r="AS723" t="str">
            <v>+</v>
          </cell>
          <cell r="AT723" t="str">
            <v>+</v>
          </cell>
          <cell r="BG723" t="str">
            <v>-</v>
          </cell>
          <cell r="BJ723" t="str">
            <v/>
          </cell>
          <cell r="BK723" t="str">
            <v/>
          </cell>
          <cell r="BL723" t="str">
            <v/>
          </cell>
          <cell r="BM723" t="str">
            <v/>
          </cell>
          <cell r="BN723" t="str">
            <v/>
          </cell>
          <cell r="BO723" t="str">
            <v>-</v>
          </cell>
        </row>
        <row r="724">
          <cell r="A724">
            <v>447.5</v>
          </cell>
          <cell r="B724" t="str">
            <v>94-03-A053</v>
          </cell>
          <cell r="C724" t="str">
            <v>NORM</v>
          </cell>
          <cell r="I724">
            <v>1953</v>
          </cell>
          <cell r="J724" t="str">
            <v>empty</v>
          </cell>
          <cell r="O724" t="str">
            <v>YES</v>
          </cell>
          <cell r="P724" t="str">
            <v>PR</v>
          </cell>
          <cell r="AC724" t="str">
            <v>AL</v>
          </cell>
          <cell r="AD724">
            <v>1994</v>
          </cell>
          <cell r="BJ724" t="str">
            <v/>
          </cell>
          <cell r="BK724" t="str">
            <v/>
          </cell>
          <cell r="BL724" t="str">
            <v/>
          </cell>
          <cell r="BM724" t="str">
            <v/>
          </cell>
          <cell r="BN724" t="str">
            <v/>
          </cell>
          <cell r="BP724" t="str">
            <v/>
          </cell>
          <cell r="BQ724" t="str">
            <v/>
          </cell>
          <cell r="BR724" t="str">
            <v/>
          </cell>
          <cell r="BS724" t="str">
            <v/>
          </cell>
        </row>
        <row r="725">
          <cell r="A725">
            <v>448</v>
          </cell>
          <cell r="B725" t="str">
            <v>94-03-A219</v>
          </cell>
          <cell r="C725" t="str">
            <v>CAR</v>
          </cell>
          <cell r="I725">
            <v>1956</v>
          </cell>
          <cell r="J725">
            <v>0.72</v>
          </cell>
          <cell r="O725" t="str">
            <v>NO</v>
          </cell>
          <cell r="P725" t="str">
            <v>PR</v>
          </cell>
          <cell r="Q725">
            <v>61</v>
          </cell>
          <cell r="R725" t="str">
            <v>B</v>
          </cell>
          <cell r="S725" t="str">
            <v>M</v>
          </cell>
          <cell r="T725" t="str">
            <v>S?</v>
          </cell>
          <cell r="U725" t="str">
            <v>d</v>
          </cell>
          <cell r="V725" t="str">
            <v>M</v>
          </cell>
          <cell r="X725" t="str">
            <v>B</v>
          </cell>
          <cell r="Y725" t="str">
            <v>0/13</v>
          </cell>
          <cell r="Z725" t="str">
            <v>4.0 x 3.5</v>
          </cell>
          <cell r="AA725">
            <v>4</v>
          </cell>
          <cell r="AB725" t="str">
            <v>14.0A</v>
          </cell>
          <cell r="AC725" t="str">
            <v>AL</v>
          </cell>
          <cell r="AD725">
            <v>1994</v>
          </cell>
          <cell r="AE725" t="str">
            <v>6/7?</v>
          </cell>
          <cell r="AF725" t="str">
            <v>3/94</v>
          </cell>
          <cell r="AQ725" t="str">
            <v>comment</v>
          </cell>
          <cell r="AR725" t="str">
            <v>8/6/2003</v>
          </cell>
          <cell r="AS725" t="str">
            <v>+</v>
          </cell>
          <cell r="AT725" t="str">
            <v>+</v>
          </cell>
          <cell r="BG725" t="str">
            <v>+12</v>
          </cell>
          <cell r="BH725" t="str">
            <v>AGT</v>
          </cell>
          <cell r="BI725" t="str">
            <v>Ser</v>
          </cell>
          <cell r="BJ725" t="str">
            <v/>
          </cell>
          <cell r="BK725" t="str">
            <v/>
          </cell>
          <cell r="BL725" t="str">
            <v/>
          </cell>
          <cell r="BM725" t="str">
            <v/>
          </cell>
          <cell r="BN725" t="str">
            <v/>
          </cell>
          <cell r="BO725" t="str">
            <v>-</v>
          </cell>
        </row>
        <row r="726">
          <cell r="A726">
            <v>448.5</v>
          </cell>
          <cell r="B726" t="str">
            <v>94-03-A220</v>
          </cell>
          <cell r="C726" t="str">
            <v>NORM</v>
          </cell>
          <cell r="I726">
            <v>1955</v>
          </cell>
          <cell r="J726">
            <v>0.39</v>
          </cell>
          <cell r="O726" t="str">
            <v>YES</v>
          </cell>
          <cell r="P726" t="str">
            <v>PR</v>
          </cell>
          <cell r="AC726" t="str">
            <v>AL</v>
          </cell>
          <cell r="AD726">
            <v>1994</v>
          </cell>
          <cell r="AQ726" t="str">
            <v>new row</v>
          </cell>
          <cell r="AR726" t="str">
            <v>6/21/2001</v>
          </cell>
          <cell r="BJ726" t="str">
            <v/>
          </cell>
          <cell r="BK726" t="str">
            <v/>
          </cell>
          <cell r="BL726" t="str">
            <v/>
          </cell>
          <cell r="BM726" t="str">
            <v/>
          </cell>
          <cell r="BN726" t="str">
            <v/>
          </cell>
          <cell r="BP726" t="str">
            <v/>
          </cell>
          <cell r="BQ726" t="str">
            <v/>
          </cell>
          <cell r="BR726" t="str">
            <v/>
          </cell>
          <cell r="BS726" t="str">
            <v/>
          </cell>
        </row>
        <row r="727">
          <cell r="A727">
            <v>449.1</v>
          </cell>
          <cell r="B727" t="str">
            <v>94-03-A350</v>
          </cell>
          <cell r="C727" t="str">
            <v>ADE</v>
          </cell>
          <cell r="D727" t="str">
            <v>+/-</v>
          </cell>
          <cell r="I727">
            <v>1958</v>
          </cell>
          <cell r="J727">
            <v>2.2000000000000002</v>
          </cell>
          <cell r="O727" t="str">
            <v>YES</v>
          </cell>
          <cell r="P727" t="str">
            <v>PR</v>
          </cell>
          <cell r="Q727">
            <v>69</v>
          </cell>
          <cell r="R727" t="str">
            <v>W</v>
          </cell>
          <cell r="S727" t="str">
            <v>M</v>
          </cell>
          <cell r="T727" t="str">
            <v>S</v>
          </cell>
          <cell r="U727" t="str">
            <v>d</v>
          </cell>
          <cell r="V727" t="str">
            <v>na</v>
          </cell>
          <cell r="X727" t="str">
            <v>O</v>
          </cell>
          <cell r="Y727" t="str">
            <v>0/6</v>
          </cell>
          <cell r="Z727" t="str">
            <v>1.0 x 1.0</v>
          </cell>
          <cell r="AA727">
            <v>1</v>
          </cell>
          <cell r="AB727" t="str">
            <v>1.0A</v>
          </cell>
          <cell r="AC727" t="str">
            <v>AL</v>
          </cell>
          <cell r="AD727">
            <v>1994</v>
          </cell>
          <cell r="AE727" t="str">
            <v>6/7?</v>
          </cell>
          <cell r="AF727" t="str">
            <v>3/94</v>
          </cell>
          <cell r="AN727" t="str">
            <v>(TA)(CIS) VA</v>
          </cell>
          <cell r="AQ727" t="str">
            <v>449.0-&gt;449.1,R-&gt;S,B-&gt;O,3/94</v>
          </cell>
          <cell r="AR727" t="str">
            <v>6/12/2001</v>
          </cell>
          <cell r="AS727" t="str">
            <v>+</v>
          </cell>
          <cell r="AT727" t="str">
            <v>+</v>
          </cell>
          <cell r="AX727" t="str">
            <v xml:space="preserve"> -</v>
          </cell>
          <cell r="AY727" t="str">
            <v xml:space="preserve"> -</v>
          </cell>
          <cell r="AZ727" t="str">
            <v xml:space="preserve"> +/-</v>
          </cell>
          <cell r="BA727" t="str">
            <v xml:space="preserve"> -</v>
          </cell>
          <cell r="BG727" t="str">
            <v>+13</v>
          </cell>
          <cell r="BH727" t="str">
            <v>GAC</v>
          </cell>
          <cell r="BI727" t="str">
            <v>Asp</v>
          </cell>
          <cell r="BJ727" t="str">
            <v/>
          </cell>
          <cell r="BK727" t="str">
            <v/>
          </cell>
          <cell r="BL727" t="str">
            <v/>
          </cell>
          <cell r="BM727" t="str">
            <v/>
          </cell>
          <cell r="BN727" t="str">
            <v/>
          </cell>
          <cell r="BO727" t="str">
            <v>-</v>
          </cell>
        </row>
        <row r="728">
          <cell r="A728">
            <v>449.5</v>
          </cell>
          <cell r="B728" t="str">
            <v>94-03-A351</v>
          </cell>
          <cell r="C728" t="str">
            <v>NORM</v>
          </cell>
          <cell r="I728">
            <v>1957</v>
          </cell>
          <cell r="J728">
            <v>0.85</v>
          </cell>
          <cell r="O728" t="str">
            <v>YES</v>
          </cell>
          <cell r="P728" t="str">
            <v>PR</v>
          </cell>
          <cell r="AC728" t="str">
            <v>AL</v>
          </cell>
          <cell r="AD728">
            <v>1994</v>
          </cell>
          <cell r="BJ728" t="str">
            <v/>
          </cell>
          <cell r="BK728" t="str">
            <v/>
          </cell>
          <cell r="BL728" t="str">
            <v/>
          </cell>
          <cell r="BM728" t="str">
            <v/>
          </cell>
          <cell r="BN728" t="str">
            <v/>
          </cell>
          <cell r="BP728" t="str">
            <v/>
          </cell>
          <cell r="BQ728" t="str">
            <v/>
          </cell>
          <cell r="BR728" t="str">
            <v/>
          </cell>
          <cell r="BS728" t="str">
            <v/>
          </cell>
        </row>
        <row r="729">
          <cell r="A729">
            <v>450</v>
          </cell>
          <cell r="B729" t="str">
            <v>94-03-A432</v>
          </cell>
          <cell r="C729" t="str">
            <v>CAR</v>
          </cell>
          <cell r="D729" t="str">
            <v>+</v>
          </cell>
          <cell r="G729">
            <v>70</v>
          </cell>
          <cell r="H729">
            <v>67</v>
          </cell>
          <cell r="I729">
            <v>1960</v>
          </cell>
          <cell r="J729">
            <v>0.2</v>
          </cell>
          <cell r="K729" t="str">
            <v>3221: 0.49</v>
          </cell>
          <cell r="O729" t="str">
            <v>YES</v>
          </cell>
          <cell r="P729" t="str">
            <v>PR</v>
          </cell>
          <cell r="Q729">
            <v>69</v>
          </cell>
          <cell r="R729" t="str">
            <v>W</v>
          </cell>
          <cell r="S729" t="str">
            <v>F</v>
          </cell>
          <cell r="T729" t="str">
            <v>C</v>
          </cell>
          <cell r="U729" t="str">
            <v>p</v>
          </cell>
          <cell r="V729" t="str">
            <v>M</v>
          </cell>
          <cell r="X729" t="str">
            <v>A</v>
          </cell>
          <cell r="Y729" t="str">
            <v>0/14</v>
          </cell>
          <cell r="Z729" t="str">
            <v>5.0 x 5.0 x 2.0</v>
          </cell>
          <cell r="AA729">
            <v>5</v>
          </cell>
          <cell r="AB729">
            <v>50</v>
          </cell>
          <cell r="AC729" t="str">
            <v>AL</v>
          </cell>
          <cell r="AD729">
            <v>1994</v>
          </cell>
          <cell r="AE729" t="str">
            <v>6/7?</v>
          </cell>
          <cell r="AF729" t="str">
            <v>3/94</v>
          </cell>
          <cell r="AK729" t="str">
            <v>NA</v>
          </cell>
          <cell r="AN729" t="str">
            <v>(MC)</v>
          </cell>
          <cell r="AQ729" t="str">
            <v>comment,3/94,B-&gt;A</v>
          </cell>
          <cell r="AR729" t="str">
            <v>7/10/2001</v>
          </cell>
          <cell r="AS729" t="str">
            <v>+</v>
          </cell>
          <cell r="AT729" t="str">
            <v>+</v>
          </cell>
          <cell r="AX729" t="str">
            <v>+</v>
          </cell>
          <cell r="AZ729" t="str">
            <v>-</v>
          </cell>
          <cell r="BA729" t="str">
            <v>+</v>
          </cell>
          <cell r="BE729" t="str">
            <v xml:space="preserve"> +</v>
          </cell>
          <cell r="BG729" t="str">
            <v>-</v>
          </cell>
          <cell r="BJ729" t="str">
            <v>+</v>
          </cell>
          <cell r="BK729">
            <v>15</v>
          </cell>
          <cell r="BL729">
            <v>600</v>
          </cell>
          <cell r="BM729" t="str">
            <v>GTG&gt;GAG</v>
          </cell>
          <cell r="BN729" t="str">
            <v>Val&gt;Glu</v>
          </cell>
          <cell r="BO729" t="str">
            <v>-(+)</v>
          </cell>
          <cell r="BT729" t="str">
            <v>+</v>
          </cell>
        </row>
        <row r="730">
          <cell r="A730">
            <v>450.5</v>
          </cell>
          <cell r="B730" t="str">
            <v>94-03-A437</v>
          </cell>
          <cell r="C730" t="str">
            <v>NORM</v>
          </cell>
          <cell r="I730">
            <v>1959</v>
          </cell>
          <cell r="J730">
            <v>0.88</v>
          </cell>
          <cell r="O730" t="str">
            <v>YES</v>
          </cell>
          <cell r="P730" t="str">
            <v>PR</v>
          </cell>
          <cell r="AC730" t="str">
            <v>AL</v>
          </cell>
          <cell r="AD730">
            <v>1994</v>
          </cell>
          <cell r="BJ730" t="str">
            <v/>
          </cell>
          <cell r="BK730" t="str">
            <v/>
          </cell>
          <cell r="BL730" t="str">
            <v/>
          </cell>
          <cell r="BM730" t="str">
            <v/>
          </cell>
          <cell r="BN730" t="str">
            <v/>
          </cell>
          <cell r="BP730" t="str">
            <v/>
          </cell>
          <cell r="BQ730" t="str">
            <v/>
          </cell>
          <cell r="BR730" t="str">
            <v/>
          </cell>
          <cell r="BS730" t="str">
            <v/>
          </cell>
        </row>
        <row r="731">
          <cell r="A731">
            <v>451</v>
          </cell>
          <cell r="B731" t="str">
            <v>94-04-N003</v>
          </cell>
          <cell r="C731" t="str">
            <v>CAR</v>
          </cell>
          <cell r="D731" t="str">
            <v>+/-</v>
          </cell>
          <cell r="G731">
            <v>100</v>
          </cell>
          <cell r="I731">
            <v>1962</v>
          </cell>
          <cell r="J731">
            <v>1.5</v>
          </cell>
          <cell r="O731" t="str">
            <v>YES</v>
          </cell>
          <cell r="P731" t="str">
            <v>PR</v>
          </cell>
          <cell r="Q731">
            <v>59</v>
          </cell>
          <cell r="R731" t="str">
            <v>na</v>
          </cell>
          <cell r="S731" t="str">
            <v>M</v>
          </cell>
          <cell r="T731" t="str">
            <v>R</v>
          </cell>
          <cell r="U731" t="str">
            <v>d</v>
          </cell>
          <cell r="V731" t="str">
            <v>M</v>
          </cell>
          <cell r="X731" t="str">
            <v>B</v>
          </cell>
          <cell r="Y731" t="str">
            <v>0/30</v>
          </cell>
          <cell r="Z731" t="str">
            <v>8.5 x 11.5 x 3.6</v>
          </cell>
          <cell r="AA731">
            <v>11.5</v>
          </cell>
          <cell r="AB731">
            <v>351.9</v>
          </cell>
          <cell r="AC731" t="str">
            <v>AL</v>
          </cell>
          <cell r="AD731">
            <v>1994</v>
          </cell>
          <cell r="AE731" t="str">
            <v>6/7?</v>
          </cell>
          <cell r="AF731" t="str">
            <v>2/94</v>
          </cell>
          <cell r="AN731" t="str">
            <v>(AP)</v>
          </cell>
          <cell r="AQ731" t="str">
            <v>2/94</v>
          </cell>
          <cell r="AR731" t="str">
            <v>6/12/2001</v>
          </cell>
          <cell r="AS731" t="str">
            <v>+</v>
          </cell>
          <cell r="AT731" t="str">
            <v>+</v>
          </cell>
          <cell r="AX731" t="str">
            <v xml:space="preserve"> -</v>
          </cell>
          <cell r="AY731" t="str">
            <v xml:space="preserve"> -</v>
          </cell>
          <cell r="AZ731" t="str">
            <v xml:space="preserve"> +/- (- on Sum. 1st sheet)</v>
          </cell>
          <cell r="BA731" t="str">
            <v xml:space="preserve"> -</v>
          </cell>
          <cell r="BG731" t="str">
            <v>-</v>
          </cell>
          <cell r="BJ731" t="str">
            <v/>
          </cell>
          <cell r="BK731" t="str">
            <v/>
          </cell>
          <cell r="BL731" t="str">
            <v/>
          </cell>
          <cell r="BM731" t="str">
            <v/>
          </cell>
          <cell r="BN731" t="str">
            <v/>
          </cell>
          <cell r="BO731" t="str">
            <v>+</v>
          </cell>
          <cell r="BP731">
            <v>5</v>
          </cell>
          <cell r="BQ731" t="str">
            <v>175</v>
          </cell>
          <cell r="BR731" t="str">
            <v>CGC&gt;CAC</v>
          </cell>
          <cell r="BS731" t="str">
            <v>ARG&gt;HIS</v>
          </cell>
          <cell r="BT731" t="str">
            <v>+</v>
          </cell>
          <cell r="BU731">
            <v>5</v>
          </cell>
          <cell r="BV731" t="str">
            <v>175</v>
          </cell>
          <cell r="BW731" t="str">
            <v>CGC&gt;CAC</v>
          </cell>
          <cell r="BX731" t="str">
            <v>ARG&gt;HIS</v>
          </cell>
        </row>
        <row r="732">
          <cell r="A732">
            <v>451.5</v>
          </cell>
          <cell r="B732" t="str">
            <v>94-04-N004</v>
          </cell>
          <cell r="C732" t="str">
            <v>NORM</v>
          </cell>
          <cell r="I732">
            <v>1961</v>
          </cell>
          <cell r="J732">
            <v>0.45</v>
          </cell>
          <cell r="O732" t="str">
            <v>YES</v>
          </cell>
          <cell r="P732" t="str">
            <v>PR</v>
          </cell>
          <cell r="AC732" t="str">
            <v>AL</v>
          </cell>
          <cell r="AD732">
            <v>1994</v>
          </cell>
          <cell r="BJ732" t="str">
            <v/>
          </cell>
          <cell r="BK732" t="str">
            <v/>
          </cell>
          <cell r="BL732" t="str">
            <v/>
          </cell>
          <cell r="BM732" t="str">
            <v/>
          </cell>
          <cell r="BN732" t="str">
            <v/>
          </cell>
          <cell r="BP732" t="str">
            <v/>
          </cell>
          <cell r="BQ732" t="str">
            <v/>
          </cell>
          <cell r="BR732" t="str">
            <v/>
          </cell>
          <cell r="BS732" t="str">
            <v/>
          </cell>
        </row>
        <row r="733">
          <cell r="A733">
            <v>452</v>
          </cell>
          <cell r="B733" t="str">
            <v>94-04-A390</v>
          </cell>
          <cell r="C733" t="str">
            <v>CAR</v>
          </cell>
          <cell r="D733" t="str">
            <v xml:space="preserve"> -</v>
          </cell>
          <cell r="I733">
            <v>1964</v>
          </cell>
          <cell r="J733">
            <v>1</v>
          </cell>
          <cell r="O733" t="str">
            <v>YES</v>
          </cell>
          <cell r="P733" t="str">
            <v>PR</v>
          </cell>
          <cell r="Q733">
            <v>43</v>
          </cell>
          <cell r="R733" t="str">
            <v>W</v>
          </cell>
          <cell r="S733" t="str">
            <v>M</v>
          </cell>
          <cell r="T733" t="str">
            <v>R</v>
          </cell>
          <cell r="U733" t="str">
            <v>d</v>
          </cell>
          <cell r="V733" t="str">
            <v>M</v>
          </cell>
          <cell r="X733" t="str">
            <v>C</v>
          </cell>
          <cell r="Y733" t="str">
            <v>1/6</v>
          </cell>
          <cell r="AC733" t="str">
            <v>AL</v>
          </cell>
          <cell r="AD733">
            <v>1994</v>
          </cell>
          <cell r="AE733" t="str">
            <v>6/7?</v>
          </cell>
          <cell r="AF733" t="str">
            <v>4/94</v>
          </cell>
          <cell r="BG733" t="str">
            <v>+12</v>
          </cell>
          <cell r="BH733" t="str">
            <v>GTT</v>
          </cell>
          <cell r="BI733" t="str">
            <v>Val</v>
          </cell>
          <cell r="BJ733" t="str">
            <v>-</v>
          </cell>
          <cell r="BO733" t="str">
            <v>+</v>
          </cell>
          <cell r="BT733" t="str">
            <v>+</v>
          </cell>
          <cell r="BU733">
            <v>7</v>
          </cell>
          <cell r="BV733">
            <v>240</v>
          </cell>
          <cell r="BW733" t="str">
            <v>AGT&gt;AGG</v>
          </cell>
          <cell r="BX733" t="str">
            <v>SER&gt;ARG</v>
          </cell>
        </row>
        <row r="734">
          <cell r="A734">
            <v>452.5</v>
          </cell>
          <cell r="B734" t="str">
            <v>94-04-A391</v>
          </cell>
          <cell r="C734" t="str">
            <v>NORM</v>
          </cell>
          <cell r="D734" t="str">
            <v xml:space="preserve"> </v>
          </cell>
          <cell r="I734">
            <v>1963</v>
          </cell>
          <cell r="J734">
            <v>0.05</v>
          </cell>
          <cell r="O734" t="str">
            <v>YES</v>
          </cell>
          <cell r="P734" t="str">
            <v>PR</v>
          </cell>
          <cell r="AC734" t="str">
            <v>AL</v>
          </cell>
          <cell r="AD734">
            <v>1994</v>
          </cell>
          <cell r="BJ734" t="str">
            <v/>
          </cell>
          <cell r="BK734" t="str">
            <v/>
          </cell>
          <cell r="BL734" t="str">
            <v/>
          </cell>
          <cell r="BM734" t="str">
            <v/>
          </cell>
          <cell r="BP734" t="str">
            <v/>
          </cell>
          <cell r="BQ734" t="str">
            <v/>
          </cell>
          <cell r="BR734" t="str">
            <v/>
          </cell>
          <cell r="BS734" t="str">
            <v/>
          </cell>
        </row>
        <row r="735">
          <cell r="A735">
            <v>453</v>
          </cell>
          <cell r="B735" t="str">
            <v>94-05-A108</v>
          </cell>
          <cell r="C735" t="str">
            <v>CAR</v>
          </cell>
          <cell r="D735" t="str">
            <v>+</v>
          </cell>
          <cell r="H735">
            <v>62</v>
          </cell>
          <cell r="I735">
            <v>1966</v>
          </cell>
          <cell r="J735">
            <v>1.34</v>
          </cell>
          <cell r="K735" t="str">
            <v>No more tissue</v>
          </cell>
          <cell r="O735" t="str">
            <v>NO</v>
          </cell>
          <cell r="P735" t="str">
            <v>PR</v>
          </cell>
          <cell r="Q735">
            <v>52</v>
          </cell>
          <cell r="R735" t="str">
            <v>B</v>
          </cell>
          <cell r="S735" t="str">
            <v>F</v>
          </cell>
          <cell r="T735" t="str">
            <v>A</v>
          </cell>
          <cell r="U735" t="str">
            <v>p</v>
          </cell>
          <cell r="V735" t="str">
            <v>na</v>
          </cell>
          <cell r="X735" t="str">
            <v>O</v>
          </cell>
          <cell r="Y735" t="str">
            <v>0/8</v>
          </cell>
          <cell r="Z735" t="str">
            <v>3.0 x 1.4 x 1.0</v>
          </cell>
          <cell r="AA735">
            <v>3</v>
          </cell>
          <cell r="AB735">
            <v>4.2</v>
          </cell>
          <cell r="AC735" t="str">
            <v>AL</v>
          </cell>
          <cell r="AD735">
            <v>1994</v>
          </cell>
          <cell r="AE735" t="str">
            <v>6/7?</v>
          </cell>
          <cell r="AF735" t="str">
            <v>5/94</v>
          </cell>
          <cell r="AK735" t="str">
            <v>HNPCC</v>
          </cell>
          <cell r="AM735" t="str">
            <v>(CO)</v>
          </cell>
          <cell r="AN735" t="str">
            <v>(VA)(CIS),(DIV)</v>
          </cell>
          <cell r="AQ735" t="str">
            <v>comment,5/94,P?-&gt;?,A&gt;O/A,C-&gt;A</v>
          </cell>
          <cell r="AR735" t="str">
            <v>6/29/2001</v>
          </cell>
          <cell r="AS735" t="str">
            <v>+</v>
          </cell>
          <cell r="AT735" t="str">
            <v>+</v>
          </cell>
          <cell r="AX735" t="str">
            <v>+</v>
          </cell>
          <cell r="AY735" t="str">
            <v>+</v>
          </cell>
          <cell r="AZ735" t="str">
            <v>+</v>
          </cell>
          <cell r="BA735" t="str">
            <v>+</v>
          </cell>
          <cell r="BD735" t="str">
            <v>+ (TD #179)</v>
          </cell>
          <cell r="BE735" t="str">
            <v xml:space="preserve"> +</v>
          </cell>
          <cell r="BG735" t="str">
            <v>-</v>
          </cell>
          <cell r="BJ735" t="str">
            <v>-</v>
          </cell>
          <cell r="BO735" t="str">
            <v>-</v>
          </cell>
          <cell r="BT735" t="str">
            <v>-</v>
          </cell>
        </row>
        <row r="736">
          <cell r="A736">
            <v>453.5</v>
          </cell>
          <cell r="B736" t="str">
            <v>94-05-A109</v>
          </cell>
          <cell r="C736" t="str">
            <v>NORM</v>
          </cell>
          <cell r="I736">
            <v>4583</v>
          </cell>
          <cell r="J736">
            <v>0.9</v>
          </cell>
          <cell r="K736" t="str">
            <v>3210, 1965</v>
          </cell>
          <cell r="O736" t="str">
            <v>YES</v>
          </cell>
          <cell r="P736" t="str">
            <v>PR</v>
          </cell>
          <cell r="AC736" t="str">
            <v>AL</v>
          </cell>
          <cell r="AD736">
            <v>1994</v>
          </cell>
          <cell r="BJ736" t="str">
            <v/>
          </cell>
          <cell r="BK736" t="str">
            <v/>
          </cell>
          <cell r="BL736" t="str">
            <v/>
          </cell>
          <cell r="BM736" t="str">
            <v/>
          </cell>
          <cell r="BN736" t="str">
            <v/>
          </cell>
          <cell r="BP736" t="str">
            <v/>
          </cell>
          <cell r="BQ736" t="str">
            <v/>
          </cell>
          <cell r="BR736" t="str">
            <v/>
          </cell>
          <cell r="BS736" t="str">
            <v/>
          </cell>
        </row>
        <row r="737">
          <cell r="A737">
            <v>454</v>
          </cell>
          <cell r="B737" t="str">
            <v>94-05-A353</v>
          </cell>
          <cell r="C737" t="str">
            <v>CAR</v>
          </cell>
          <cell r="D737" t="str">
            <v xml:space="preserve"> -</v>
          </cell>
          <cell r="G737">
            <v>95</v>
          </cell>
          <cell r="I737">
            <v>1968</v>
          </cell>
          <cell r="J737">
            <v>7.0000000000000007E-2</v>
          </cell>
          <cell r="O737" t="str">
            <v>NO</v>
          </cell>
          <cell r="P737" t="str">
            <v>PR</v>
          </cell>
          <cell r="Q737">
            <v>77</v>
          </cell>
          <cell r="R737" t="str">
            <v>W</v>
          </cell>
          <cell r="S737" t="str">
            <v>F</v>
          </cell>
          <cell r="T737" t="str">
            <v>R</v>
          </cell>
          <cell r="U737" t="str">
            <v>d</v>
          </cell>
          <cell r="V737" t="str">
            <v>P</v>
          </cell>
          <cell r="X737" t="str">
            <v>C</v>
          </cell>
          <cell r="Y737" t="str">
            <v>7/7</v>
          </cell>
          <cell r="Z737" t="str">
            <v xml:space="preserve">4.5 x 4.0 </v>
          </cell>
          <cell r="AA737">
            <v>4.5</v>
          </cell>
          <cell r="AB737" t="str">
            <v>18.0A</v>
          </cell>
          <cell r="AC737" t="str">
            <v>AL</v>
          </cell>
          <cell r="AD737">
            <v>1994</v>
          </cell>
          <cell r="AE737" t="str">
            <v>6/7?</v>
          </cell>
          <cell r="AF737" t="str">
            <v>5/94</v>
          </cell>
          <cell r="AN737" t="str">
            <v>(MC)</v>
          </cell>
          <cell r="AQ737" t="str">
            <v>B-&gt;C,2/7-&gt;7/7,5/94</v>
          </cell>
          <cell r="AR737" t="str">
            <v>6/12/2001</v>
          </cell>
          <cell r="AS737" t="str">
            <v>+</v>
          </cell>
          <cell r="AT737" t="str">
            <v>+</v>
          </cell>
          <cell r="AX737" t="str">
            <v xml:space="preserve"> -</v>
          </cell>
          <cell r="AY737" t="str">
            <v xml:space="preserve"> -</v>
          </cell>
          <cell r="BA737" t="str">
            <v xml:space="preserve"> -</v>
          </cell>
          <cell r="BG737" t="str">
            <v>-</v>
          </cell>
          <cell r="BJ737" t="str">
            <v/>
          </cell>
          <cell r="BK737" t="str">
            <v/>
          </cell>
          <cell r="BL737" t="str">
            <v/>
          </cell>
          <cell r="BM737" t="str">
            <v/>
          </cell>
          <cell r="BN737" t="str">
            <v/>
          </cell>
          <cell r="BO737" t="str">
            <v>-</v>
          </cell>
        </row>
        <row r="738">
          <cell r="A738">
            <v>454.1</v>
          </cell>
          <cell r="B738" t="str">
            <v>94-05-A356</v>
          </cell>
          <cell r="C738" t="str">
            <v>ADE</v>
          </cell>
          <cell r="I738">
            <v>1969</v>
          </cell>
          <cell r="J738">
            <v>1.3</v>
          </cell>
          <cell r="O738" t="str">
            <v>YES</v>
          </cell>
          <cell r="P738" t="str">
            <v>PR</v>
          </cell>
          <cell r="AC738" t="str">
            <v>AL</v>
          </cell>
          <cell r="AD738">
            <v>1994</v>
          </cell>
          <cell r="AN738" t="str">
            <v>AP</v>
          </cell>
          <cell r="AQ738" t="str">
            <v>colon polyp&gt;AP</v>
          </cell>
          <cell r="AR738" t="str">
            <v>8/6/2003</v>
          </cell>
          <cell r="BG738" t="str">
            <v>nd</v>
          </cell>
          <cell r="BJ738" t="str">
            <v/>
          </cell>
          <cell r="BK738" t="str">
            <v/>
          </cell>
          <cell r="BL738" t="str">
            <v/>
          </cell>
          <cell r="BM738" t="str">
            <v/>
          </cell>
          <cell r="BN738" t="str">
            <v/>
          </cell>
          <cell r="BO738" t="str">
            <v>-</v>
          </cell>
        </row>
        <row r="739">
          <cell r="A739">
            <v>454.3</v>
          </cell>
          <cell r="B739" t="str">
            <v>94-05-A354</v>
          </cell>
          <cell r="C739" t="str">
            <v>MET</v>
          </cell>
          <cell r="G739">
            <v>40</v>
          </cell>
          <cell r="I739">
            <v>1970</v>
          </cell>
          <cell r="J739">
            <v>0.4</v>
          </cell>
          <cell r="O739" t="str">
            <v>YES</v>
          </cell>
          <cell r="P739" t="str">
            <v>PR</v>
          </cell>
          <cell r="AC739" t="str">
            <v>AL</v>
          </cell>
          <cell r="AD739">
            <v>1994</v>
          </cell>
          <cell r="BG739" t="str">
            <v>-</v>
          </cell>
          <cell r="BJ739" t="str">
            <v/>
          </cell>
          <cell r="BK739" t="str">
            <v/>
          </cell>
          <cell r="BL739" t="str">
            <v/>
          </cell>
          <cell r="BM739" t="str">
            <v/>
          </cell>
          <cell r="BN739" t="str">
            <v/>
          </cell>
          <cell r="BO739" t="str">
            <v>-</v>
          </cell>
        </row>
        <row r="740">
          <cell r="A740">
            <v>454.5</v>
          </cell>
          <cell r="B740" t="str">
            <v>94-05-A355</v>
          </cell>
          <cell r="C740" t="str">
            <v>NORM</v>
          </cell>
          <cell r="I740">
            <v>1967</v>
          </cell>
          <cell r="J740">
            <v>0.06</v>
          </cell>
          <cell r="O740" t="str">
            <v>YES</v>
          </cell>
          <cell r="P740" t="str">
            <v>PR</v>
          </cell>
          <cell r="AC740" t="str">
            <v>AL</v>
          </cell>
          <cell r="AD740">
            <v>1994</v>
          </cell>
          <cell r="BJ740" t="str">
            <v/>
          </cell>
          <cell r="BK740" t="str">
            <v/>
          </cell>
          <cell r="BL740" t="str">
            <v/>
          </cell>
          <cell r="BM740" t="str">
            <v/>
          </cell>
          <cell r="BN740" t="str">
            <v/>
          </cell>
          <cell r="BP740" t="str">
            <v/>
          </cell>
          <cell r="BQ740" t="str">
            <v/>
          </cell>
          <cell r="BR740" t="str">
            <v/>
          </cell>
          <cell r="BS740" t="str">
            <v/>
          </cell>
        </row>
        <row r="741">
          <cell r="A741">
            <v>455</v>
          </cell>
          <cell r="B741" t="str">
            <v>94-05-A401</v>
          </cell>
          <cell r="C741" t="str">
            <v>CAR</v>
          </cell>
          <cell r="D741" t="str">
            <v xml:space="preserve"> -</v>
          </cell>
          <cell r="I741">
            <v>1972</v>
          </cell>
          <cell r="J741">
            <v>1.3</v>
          </cell>
          <cell r="O741" t="str">
            <v>YES</v>
          </cell>
          <cell r="P741" t="str">
            <v>PR</v>
          </cell>
          <cell r="Q741">
            <v>37</v>
          </cell>
          <cell r="R741" t="str">
            <v>B</v>
          </cell>
          <cell r="S741" t="str">
            <v>M</v>
          </cell>
          <cell r="T741" t="str">
            <v>A</v>
          </cell>
          <cell r="U741" t="str">
            <v>p</v>
          </cell>
          <cell r="V741" t="str">
            <v>MP</v>
          </cell>
          <cell r="X741" t="str">
            <v>B</v>
          </cell>
          <cell r="Y741" t="str">
            <v>0/6</v>
          </cell>
          <cell r="Z741" t="str">
            <v>3.5 x 2.5</v>
          </cell>
          <cell r="AA741">
            <v>3.5</v>
          </cell>
          <cell r="AB741" t="str">
            <v>8.8A</v>
          </cell>
          <cell r="AC741" t="str">
            <v>AL</v>
          </cell>
          <cell r="AD741">
            <v>1994</v>
          </cell>
          <cell r="AE741" t="str">
            <v>6/7?</v>
          </cell>
          <cell r="AF741" t="str">
            <v>5/94</v>
          </cell>
          <cell r="AN741" t="str">
            <v>(VA)</v>
          </cell>
          <cell r="AQ741" t="str">
            <v>C&gt;A</v>
          </cell>
          <cell r="AR741" t="str">
            <v>8/6/2003</v>
          </cell>
          <cell r="AS741" t="str">
            <v>+</v>
          </cell>
          <cell r="AT741" t="str">
            <v>+</v>
          </cell>
          <cell r="AX741" t="str">
            <v xml:space="preserve"> -</v>
          </cell>
          <cell r="AY741" t="str">
            <v xml:space="preserve"> -</v>
          </cell>
          <cell r="BG741" t="str">
            <v>+12</v>
          </cell>
          <cell r="BH741" t="str">
            <v>GAT</v>
          </cell>
          <cell r="BI741" t="str">
            <v>Asp</v>
          </cell>
          <cell r="BJ741" t="str">
            <v/>
          </cell>
          <cell r="BK741" t="str">
            <v/>
          </cell>
          <cell r="BL741" t="str">
            <v/>
          </cell>
          <cell r="BM741" t="str">
            <v/>
          </cell>
          <cell r="BN741" t="str">
            <v/>
          </cell>
          <cell r="BO741" t="str">
            <v>-</v>
          </cell>
        </row>
        <row r="742">
          <cell r="A742">
            <v>455.5</v>
          </cell>
          <cell r="B742" t="str">
            <v>94-05-A402</v>
          </cell>
          <cell r="C742" t="str">
            <v>NORM</v>
          </cell>
          <cell r="I742">
            <v>1971</v>
          </cell>
          <cell r="J742">
            <v>0.63</v>
          </cell>
          <cell r="O742" t="str">
            <v>YES</v>
          </cell>
          <cell r="P742" t="str">
            <v>PR</v>
          </cell>
          <cell r="AC742" t="str">
            <v>AL</v>
          </cell>
          <cell r="AD742">
            <v>1994</v>
          </cell>
          <cell r="BJ742" t="str">
            <v/>
          </cell>
          <cell r="BK742" t="str">
            <v/>
          </cell>
          <cell r="BL742" t="str">
            <v/>
          </cell>
          <cell r="BM742" t="str">
            <v/>
          </cell>
          <cell r="BN742" t="str">
            <v/>
          </cell>
          <cell r="BP742" t="str">
            <v/>
          </cell>
          <cell r="BQ742" t="str">
            <v/>
          </cell>
          <cell r="BR742" t="str">
            <v/>
          </cell>
          <cell r="BS742" t="str">
            <v/>
          </cell>
        </row>
        <row r="743">
          <cell r="A743">
            <v>456.3</v>
          </cell>
          <cell r="B743" t="str">
            <v>94-05-A480</v>
          </cell>
          <cell r="C743" t="str">
            <v>MET</v>
          </cell>
          <cell r="D743" t="str">
            <v xml:space="preserve"> -</v>
          </cell>
          <cell r="G743">
            <v>60</v>
          </cell>
          <cell r="I743">
            <v>1974</v>
          </cell>
          <cell r="J743">
            <v>0.2</v>
          </cell>
          <cell r="O743" t="str">
            <v>YES</v>
          </cell>
          <cell r="P743" t="str">
            <v>PR</v>
          </cell>
          <cell r="Q743">
            <v>65</v>
          </cell>
          <cell r="R743" t="str">
            <v>W</v>
          </cell>
          <cell r="S743" t="str">
            <v>M</v>
          </cell>
          <cell r="T743" t="str">
            <v>A?</v>
          </cell>
          <cell r="U743" t="str">
            <v>p</v>
          </cell>
          <cell r="V743" t="str">
            <v>W</v>
          </cell>
          <cell r="X743" t="str">
            <v>M</v>
          </cell>
          <cell r="Y743" t="str">
            <v>na</v>
          </cell>
          <cell r="AC743" t="str">
            <v>AL</v>
          </cell>
          <cell r="AD743">
            <v>1994</v>
          </cell>
          <cell r="AE743" t="str">
            <v>6/7?</v>
          </cell>
          <cell r="AF743" t="str">
            <v>5/94</v>
          </cell>
          <cell r="AN743" t="str">
            <v>[OM], (MC), RC</v>
          </cell>
          <cell r="AQ743" t="str">
            <v>?&gt;A?,comment</v>
          </cell>
          <cell r="AR743" t="str">
            <v>8/6/2003</v>
          </cell>
          <cell r="AS743" t="str">
            <v>+</v>
          </cell>
          <cell r="AT743" t="str">
            <v>+</v>
          </cell>
          <cell r="AX743" t="str">
            <v xml:space="preserve"> -</v>
          </cell>
          <cell r="AY743" t="str">
            <v xml:space="preserve"> -</v>
          </cell>
          <cell r="BG743" t="str">
            <v>-</v>
          </cell>
          <cell r="BJ743" t="str">
            <v/>
          </cell>
          <cell r="BK743" t="str">
            <v/>
          </cell>
          <cell r="BL743" t="str">
            <v/>
          </cell>
          <cell r="BM743" t="str">
            <v/>
          </cell>
          <cell r="BN743" t="str">
            <v/>
          </cell>
          <cell r="BO743" t="str">
            <v>-</v>
          </cell>
        </row>
        <row r="744">
          <cell r="A744">
            <v>456.5</v>
          </cell>
          <cell r="B744" t="str">
            <v>94-05-A481</v>
          </cell>
          <cell r="C744" t="str">
            <v>NORM</v>
          </cell>
          <cell r="I744">
            <v>1973</v>
          </cell>
          <cell r="J744">
            <v>0.05</v>
          </cell>
          <cell r="O744" t="str">
            <v>YES</v>
          </cell>
          <cell r="P744" t="str">
            <v>PR</v>
          </cell>
          <cell r="AC744" t="str">
            <v>AL</v>
          </cell>
          <cell r="AD744">
            <v>1994</v>
          </cell>
          <cell r="BJ744" t="str">
            <v/>
          </cell>
          <cell r="BK744" t="str">
            <v/>
          </cell>
          <cell r="BL744" t="str">
            <v/>
          </cell>
          <cell r="BM744" t="str">
            <v/>
          </cell>
          <cell r="BN744" t="str">
            <v/>
          </cell>
          <cell r="BP744" t="str">
            <v/>
          </cell>
          <cell r="BQ744" t="str">
            <v/>
          </cell>
          <cell r="BR744" t="str">
            <v/>
          </cell>
          <cell r="BS744" t="str">
            <v/>
          </cell>
        </row>
        <row r="745">
          <cell r="A745">
            <v>457</v>
          </cell>
          <cell r="B745" t="str">
            <v>94-02-B021a &amp; d</v>
          </cell>
          <cell r="C745" t="str">
            <v>CAR</v>
          </cell>
          <cell r="D745" t="str">
            <v xml:space="preserve"> -</v>
          </cell>
          <cell r="G745">
            <v>40</v>
          </cell>
          <cell r="I745">
            <v>2005</v>
          </cell>
          <cell r="J745">
            <v>0.63</v>
          </cell>
          <cell r="O745" t="str">
            <v>YES</v>
          </cell>
          <cell r="P745" t="str">
            <v>PR</v>
          </cell>
          <cell r="Q745">
            <v>71</v>
          </cell>
          <cell r="R745" t="str">
            <v>na</v>
          </cell>
          <cell r="S745" t="str">
            <v>M</v>
          </cell>
          <cell r="T745" t="str">
            <v>C</v>
          </cell>
          <cell r="U745" t="str">
            <v>p</v>
          </cell>
          <cell r="V745" t="str">
            <v>M</v>
          </cell>
          <cell r="X745" t="str">
            <v>C</v>
          </cell>
          <cell r="Y745" t="str">
            <v>8/17</v>
          </cell>
          <cell r="Z745" t="str">
            <v xml:space="preserve">11.0 x 7.0 </v>
          </cell>
          <cell r="AA745">
            <v>11</v>
          </cell>
          <cell r="AB745" t="str">
            <v>77.0A</v>
          </cell>
          <cell r="AC745" t="str">
            <v>AL</v>
          </cell>
          <cell r="AD745">
            <v>1994</v>
          </cell>
          <cell r="AE745" t="str">
            <v>9/1</v>
          </cell>
          <cell r="AF745" t="str">
            <v>2/94</v>
          </cell>
          <cell r="AN745" t="str">
            <v>(MC)</v>
          </cell>
          <cell r="AQ745" t="str">
            <v>comment</v>
          </cell>
          <cell r="AR745" t="str">
            <v>8/6/2003</v>
          </cell>
          <cell r="AS745" t="str">
            <v>+</v>
          </cell>
          <cell r="AT745" t="str">
            <v>+</v>
          </cell>
          <cell r="AX745" t="str">
            <v xml:space="preserve"> -</v>
          </cell>
          <cell r="AY745" t="str">
            <v xml:space="preserve"> -</v>
          </cell>
          <cell r="BG745" t="str">
            <v>+13</v>
          </cell>
          <cell r="BH745" t="str">
            <v>GAC</v>
          </cell>
          <cell r="BI745" t="str">
            <v>Asp</v>
          </cell>
          <cell r="BJ745" t="str">
            <v>-</v>
          </cell>
          <cell r="BO745" t="str">
            <v>-</v>
          </cell>
          <cell r="BT745" t="str">
            <v>-</v>
          </cell>
        </row>
        <row r="746">
          <cell r="A746">
            <v>457.5</v>
          </cell>
          <cell r="B746" t="str">
            <v>94-02-B020</v>
          </cell>
          <cell r="C746" t="str">
            <v>NORM</v>
          </cell>
          <cell r="I746">
            <v>2006</v>
          </cell>
          <cell r="J746">
            <v>0.14000000000000001</v>
          </cell>
          <cell r="O746" t="str">
            <v>YES</v>
          </cell>
          <cell r="P746" t="str">
            <v>PR</v>
          </cell>
          <cell r="AC746" t="str">
            <v>AL</v>
          </cell>
          <cell r="AD746">
            <v>1994</v>
          </cell>
          <cell r="BJ746" t="str">
            <v/>
          </cell>
          <cell r="BK746" t="str">
            <v/>
          </cell>
          <cell r="BL746" t="str">
            <v/>
          </cell>
          <cell r="BM746" t="str">
            <v/>
          </cell>
          <cell r="BP746" t="str">
            <v/>
          </cell>
          <cell r="BQ746" t="str">
            <v/>
          </cell>
          <cell r="BR746" t="str">
            <v/>
          </cell>
          <cell r="BS746" t="str">
            <v/>
          </cell>
        </row>
        <row r="747">
          <cell r="A747">
            <v>458</v>
          </cell>
          <cell r="B747" t="str">
            <v>94-05-V084</v>
          </cell>
          <cell r="C747" t="str">
            <v>CAR</v>
          </cell>
          <cell r="D747" t="str">
            <v xml:space="preserve"> -</v>
          </cell>
          <cell r="G747">
            <v>30</v>
          </cell>
          <cell r="I747">
            <v>2007</v>
          </cell>
          <cell r="J747">
            <v>1.24</v>
          </cell>
          <cell r="O747" t="str">
            <v>YES</v>
          </cell>
          <cell r="P747" t="str">
            <v>PR</v>
          </cell>
          <cell r="Q747">
            <v>54</v>
          </cell>
          <cell r="R747" t="str">
            <v>W</v>
          </cell>
          <cell r="S747" t="str">
            <v>M</v>
          </cell>
          <cell r="T747" t="str">
            <v>A</v>
          </cell>
          <cell r="U747" t="str">
            <v>p</v>
          </cell>
          <cell r="V747" t="str">
            <v>W</v>
          </cell>
          <cell r="X747" t="str">
            <v>B</v>
          </cell>
          <cell r="Y747" t="str">
            <v>0/79</v>
          </cell>
          <cell r="AC747" t="str">
            <v>AL</v>
          </cell>
          <cell r="AD747">
            <v>1994</v>
          </cell>
          <cell r="AE747" t="str">
            <v>9/1</v>
          </cell>
          <cell r="AF747" t="str">
            <v>5/94</v>
          </cell>
          <cell r="AN747" t="str">
            <v xml:space="preserve">(MC) </v>
          </cell>
          <cell r="AQ747" t="str">
            <v>R&gt;A</v>
          </cell>
          <cell r="AR747" t="str">
            <v>10/21/2003</v>
          </cell>
          <cell r="AS747" t="str">
            <v>+</v>
          </cell>
          <cell r="AT747" t="str">
            <v>+</v>
          </cell>
          <cell r="AX747" t="str">
            <v xml:space="preserve"> -</v>
          </cell>
          <cell r="AY747" t="str">
            <v xml:space="preserve"> -</v>
          </cell>
          <cell r="BG747" t="str">
            <v>-</v>
          </cell>
          <cell r="BJ747" t="str">
            <v/>
          </cell>
          <cell r="BK747" t="str">
            <v/>
          </cell>
          <cell r="BL747" t="str">
            <v/>
          </cell>
          <cell r="BM747" t="str">
            <v/>
          </cell>
          <cell r="BO747" t="str">
            <v>+</v>
          </cell>
          <cell r="BP747">
            <v>5</v>
          </cell>
          <cell r="BQ747">
            <v>175</v>
          </cell>
          <cell r="BR747" t="str">
            <v>CGC&gt;CAC</v>
          </cell>
          <cell r="BS747" t="str">
            <v>Arg&gt;His</v>
          </cell>
        </row>
        <row r="748">
          <cell r="A748">
            <v>458.5</v>
          </cell>
          <cell r="B748" t="str">
            <v>94-05-V085</v>
          </cell>
          <cell r="C748" t="str">
            <v>NORM</v>
          </cell>
          <cell r="I748">
            <v>2008</v>
          </cell>
          <cell r="J748">
            <v>0.41</v>
          </cell>
          <cell r="O748" t="str">
            <v>YES</v>
          </cell>
          <cell r="P748" t="str">
            <v>PR</v>
          </cell>
          <cell r="AC748" t="str">
            <v>AL</v>
          </cell>
          <cell r="AD748">
            <v>1994</v>
          </cell>
          <cell r="BJ748" t="str">
            <v/>
          </cell>
          <cell r="BK748" t="str">
            <v/>
          </cell>
          <cell r="BL748" t="str">
            <v/>
          </cell>
          <cell r="BM748" t="str">
            <v/>
          </cell>
          <cell r="BP748" t="str">
            <v/>
          </cell>
          <cell r="BQ748" t="str">
            <v/>
          </cell>
          <cell r="BR748" t="str">
            <v/>
          </cell>
          <cell r="BS748" t="str">
            <v/>
          </cell>
        </row>
        <row r="749">
          <cell r="A749">
            <v>459.3</v>
          </cell>
          <cell r="B749" t="str">
            <v>94-05-V092</v>
          </cell>
          <cell r="C749" t="str">
            <v>MET</v>
          </cell>
          <cell r="D749" t="str">
            <v xml:space="preserve"> -</v>
          </cell>
          <cell r="G749">
            <v>30</v>
          </cell>
          <cell r="I749">
            <v>1995</v>
          </cell>
          <cell r="J749">
            <v>0.41</v>
          </cell>
          <cell r="O749" t="str">
            <v>YES</v>
          </cell>
          <cell r="P749" t="str">
            <v>PR</v>
          </cell>
          <cell r="Q749">
            <v>78</v>
          </cell>
          <cell r="R749" t="str">
            <v>W</v>
          </cell>
          <cell r="S749" t="str">
            <v>F</v>
          </cell>
          <cell r="T749" t="str">
            <v>na</v>
          </cell>
          <cell r="U749" t="str">
            <v>na</v>
          </cell>
          <cell r="V749" t="str">
            <v>M</v>
          </cell>
          <cell r="X749" t="str">
            <v>M</v>
          </cell>
          <cell r="Y749" t="str">
            <v>?</v>
          </cell>
          <cell r="AC749" t="str">
            <v>AL</v>
          </cell>
          <cell r="AD749">
            <v>1994</v>
          </cell>
          <cell r="AE749" t="str">
            <v>9/1</v>
          </cell>
          <cell r="AF749" t="str">
            <v>5/94</v>
          </cell>
          <cell r="AN749" t="str">
            <v>(MC) [OV] [OM]</v>
          </cell>
          <cell r="AP749" t="str">
            <v>pancreatic ca??</v>
          </cell>
          <cell r="AQ749" t="str">
            <v>459.0&gt;3,CAR&gt;MET</v>
          </cell>
          <cell r="AR749" t="str">
            <v>4/14/2003</v>
          </cell>
          <cell r="AT749" t="str">
            <v>+</v>
          </cell>
          <cell r="AX749" t="str">
            <v xml:space="preserve"> -</v>
          </cell>
          <cell r="AY749" t="str">
            <v xml:space="preserve"> -</v>
          </cell>
          <cell r="BG749" t="str">
            <v>+12</v>
          </cell>
          <cell r="BH749" t="str">
            <v>GTT</v>
          </cell>
          <cell r="BI749" t="str">
            <v>Val</v>
          </cell>
          <cell r="BJ749" t="str">
            <v/>
          </cell>
          <cell r="BK749" t="str">
            <v/>
          </cell>
          <cell r="BL749" t="str">
            <v/>
          </cell>
          <cell r="BM749" t="str">
            <v/>
          </cell>
          <cell r="BP749" t="str">
            <v/>
          </cell>
          <cell r="BQ749" t="str">
            <v/>
          </cell>
          <cell r="BR749" t="str">
            <v/>
          </cell>
          <cell r="BS749" t="str">
            <v/>
          </cell>
        </row>
        <row r="750">
          <cell r="A750">
            <v>459.5</v>
          </cell>
          <cell r="B750" t="str">
            <v>94-05-V093</v>
          </cell>
          <cell r="C750" t="str">
            <v>NORM</v>
          </cell>
          <cell r="I750">
            <v>1996</v>
          </cell>
          <cell r="J750">
            <v>0.39</v>
          </cell>
          <cell r="O750" t="str">
            <v>YES</v>
          </cell>
          <cell r="P750" t="str">
            <v>PR</v>
          </cell>
          <cell r="AC750" t="str">
            <v>AL</v>
          </cell>
          <cell r="AD750">
            <v>1994</v>
          </cell>
          <cell r="BJ750" t="str">
            <v/>
          </cell>
          <cell r="BK750" t="str">
            <v/>
          </cell>
          <cell r="BL750" t="str">
            <v/>
          </cell>
          <cell r="BM750" t="str">
            <v/>
          </cell>
          <cell r="BP750" t="str">
            <v/>
          </cell>
          <cell r="BQ750" t="str">
            <v/>
          </cell>
          <cell r="BR750" t="str">
            <v/>
          </cell>
          <cell r="BS750" t="str">
            <v/>
          </cell>
        </row>
        <row r="751">
          <cell r="A751">
            <v>460</v>
          </cell>
          <cell r="B751" t="str">
            <v>94-06-N001</v>
          </cell>
          <cell r="C751" t="str">
            <v>CAR</v>
          </cell>
          <cell r="D751" t="str">
            <v xml:space="preserve"> -</v>
          </cell>
          <cell r="I751">
            <v>2009</v>
          </cell>
          <cell r="J751">
            <v>2.46</v>
          </cell>
          <cell r="O751" t="str">
            <v>YES</v>
          </cell>
          <cell r="P751" t="str">
            <v>PR</v>
          </cell>
          <cell r="Q751">
            <v>66</v>
          </cell>
          <cell r="S751" t="str">
            <v>F</v>
          </cell>
          <cell r="T751" t="str">
            <v>C</v>
          </cell>
          <cell r="U751" t="str">
            <v>p</v>
          </cell>
          <cell r="V751" t="str">
            <v>M</v>
          </cell>
          <cell r="X751" t="str">
            <v>B</v>
          </cell>
          <cell r="Y751" t="str">
            <v>0/17</v>
          </cell>
          <cell r="AC751" t="str">
            <v>AL</v>
          </cell>
          <cell r="AD751">
            <v>1994</v>
          </cell>
          <cell r="AE751" t="str">
            <v>9/1</v>
          </cell>
          <cell r="AT751" t="str">
            <v>+</v>
          </cell>
          <cell r="AX751" t="str">
            <v xml:space="preserve"> -</v>
          </cell>
          <cell r="AY751" t="str">
            <v xml:space="preserve"> -</v>
          </cell>
          <cell r="BG751" t="str">
            <v>-</v>
          </cell>
          <cell r="BJ751" t="str">
            <v/>
          </cell>
          <cell r="BK751" t="str">
            <v/>
          </cell>
          <cell r="BL751" t="str">
            <v/>
          </cell>
          <cell r="BM751" t="str">
            <v/>
          </cell>
          <cell r="BO751" t="str">
            <v>+</v>
          </cell>
          <cell r="BP751">
            <v>5</v>
          </cell>
          <cell r="BQ751">
            <v>175</v>
          </cell>
          <cell r="BR751" t="str">
            <v>CGC&gt;CAC</v>
          </cell>
          <cell r="BS751" t="str">
            <v>Arg&gt;His</v>
          </cell>
        </row>
        <row r="752">
          <cell r="A752">
            <v>460.5</v>
          </cell>
          <cell r="B752" t="str">
            <v>94-06-N002</v>
          </cell>
          <cell r="C752" t="str">
            <v>NORM</v>
          </cell>
          <cell r="I752">
            <v>2010</v>
          </cell>
          <cell r="J752">
            <v>0.15</v>
          </cell>
          <cell r="O752" t="str">
            <v>YES</v>
          </cell>
          <cell r="P752" t="str">
            <v>PR</v>
          </cell>
          <cell r="AC752" t="str">
            <v>AL</v>
          </cell>
          <cell r="AD752">
            <v>1994</v>
          </cell>
          <cell r="BJ752" t="str">
            <v/>
          </cell>
          <cell r="BK752" t="str">
            <v/>
          </cell>
          <cell r="BL752" t="str">
            <v/>
          </cell>
          <cell r="BM752" t="str">
            <v/>
          </cell>
          <cell r="BP752" t="str">
            <v/>
          </cell>
          <cell r="BQ752" t="str">
            <v/>
          </cell>
          <cell r="BR752" t="str">
            <v/>
          </cell>
          <cell r="BS752" t="str">
            <v/>
          </cell>
        </row>
        <row r="753">
          <cell r="A753">
            <v>461</v>
          </cell>
          <cell r="B753" t="str">
            <v>94-06-N007</v>
          </cell>
          <cell r="C753" t="str">
            <v>CAR</v>
          </cell>
          <cell r="D753" t="str">
            <v xml:space="preserve"> -</v>
          </cell>
          <cell r="G753">
            <v>30</v>
          </cell>
          <cell r="I753">
            <v>1997</v>
          </cell>
          <cell r="J753">
            <v>2.5</v>
          </cell>
          <cell r="O753" t="str">
            <v>YES</v>
          </cell>
          <cell r="P753" t="str">
            <v>PR</v>
          </cell>
          <cell r="Q753">
            <v>58</v>
          </cell>
          <cell r="R753" t="str">
            <v>na</v>
          </cell>
          <cell r="S753" t="str">
            <v>F</v>
          </cell>
          <cell r="T753" t="str">
            <v>S</v>
          </cell>
          <cell r="U753" t="str">
            <v>d</v>
          </cell>
          <cell r="V753" t="str">
            <v>M</v>
          </cell>
          <cell r="X753" t="str">
            <v>D</v>
          </cell>
          <cell r="Y753" t="str">
            <v>24/25</v>
          </cell>
          <cell r="AC753" t="str">
            <v>AL</v>
          </cell>
          <cell r="AD753">
            <v>1994</v>
          </cell>
          <cell r="AE753" t="str">
            <v>9/1</v>
          </cell>
          <cell r="AF753" t="str">
            <v>7/94</v>
          </cell>
          <cell r="AN753" t="str">
            <v xml:space="preserve">[LI] </v>
          </cell>
          <cell r="AP753" t="str">
            <v>p53 ex.5 mutation(c.175) isn't detected by Y.D. in 2000.</v>
          </cell>
          <cell r="AQ753" t="str">
            <v>comment,M-&gt;D,7/94</v>
          </cell>
          <cell r="AR753" t="str">
            <v>6/12/2001</v>
          </cell>
          <cell r="AS753" t="str">
            <v>+</v>
          </cell>
          <cell r="AT753" t="str">
            <v>+</v>
          </cell>
          <cell r="AX753" t="str">
            <v xml:space="preserve"> -</v>
          </cell>
          <cell r="AY753" t="str">
            <v xml:space="preserve"> -</v>
          </cell>
          <cell r="AZ753" t="str">
            <v xml:space="preserve"> -</v>
          </cell>
          <cell r="BA753" t="str">
            <v>-</v>
          </cell>
          <cell r="BG753" t="str">
            <v>-</v>
          </cell>
          <cell r="BJ753" t="str">
            <v>-</v>
          </cell>
          <cell r="BO753" t="str">
            <v>+</v>
          </cell>
          <cell r="BP753">
            <v>5</v>
          </cell>
          <cell r="BQ753" t="str">
            <v>175</v>
          </cell>
          <cell r="BR753" t="str">
            <v>CGC&gt;CAC</v>
          </cell>
          <cell r="BS753" t="str">
            <v>ARG&gt;HIS</v>
          </cell>
          <cell r="BT753" t="str">
            <v>+</v>
          </cell>
          <cell r="BU753">
            <v>5</v>
          </cell>
          <cell r="BV753" t="str">
            <v>175</v>
          </cell>
          <cell r="BW753" t="str">
            <v>CGC&gt;CAC</v>
          </cell>
          <cell r="BX753" t="str">
            <v>ARG&gt;HIS</v>
          </cell>
        </row>
        <row r="754">
          <cell r="A754">
            <v>461.5</v>
          </cell>
          <cell r="B754" t="str">
            <v>94-06-N008</v>
          </cell>
          <cell r="C754" t="str">
            <v>NORM</v>
          </cell>
          <cell r="I754">
            <v>1998</v>
          </cell>
          <cell r="J754">
            <v>0.5</v>
          </cell>
          <cell r="O754" t="str">
            <v>YES</v>
          </cell>
          <cell r="P754" t="str">
            <v>PR</v>
          </cell>
          <cell r="AC754" t="str">
            <v>AL</v>
          </cell>
          <cell r="AD754">
            <v>1994</v>
          </cell>
          <cell r="BJ754" t="str">
            <v/>
          </cell>
          <cell r="BK754" t="str">
            <v/>
          </cell>
          <cell r="BL754" t="str">
            <v/>
          </cell>
          <cell r="BM754" t="str">
            <v/>
          </cell>
          <cell r="BP754" t="str">
            <v/>
          </cell>
          <cell r="BQ754" t="str">
            <v/>
          </cell>
          <cell r="BR754" t="str">
            <v/>
          </cell>
          <cell r="BS754" t="str">
            <v/>
          </cell>
        </row>
        <row r="755">
          <cell r="A755">
            <v>462</v>
          </cell>
          <cell r="B755" t="str">
            <v>94-06-N011</v>
          </cell>
          <cell r="C755" t="str">
            <v>CAR</v>
          </cell>
          <cell r="D755" t="str">
            <v xml:space="preserve"> -</v>
          </cell>
          <cell r="G755">
            <v>80</v>
          </cell>
          <cell r="I755">
            <v>2011</v>
          </cell>
          <cell r="J755">
            <v>0.05</v>
          </cell>
          <cell r="O755" t="str">
            <v>YES</v>
          </cell>
          <cell r="P755" t="str">
            <v>PR</v>
          </cell>
          <cell r="Q755">
            <v>83</v>
          </cell>
          <cell r="S755" t="str">
            <v>F</v>
          </cell>
          <cell r="T755" t="str">
            <v>R</v>
          </cell>
          <cell r="U755" t="str">
            <v>d</v>
          </cell>
          <cell r="V755" t="str">
            <v>M</v>
          </cell>
          <cell r="X755" t="str">
            <v>C</v>
          </cell>
          <cell r="Y755" t="str">
            <v>15/36</v>
          </cell>
          <cell r="Z755" t="str">
            <v>5.0 x 7.5 x 1.5</v>
          </cell>
          <cell r="AA755">
            <v>7.5</v>
          </cell>
          <cell r="AB755">
            <v>56.3</v>
          </cell>
          <cell r="AC755" t="str">
            <v>AL</v>
          </cell>
          <cell r="AD755">
            <v>1994</v>
          </cell>
          <cell r="AE755" t="str">
            <v>9/1</v>
          </cell>
          <cell r="AF755" t="str">
            <v>7/94</v>
          </cell>
          <cell r="AQ755" t="str">
            <v>S-&gt;R,7/94</v>
          </cell>
          <cell r="AR755" t="str">
            <v>6/12/2001</v>
          </cell>
          <cell r="AS755" t="str">
            <v>+</v>
          </cell>
          <cell r="AT755" t="str">
            <v>+</v>
          </cell>
          <cell r="AX755" t="str">
            <v xml:space="preserve"> -</v>
          </cell>
          <cell r="AY755" t="str">
            <v xml:space="preserve"> -</v>
          </cell>
          <cell r="AZ755" t="str">
            <v xml:space="preserve"> -</v>
          </cell>
          <cell r="BA755" t="str">
            <v xml:space="preserve"> -</v>
          </cell>
          <cell r="BG755" t="str">
            <v>-</v>
          </cell>
          <cell r="BJ755" t="str">
            <v>-</v>
          </cell>
          <cell r="BO755" t="str">
            <v>+</v>
          </cell>
          <cell r="BP755">
            <v>5</v>
          </cell>
          <cell r="BQ755" t="str">
            <v>?</v>
          </cell>
        </row>
        <row r="756">
          <cell r="A756">
            <v>462.5</v>
          </cell>
          <cell r="B756" t="str">
            <v>94-06-N012</v>
          </cell>
          <cell r="C756" t="str">
            <v>NORM</v>
          </cell>
          <cell r="I756">
            <v>2012</v>
          </cell>
          <cell r="J756">
            <v>0.49</v>
          </cell>
          <cell r="O756" t="str">
            <v>YES</v>
          </cell>
          <cell r="P756" t="str">
            <v>PR</v>
          </cell>
          <cell r="AC756" t="str">
            <v>AL</v>
          </cell>
          <cell r="AD756">
            <v>1994</v>
          </cell>
          <cell r="BJ756" t="str">
            <v/>
          </cell>
          <cell r="BK756" t="str">
            <v/>
          </cell>
          <cell r="BL756" t="str">
            <v/>
          </cell>
          <cell r="BM756" t="str">
            <v/>
          </cell>
          <cell r="BP756" t="str">
            <v/>
          </cell>
          <cell r="BQ756" t="str">
            <v/>
          </cell>
          <cell r="BR756" t="str">
            <v/>
          </cell>
          <cell r="BS756" t="str">
            <v/>
          </cell>
        </row>
        <row r="757">
          <cell r="A757">
            <v>463</v>
          </cell>
          <cell r="B757" t="str">
            <v>94-06-A630</v>
          </cell>
          <cell r="C757" t="str">
            <v>CAR</v>
          </cell>
          <cell r="D757" t="str">
            <v xml:space="preserve"> -</v>
          </cell>
          <cell r="I757">
            <v>2013</v>
          </cell>
          <cell r="J757">
            <v>1.56</v>
          </cell>
          <cell r="O757" t="str">
            <v>YES</v>
          </cell>
          <cell r="P757" t="str">
            <v>PR</v>
          </cell>
          <cell r="Q757">
            <v>58</v>
          </cell>
          <cell r="S757" t="str">
            <v>M</v>
          </cell>
          <cell r="T757" t="str">
            <v>C</v>
          </cell>
          <cell r="U757" t="str">
            <v>p</v>
          </cell>
          <cell r="V757" t="str">
            <v>M</v>
          </cell>
          <cell r="X757" t="str">
            <v>B</v>
          </cell>
          <cell r="Y757" t="str">
            <v>0/5</v>
          </cell>
          <cell r="Z757" t="str">
            <v>5.0 x 5.0 x 4.5</v>
          </cell>
          <cell r="AA757">
            <v>5</v>
          </cell>
          <cell r="AB757">
            <v>112.5</v>
          </cell>
          <cell r="AC757" t="str">
            <v>AL</v>
          </cell>
          <cell r="AD757">
            <v>1994</v>
          </cell>
          <cell r="AE757" t="str">
            <v>9/1</v>
          </cell>
          <cell r="AT757" t="str">
            <v>+</v>
          </cell>
          <cell r="AX757" t="str">
            <v xml:space="preserve"> -</v>
          </cell>
          <cell r="AY757" t="str">
            <v xml:space="preserve"> -</v>
          </cell>
          <cell r="BG757" t="str">
            <v>+12</v>
          </cell>
          <cell r="BH757" t="str">
            <v>GTT</v>
          </cell>
          <cell r="BI757" t="str">
            <v>Val</v>
          </cell>
          <cell r="BJ757" t="str">
            <v>-</v>
          </cell>
          <cell r="BO757" t="str">
            <v>+</v>
          </cell>
          <cell r="BP757">
            <v>5</v>
          </cell>
          <cell r="BQ757" t="str">
            <v>175</v>
          </cell>
          <cell r="BR757" t="str">
            <v>CGC&gt;CAC</v>
          </cell>
          <cell r="BS757" t="str">
            <v>ARG&gt;HIS</v>
          </cell>
          <cell r="BT757" t="str">
            <v>+</v>
          </cell>
          <cell r="BU757">
            <v>5</v>
          </cell>
          <cell r="BV757" t="str">
            <v>175</v>
          </cell>
          <cell r="BW757" t="str">
            <v>CGC&gt;CAC</v>
          </cell>
          <cell r="BX757" t="str">
            <v>ARG&gt;HIS</v>
          </cell>
        </row>
        <row r="758">
          <cell r="A758">
            <v>463.5</v>
          </cell>
          <cell r="B758" t="str">
            <v>94-06-A631</v>
          </cell>
          <cell r="C758" t="str">
            <v>NORM</v>
          </cell>
          <cell r="I758">
            <v>2014</v>
          </cell>
          <cell r="J758">
            <v>0.91</v>
          </cell>
          <cell r="K758" t="str">
            <v>empty</v>
          </cell>
          <cell r="O758" t="str">
            <v>YES</v>
          </cell>
          <cell r="P758" t="str">
            <v>PR</v>
          </cell>
          <cell r="AC758" t="str">
            <v>AL</v>
          </cell>
          <cell r="AD758">
            <v>1994</v>
          </cell>
          <cell r="BJ758" t="str">
            <v/>
          </cell>
          <cell r="BK758" t="str">
            <v/>
          </cell>
          <cell r="BL758" t="str">
            <v/>
          </cell>
          <cell r="BM758" t="str">
            <v/>
          </cell>
          <cell r="BP758" t="str">
            <v/>
          </cell>
          <cell r="BQ758" t="str">
            <v/>
          </cell>
          <cell r="BR758" t="str">
            <v/>
          </cell>
          <cell r="BS758" t="str">
            <v/>
          </cell>
        </row>
        <row r="759">
          <cell r="A759">
            <v>464</v>
          </cell>
          <cell r="B759" t="str">
            <v>94-03-B012b</v>
          </cell>
          <cell r="C759" t="str">
            <v>CAR</v>
          </cell>
          <cell r="D759" t="str">
            <v xml:space="preserve"> -</v>
          </cell>
          <cell r="G759">
            <v>50</v>
          </cell>
          <cell r="I759">
            <v>2015</v>
          </cell>
          <cell r="J759">
            <v>1.4</v>
          </cell>
          <cell r="O759" t="str">
            <v>YES</v>
          </cell>
          <cell r="P759" t="str">
            <v>PR</v>
          </cell>
          <cell r="Q759">
            <v>81</v>
          </cell>
          <cell r="S759" t="str">
            <v>F</v>
          </cell>
          <cell r="T759" t="str">
            <v>C</v>
          </cell>
          <cell r="U759" t="str">
            <v>p</v>
          </cell>
          <cell r="V759" t="str">
            <v>M</v>
          </cell>
          <cell r="X759" t="str">
            <v>B</v>
          </cell>
          <cell r="Y759" t="str">
            <v>0/11</v>
          </cell>
          <cell r="Z759" t="str">
            <v>5.6 x 4.4</v>
          </cell>
          <cell r="AA759">
            <v>5.6</v>
          </cell>
          <cell r="AB759">
            <v>24.6</v>
          </cell>
          <cell r="AC759" t="str">
            <v>AL</v>
          </cell>
          <cell r="AD759">
            <v>1994</v>
          </cell>
          <cell r="AF759" t="str">
            <v>?</v>
          </cell>
          <cell r="AN759" t="str">
            <v>VACA</v>
          </cell>
          <cell r="AS759" t="str">
            <v>+</v>
          </cell>
          <cell r="AT759" t="str">
            <v>+</v>
          </cell>
          <cell r="AX759" t="str">
            <v xml:space="preserve"> -</v>
          </cell>
          <cell r="AY759" t="str">
            <v xml:space="preserve"> -</v>
          </cell>
          <cell r="AZ759" t="str">
            <v xml:space="preserve"> -</v>
          </cell>
          <cell r="BA759" t="str">
            <v xml:space="preserve"> -</v>
          </cell>
          <cell r="BG759" t="str">
            <v>+12</v>
          </cell>
          <cell r="BH759" t="str">
            <v>AGT</v>
          </cell>
          <cell r="BI759" t="str">
            <v>Ser</v>
          </cell>
          <cell r="BJ759" t="str">
            <v>-</v>
          </cell>
          <cell r="BO759" t="str">
            <v>-</v>
          </cell>
        </row>
        <row r="760">
          <cell r="A760">
            <v>464.5</v>
          </cell>
          <cell r="B760" t="str">
            <v>94-03-B011</v>
          </cell>
          <cell r="C760" t="str">
            <v>NORM</v>
          </cell>
          <cell r="I760">
            <v>2016</v>
          </cell>
          <cell r="J760">
            <v>0.47</v>
          </cell>
          <cell r="O760" t="str">
            <v>YES</v>
          </cell>
          <cell r="P760" t="str">
            <v>PR</v>
          </cell>
          <cell r="AC760" t="str">
            <v>AL</v>
          </cell>
          <cell r="AD760">
            <v>1994</v>
          </cell>
          <cell r="BJ760" t="str">
            <v/>
          </cell>
          <cell r="BK760" t="str">
            <v/>
          </cell>
          <cell r="BL760" t="str">
            <v/>
          </cell>
          <cell r="BM760" t="str">
            <v/>
          </cell>
          <cell r="BP760" t="str">
            <v/>
          </cell>
          <cell r="BQ760" t="str">
            <v/>
          </cell>
          <cell r="BR760" t="str">
            <v/>
          </cell>
          <cell r="BS760" t="str">
            <v/>
          </cell>
        </row>
        <row r="761">
          <cell r="A761">
            <v>465</v>
          </cell>
          <cell r="B761" t="str">
            <v>94-05-B007</v>
          </cell>
          <cell r="C761" t="str">
            <v>CAR</v>
          </cell>
          <cell r="D761" t="str">
            <v xml:space="preserve"> -</v>
          </cell>
          <cell r="G761">
            <v>100</v>
          </cell>
          <cell r="I761">
            <v>2017</v>
          </cell>
          <cell r="J761">
            <v>0.61</v>
          </cell>
          <cell r="O761" t="str">
            <v>YES</v>
          </cell>
          <cell r="P761" t="str">
            <v>PR</v>
          </cell>
          <cell r="Q761">
            <v>83</v>
          </cell>
          <cell r="S761" t="str">
            <v>F</v>
          </cell>
          <cell r="T761" t="str">
            <v>A</v>
          </cell>
          <cell r="U761" t="str">
            <v>p</v>
          </cell>
          <cell r="V761" t="str">
            <v>M</v>
          </cell>
          <cell r="X761" t="str">
            <v>C</v>
          </cell>
          <cell r="Y761" t="str">
            <v>1/5</v>
          </cell>
          <cell r="AC761" t="str">
            <v>AL</v>
          </cell>
          <cell r="AD761">
            <v>1994</v>
          </cell>
          <cell r="AF761" t="str">
            <v>5/94</v>
          </cell>
          <cell r="AQ761" t="str">
            <v>5/94,comment</v>
          </cell>
          <cell r="AR761" t="str">
            <v>6/12/2001</v>
          </cell>
          <cell r="AS761" t="str">
            <v>+</v>
          </cell>
          <cell r="AT761" t="str">
            <v>+</v>
          </cell>
          <cell r="AX761" t="str">
            <v xml:space="preserve"> -</v>
          </cell>
          <cell r="AY761" t="str">
            <v xml:space="preserve"> -</v>
          </cell>
          <cell r="AZ761" t="str">
            <v xml:space="preserve"> -</v>
          </cell>
          <cell r="BA761" t="str">
            <v xml:space="preserve"> -</v>
          </cell>
          <cell r="BG761" t="str">
            <v>+12</v>
          </cell>
          <cell r="BH761" t="str">
            <v>GTT</v>
          </cell>
          <cell r="BI761" t="str">
            <v>Val</v>
          </cell>
          <cell r="BJ761" t="str">
            <v>-</v>
          </cell>
          <cell r="BO761" t="str">
            <v>+</v>
          </cell>
          <cell r="BP761">
            <v>8</v>
          </cell>
          <cell r="BQ761">
            <v>273</v>
          </cell>
          <cell r="BR761" t="str">
            <v>CGT&gt;CAT</v>
          </cell>
          <cell r="BS761" t="str">
            <v>Arg&gt;His</v>
          </cell>
        </row>
        <row r="762">
          <cell r="A762">
            <v>465.5</v>
          </cell>
          <cell r="B762" t="str">
            <v>94-05-B006</v>
          </cell>
          <cell r="C762" t="str">
            <v>NORM</v>
          </cell>
          <cell r="I762">
            <v>2018</v>
          </cell>
          <cell r="J762">
            <v>0.56999999999999995</v>
          </cell>
          <cell r="O762" t="str">
            <v>YES</v>
          </cell>
          <cell r="P762" t="str">
            <v>PR</v>
          </cell>
          <cell r="AC762" t="str">
            <v>AL</v>
          </cell>
          <cell r="AD762">
            <v>1994</v>
          </cell>
          <cell r="BJ762" t="str">
            <v/>
          </cell>
          <cell r="BK762" t="str">
            <v/>
          </cell>
          <cell r="BL762" t="str">
            <v/>
          </cell>
          <cell r="BM762" t="str">
            <v/>
          </cell>
          <cell r="BP762" t="str">
            <v/>
          </cell>
          <cell r="BQ762" t="str">
            <v/>
          </cell>
          <cell r="BR762" t="str">
            <v/>
          </cell>
          <cell r="BS762" t="str">
            <v/>
          </cell>
        </row>
        <row r="763">
          <cell r="A763">
            <v>466</v>
          </cell>
          <cell r="B763" t="str">
            <v>94-05-B009</v>
          </cell>
          <cell r="C763" t="str">
            <v>CAR</v>
          </cell>
          <cell r="D763" t="str">
            <v xml:space="preserve"> -</v>
          </cell>
          <cell r="G763">
            <v>40</v>
          </cell>
          <cell r="I763">
            <v>2019</v>
          </cell>
          <cell r="J763">
            <v>1.36</v>
          </cell>
          <cell r="O763" t="str">
            <v>YES</v>
          </cell>
          <cell r="P763" t="str">
            <v>PR</v>
          </cell>
          <cell r="Q763">
            <v>67</v>
          </cell>
          <cell r="R763" t="str">
            <v>na</v>
          </cell>
          <cell r="S763" t="str">
            <v>M</v>
          </cell>
          <cell r="T763" t="str">
            <v>S?</v>
          </cell>
          <cell r="U763" t="str">
            <v>d</v>
          </cell>
          <cell r="V763" t="str">
            <v>M</v>
          </cell>
          <cell r="X763" t="str">
            <v>B</v>
          </cell>
          <cell r="Y763" t="str">
            <v>0/2</v>
          </cell>
          <cell r="Z763" t="str">
            <v>3.0 x 2.0</v>
          </cell>
          <cell r="AA763">
            <v>3</v>
          </cell>
          <cell r="AB763" t="str">
            <v>6.0A</v>
          </cell>
          <cell r="AC763" t="str">
            <v>AL</v>
          </cell>
          <cell r="AD763">
            <v>1994</v>
          </cell>
          <cell r="AE763" t="str">
            <v>10/25</v>
          </cell>
          <cell r="AF763" t="str">
            <v>5/94</v>
          </cell>
          <cell r="AQ763" t="str">
            <v>na,10/25?,5/94,comment</v>
          </cell>
          <cell r="AR763" t="str">
            <v>11/27/2002</v>
          </cell>
          <cell r="AS763" t="str">
            <v>+</v>
          </cell>
          <cell r="AT763" t="str">
            <v>+</v>
          </cell>
          <cell r="AX763" t="str">
            <v xml:space="preserve"> -</v>
          </cell>
          <cell r="AY763" t="str">
            <v xml:space="preserve"> -</v>
          </cell>
          <cell r="AZ763" t="str">
            <v xml:space="preserve"> -</v>
          </cell>
          <cell r="BA763" t="str">
            <v>LOH</v>
          </cell>
          <cell r="BG763" t="str">
            <v>-</v>
          </cell>
          <cell r="BJ763" t="str">
            <v>-</v>
          </cell>
          <cell r="BO763" t="str">
            <v>+</v>
          </cell>
          <cell r="BP763">
            <v>5</v>
          </cell>
          <cell r="BQ763">
            <v>176</v>
          </cell>
          <cell r="BR763" t="str">
            <v>TGC&gt;TAC</v>
          </cell>
          <cell r="BS763" t="str">
            <v>CYS&gt;TYR</v>
          </cell>
          <cell r="BT763" t="str">
            <v>+</v>
          </cell>
          <cell r="BU763">
            <v>5</v>
          </cell>
          <cell r="BV763">
            <v>176</v>
          </cell>
          <cell r="BW763" t="str">
            <v>TGC&gt;TAC</v>
          </cell>
          <cell r="BX763" t="str">
            <v>CYS&gt;TYR</v>
          </cell>
        </row>
        <row r="764">
          <cell r="A764">
            <v>466.5</v>
          </cell>
          <cell r="B764" t="str">
            <v>94-05-B008</v>
          </cell>
          <cell r="C764" t="str">
            <v>NORM</v>
          </cell>
          <cell r="I764">
            <v>2020</v>
          </cell>
          <cell r="J764">
            <v>0.69</v>
          </cell>
          <cell r="O764" t="str">
            <v>YES</v>
          </cell>
          <cell r="P764" t="str">
            <v>PR</v>
          </cell>
          <cell r="AC764" t="str">
            <v>AL</v>
          </cell>
          <cell r="AD764">
            <v>1994</v>
          </cell>
          <cell r="BJ764" t="str">
            <v/>
          </cell>
          <cell r="BK764" t="str">
            <v/>
          </cell>
          <cell r="BL764" t="str">
            <v/>
          </cell>
          <cell r="BM764" t="str">
            <v/>
          </cell>
          <cell r="BP764" t="str">
            <v/>
          </cell>
          <cell r="BQ764" t="str">
            <v/>
          </cell>
          <cell r="BR764" t="str">
            <v/>
          </cell>
          <cell r="BS764" t="str">
            <v/>
          </cell>
        </row>
        <row r="765">
          <cell r="A765">
            <v>467</v>
          </cell>
          <cell r="B765" t="str">
            <v>94-05-B011</v>
          </cell>
          <cell r="C765" t="str">
            <v>CAR</v>
          </cell>
          <cell r="D765" t="str">
            <v xml:space="preserve"> -</v>
          </cell>
          <cell r="I765">
            <v>2021</v>
          </cell>
          <cell r="J765">
            <v>0.45</v>
          </cell>
          <cell r="O765" t="str">
            <v>YES</v>
          </cell>
          <cell r="P765" t="str">
            <v>PR</v>
          </cell>
          <cell r="Q765">
            <v>75</v>
          </cell>
          <cell r="S765" t="str">
            <v>M</v>
          </cell>
          <cell r="T765" t="str">
            <v>C</v>
          </cell>
          <cell r="U765" t="str">
            <v>p</v>
          </cell>
          <cell r="V765" t="str">
            <v>W</v>
          </cell>
          <cell r="X765" t="str">
            <v>C</v>
          </cell>
          <cell r="Y765" t="str">
            <v>1/8</v>
          </cell>
          <cell r="Z765" t="str">
            <v>4.0 x 9.0 x1.0</v>
          </cell>
          <cell r="AA765">
            <v>9</v>
          </cell>
          <cell r="AB765">
            <v>36</v>
          </cell>
          <cell r="AC765" t="str">
            <v>AL</v>
          </cell>
          <cell r="AD765">
            <v>1994</v>
          </cell>
          <cell r="AX765" t="str">
            <v xml:space="preserve"> -</v>
          </cell>
          <cell r="AY765" t="str">
            <v xml:space="preserve"> -</v>
          </cell>
          <cell r="BG765" t="str">
            <v>+12</v>
          </cell>
          <cell r="BH765" t="str">
            <v>CGT</v>
          </cell>
          <cell r="BI765" t="str">
            <v>Arg</v>
          </cell>
          <cell r="BJ765" t="str">
            <v>-</v>
          </cell>
          <cell r="BO765" t="str">
            <v>+</v>
          </cell>
          <cell r="BP765">
            <v>7</v>
          </cell>
          <cell r="BQ765" t="str">
            <v>237, 253</v>
          </cell>
          <cell r="BR765" t="str">
            <v>ATG&gt;ATA / ACC&gt;TCC</v>
          </cell>
          <cell r="BS765" t="str">
            <v>MET&gt;ILE / THR&gt;SER</v>
          </cell>
          <cell r="BT765" t="str">
            <v>+</v>
          </cell>
          <cell r="BU765">
            <v>7</v>
          </cell>
          <cell r="BV765" t="str">
            <v>237, 253</v>
          </cell>
          <cell r="BW765" t="str">
            <v>ATG&gt;ATA / ACC&gt;TCC</v>
          </cell>
          <cell r="BX765" t="str">
            <v>MET&gt;ILE / THR&gt;SER</v>
          </cell>
        </row>
        <row r="766">
          <cell r="A766">
            <v>467.5</v>
          </cell>
          <cell r="B766" t="str">
            <v>94-05-B010</v>
          </cell>
          <cell r="C766" t="str">
            <v>NORM</v>
          </cell>
          <cell r="I766">
            <v>2022</v>
          </cell>
          <cell r="J766">
            <v>1.26</v>
          </cell>
          <cell r="O766" t="str">
            <v>YES</v>
          </cell>
          <cell r="P766" t="str">
            <v>PR</v>
          </cell>
          <cell r="AC766" t="str">
            <v>AL</v>
          </cell>
          <cell r="AD766">
            <v>1994</v>
          </cell>
          <cell r="BJ766" t="str">
            <v/>
          </cell>
          <cell r="BK766" t="str">
            <v/>
          </cell>
          <cell r="BL766" t="str">
            <v/>
          </cell>
          <cell r="BM766" t="str">
            <v/>
          </cell>
          <cell r="BN766" t="str">
            <v/>
          </cell>
          <cell r="BP766" t="str">
            <v/>
          </cell>
          <cell r="BQ766" t="str">
            <v/>
          </cell>
          <cell r="BR766" t="str">
            <v/>
          </cell>
          <cell r="BS766" t="str">
            <v/>
          </cell>
        </row>
        <row r="767">
          <cell r="A767">
            <v>468</v>
          </cell>
          <cell r="B767" t="str">
            <v>94-06-B016</v>
          </cell>
          <cell r="C767" t="str">
            <v>CAR</v>
          </cell>
          <cell r="D767" t="str">
            <v xml:space="preserve"> -</v>
          </cell>
          <cell r="G767">
            <v>30</v>
          </cell>
          <cell r="I767">
            <v>2023</v>
          </cell>
          <cell r="J767">
            <v>0.8</v>
          </cell>
          <cell r="O767" t="str">
            <v>YES</v>
          </cell>
          <cell r="P767" t="str">
            <v>PR</v>
          </cell>
          <cell r="Q767">
            <v>59</v>
          </cell>
          <cell r="S767" t="str">
            <v>M</v>
          </cell>
          <cell r="T767" t="str">
            <v>R</v>
          </cell>
          <cell r="U767" t="str">
            <v>d</v>
          </cell>
          <cell r="V767" t="str">
            <v>M</v>
          </cell>
          <cell r="X767" t="str">
            <v>B</v>
          </cell>
          <cell r="Y767" t="str">
            <v>0/13</v>
          </cell>
          <cell r="Z767" t="str">
            <v>3.0 x 3.0</v>
          </cell>
          <cell r="AA767">
            <v>3</v>
          </cell>
          <cell r="AB767" t="str">
            <v>9.0A</v>
          </cell>
          <cell r="AC767" t="str">
            <v>AL</v>
          </cell>
          <cell r="AD767">
            <v>1994</v>
          </cell>
          <cell r="AX767" t="str">
            <v xml:space="preserve"> -</v>
          </cell>
          <cell r="AY767" t="str">
            <v xml:space="preserve"> -</v>
          </cell>
          <cell r="BG767" t="str">
            <v>-</v>
          </cell>
          <cell r="BJ767" t="str">
            <v/>
          </cell>
          <cell r="BK767" t="str">
            <v/>
          </cell>
          <cell r="BL767" t="str">
            <v/>
          </cell>
          <cell r="BM767" t="str">
            <v/>
          </cell>
          <cell r="BN767" t="str">
            <v/>
          </cell>
          <cell r="BO767" t="str">
            <v>-</v>
          </cell>
        </row>
        <row r="768">
          <cell r="A768">
            <v>468.5</v>
          </cell>
          <cell r="B768" t="str">
            <v>94-06-B015</v>
          </cell>
          <cell r="C768" t="str">
            <v>NORM</v>
          </cell>
          <cell r="I768">
            <v>2024</v>
          </cell>
          <cell r="J768">
            <v>0.36</v>
          </cell>
          <cell r="O768" t="str">
            <v>YES</v>
          </cell>
          <cell r="P768" t="str">
            <v>PR</v>
          </cell>
          <cell r="AC768" t="str">
            <v>AL</v>
          </cell>
          <cell r="AD768">
            <v>1994</v>
          </cell>
          <cell r="BJ768" t="str">
            <v/>
          </cell>
          <cell r="BK768" t="str">
            <v/>
          </cell>
          <cell r="BL768" t="str">
            <v/>
          </cell>
          <cell r="BM768" t="str">
            <v/>
          </cell>
          <cell r="BN768" t="str">
            <v/>
          </cell>
          <cell r="BP768" t="str">
            <v/>
          </cell>
          <cell r="BQ768" t="str">
            <v/>
          </cell>
          <cell r="BR768" t="str">
            <v/>
          </cell>
          <cell r="BS768" t="str">
            <v/>
          </cell>
        </row>
        <row r="769">
          <cell r="A769">
            <v>469</v>
          </cell>
          <cell r="B769" t="str">
            <v>94-08-A354</v>
          </cell>
          <cell r="C769" t="str">
            <v>CAR</v>
          </cell>
          <cell r="D769" t="str">
            <v>+</v>
          </cell>
          <cell r="G769">
            <v>100</v>
          </cell>
          <cell r="H769">
            <v>63</v>
          </cell>
          <cell r="I769">
            <v>2025</v>
          </cell>
          <cell r="J769">
            <v>0.35</v>
          </cell>
          <cell r="O769" t="str">
            <v>YES</v>
          </cell>
          <cell r="P769" t="str">
            <v>PR</v>
          </cell>
          <cell r="Q769">
            <v>75</v>
          </cell>
          <cell r="R769" t="str">
            <v>W</v>
          </cell>
          <cell r="S769" t="str">
            <v>F</v>
          </cell>
          <cell r="T769" t="str">
            <v>C</v>
          </cell>
          <cell r="U769" t="str">
            <v>p</v>
          </cell>
          <cell r="V769" t="str">
            <v>M</v>
          </cell>
          <cell r="X769" t="str">
            <v>B</v>
          </cell>
          <cell r="Y769" t="str">
            <v>0/2</v>
          </cell>
          <cell r="Z769" t="str">
            <v>3.0 x 3.0 x 1.0</v>
          </cell>
          <cell r="AA769">
            <v>3</v>
          </cell>
          <cell r="AB769">
            <v>9</v>
          </cell>
          <cell r="AC769" t="str">
            <v>AL</v>
          </cell>
          <cell r="AD769">
            <v>1994</v>
          </cell>
          <cell r="AF769" t="str">
            <v>8/94</v>
          </cell>
          <cell r="AK769" t="str">
            <v>NA</v>
          </cell>
          <cell r="AQ769" t="str">
            <v>8/94,C/S-&gt;C</v>
          </cell>
          <cell r="AR769" t="str">
            <v>6/29/2001</v>
          </cell>
          <cell r="AS769" t="str">
            <v>+</v>
          </cell>
          <cell r="AT769" t="str">
            <v>+</v>
          </cell>
          <cell r="AX769" t="str">
            <v>+</v>
          </cell>
          <cell r="AY769" t="str">
            <v>+</v>
          </cell>
          <cell r="AZ769" t="str">
            <v>+</v>
          </cell>
          <cell r="BA769" t="str">
            <v>+</v>
          </cell>
          <cell r="BE769" t="str">
            <v xml:space="preserve"> +</v>
          </cell>
          <cell r="BG769" t="str">
            <v>-</v>
          </cell>
          <cell r="BJ769" t="str">
            <v>+</v>
          </cell>
          <cell r="BK769">
            <v>15</v>
          </cell>
          <cell r="BL769">
            <v>600</v>
          </cell>
          <cell r="BM769" t="str">
            <v>GTG&gt;GAG</v>
          </cell>
          <cell r="BN769" t="str">
            <v>Val&gt;Glu</v>
          </cell>
          <cell r="BO769" t="str">
            <v>+</v>
          </cell>
          <cell r="BP769">
            <v>5</v>
          </cell>
          <cell r="BQ769">
            <v>175</v>
          </cell>
          <cell r="BR769" t="str">
            <v>CGC&gt;TGC</v>
          </cell>
          <cell r="BS769" t="str">
            <v>ARG&gt;CYS</v>
          </cell>
          <cell r="BT769" t="str">
            <v>+</v>
          </cell>
          <cell r="BU769">
            <v>5</v>
          </cell>
          <cell r="BV769">
            <v>175</v>
          </cell>
          <cell r="BW769" t="str">
            <v>CGC&gt;TGC</v>
          </cell>
          <cell r="BX769" t="str">
            <v>ARG&gt;CYS</v>
          </cell>
        </row>
        <row r="770">
          <cell r="A770">
            <v>469.5</v>
          </cell>
          <cell r="B770" t="str">
            <v>94-08-A355</v>
          </cell>
          <cell r="C770" t="str">
            <v>NORM</v>
          </cell>
          <cell r="I770">
            <v>2026</v>
          </cell>
          <cell r="J770">
            <v>0.35</v>
          </cell>
          <cell r="K770" t="str">
            <v>3211: 0.45</v>
          </cell>
          <cell r="O770" t="str">
            <v>YES</v>
          </cell>
          <cell r="P770" t="str">
            <v>PR</v>
          </cell>
          <cell r="AC770" t="str">
            <v>AL</v>
          </cell>
          <cell r="AD770">
            <v>1994</v>
          </cell>
          <cell r="BJ770" t="str">
            <v/>
          </cell>
          <cell r="BK770" t="str">
            <v/>
          </cell>
          <cell r="BL770" t="str">
            <v/>
          </cell>
          <cell r="BM770" t="str">
            <v/>
          </cell>
          <cell r="BN770" t="str">
            <v/>
          </cell>
          <cell r="BP770" t="str">
            <v/>
          </cell>
          <cell r="BQ770" t="str">
            <v/>
          </cell>
          <cell r="BR770" t="str">
            <v/>
          </cell>
          <cell r="BS770" t="str">
            <v/>
          </cell>
        </row>
        <row r="771">
          <cell r="A771">
            <v>470</v>
          </cell>
          <cell r="B771" t="str">
            <v>94-09-A240</v>
          </cell>
          <cell r="C771" t="str">
            <v>CAR</v>
          </cell>
          <cell r="D771" t="str">
            <v xml:space="preserve"> -</v>
          </cell>
          <cell r="I771">
            <v>2027</v>
          </cell>
          <cell r="J771">
            <v>1.45</v>
          </cell>
          <cell r="O771" t="str">
            <v>YES</v>
          </cell>
          <cell r="P771" t="str">
            <v>PR</v>
          </cell>
          <cell r="Q771">
            <v>41</v>
          </cell>
          <cell r="R771" t="str">
            <v>B</v>
          </cell>
          <cell r="S771" t="str">
            <v>M</v>
          </cell>
          <cell r="T771" t="str">
            <v>S</v>
          </cell>
          <cell r="U771" t="str">
            <v>d</v>
          </cell>
          <cell r="V771" t="str">
            <v>M</v>
          </cell>
          <cell r="X771" t="str">
            <v>B</v>
          </cell>
          <cell r="Y771" t="str">
            <v>0/6</v>
          </cell>
          <cell r="Z771" t="str">
            <v>5.0 x 4.5</v>
          </cell>
          <cell r="AA771">
            <v>5</v>
          </cell>
          <cell r="AC771" t="str">
            <v>AL</v>
          </cell>
          <cell r="AD771">
            <v>1994</v>
          </cell>
          <cell r="AN771" t="str">
            <v>[LI] (AC)</v>
          </cell>
          <cell r="AX771" t="str">
            <v xml:space="preserve"> -</v>
          </cell>
          <cell r="AY771" t="str">
            <v xml:space="preserve"> -</v>
          </cell>
          <cell r="BG771" t="str">
            <v>-</v>
          </cell>
          <cell r="BJ771" t="str">
            <v>-</v>
          </cell>
          <cell r="BO771" t="str">
            <v>+</v>
          </cell>
          <cell r="BP771" t="str">
            <v>5(10)</v>
          </cell>
          <cell r="BQ771" t="str">
            <v>175(351)</v>
          </cell>
          <cell r="BR771" t="str">
            <v>CGC&gt;CAC(AAG&gt;TGA)</v>
          </cell>
          <cell r="BS771" t="str">
            <v>Arg&gt;His(LYS&gt;STOP)</v>
          </cell>
          <cell r="BT771" t="str">
            <v>+</v>
          </cell>
          <cell r="BU771">
            <v>10</v>
          </cell>
          <cell r="BV771">
            <v>351</v>
          </cell>
          <cell r="BW771" t="str">
            <v>AAG&gt;TGA</v>
          </cell>
          <cell r="BX771" t="str">
            <v>LYS&gt;STOP</v>
          </cell>
        </row>
        <row r="772">
          <cell r="A772">
            <v>470.5</v>
          </cell>
          <cell r="B772" t="str">
            <v>94-09-A241</v>
          </cell>
          <cell r="C772" t="str">
            <v>NORM</v>
          </cell>
          <cell r="G772">
            <v>10</v>
          </cell>
          <cell r="I772">
            <v>2028</v>
          </cell>
          <cell r="J772">
            <v>0.68</v>
          </cell>
          <cell r="O772" t="str">
            <v>YES</v>
          </cell>
          <cell r="P772" t="str">
            <v>PR</v>
          </cell>
          <cell r="AC772" t="str">
            <v>AL</v>
          </cell>
          <cell r="AD772">
            <v>1994</v>
          </cell>
          <cell r="BJ772" t="str">
            <v/>
          </cell>
          <cell r="BK772" t="str">
            <v/>
          </cell>
          <cell r="BL772" t="str">
            <v/>
          </cell>
          <cell r="BM772" t="str">
            <v/>
          </cell>
          <cell r="BP772" t="str">
            <v/>
          </cell>
          <cell r="BQ772" t="str">
            <v/>
          </cell>
          <cell r="BR772" t="str">
            <v/>
          </cell>
          <cell r="BS772" t="str">
            <v/>
          </cell>
        </row>
        <row r="773">
          <cell r="A773">
            <v>471</v>
          </cell>
          <cell r="B773" t="str">
            <v>94-09-B004</v>
          </cell>
          <cell r="C773" t="str">
            <v>CAR</v>
          </cell>
          <cell r="D773" t="str">
            <v xml:space="preserve"> -</v>
          </cell>
          <cell r="G773">
            <v>30</v>
          </cell>
          <cell r="I773">
            <v>2029</v>
          </cell>
          <cell r="J773">
            <v>0.23</v>
          </cell>
          <cell r="O773" t="str">
            <v>YES</v>
          </cell>
          <cell r="P773" t="str">
            <v>PR</v>
          </cell>
          <cell r="Q773">
            <v>69</v>
          </cell>
          <cell r="R773" t="str">
            <v>na</v>
          </cell>
          <cell r="S773" t="str">
            <v>M</v>
          </cell>
          <cell r="T773" t="str">
            <v>A</v>
          </cell>
          <cell r="U773" t="str">
            <v>p</v>
          </cell>
          <cell r="V773" t="str">
            <v>M</v>
          </cell>
          <cell r="X773" t="str">
            <v>C</v>
          </cell>
          <cell r="Y773" t="str">
            <v>7/44</v>
          </cell>
          <cell r="AA773">
            <v>5.5</v>
          </cell>
          <cell r="AC773" t="str">
            <v>AL</v>
          </cell>
          <cell r="AD773">
            <v>1995</v>
          </cell>
          <cell r="AE773" t="str">
            <v>3/8</v>
          </cell>
          <cell r="AF773" t="str">
            <v>9/1/94</v>
          </cell>
          <cell r="AQ773" t="str">
            <v>F-&gt;M,A,M,7/44, comment</v>
          </cell>
          <cell r="AR773" t="str">
            <v>11/25/2002</v>
          </cell>
          <cell r="AS773" t="str">
            <v>+</v>
          </cell>
          <cell r="AT773" t="str">
            <v>+</v>
          </cell>
          <cell r="AX773" t="str">
            <v xml:space="preserve"> -</v>
          </cell>
          <cell r="AY773" t="str">
            <v xml:space="preserve"> -</v>
          </cell>
          <cell r="BG773" t="str">
            <v>-</v>
          </cell>
          <cell r="BJ773" t="str">
            <v/>
          </cell>
          <cell r="BK773" t="str">
            <v/>
          </cell>
          <cell r="BL773" t="str">
            <v/>
          </cell>
          <cell r="BM773" t="str">
            <v/>
          </cell>
          <cell r="BO773" t="str">
            <v>-</v>
          </cell>
        </row>
        <row r="774">
          <cell r="A774">
            <v>471.5</v>
          </cell>
          <cell r="B774" t="str">
            <v>94-09-B003</v>
          </cell>
          <cell r="C774" t="str">
            <v>NORM</v>
          </cell>
          <cell r="I774">
            <v>2030</v>
          </cell>
          <cell r="J774">
            <v>0.39</v>
          </cell>
          <cell r="O774" t="str">
            <v>YES</v>
          </cell>
          <cell r="P774" t="str">
            <v>PR</v>
          </cell>
          <cell r="AC774" t="str">
            <v>AL</v>
          </cell>
          <cell r="AD774">
            <v>1995</v>
          </cell>
          <cell r="BJ774" t="str">
            <v/>
          </cell>
          <cell r="BK774" t="str">
            <v/>
          </cell>
          <cell r="BL774" t="str">
            <v/>
          </cell>
          <cell r="BM774" t="str">
            <v/>
          </cell>
          <cell r="BP774" t="str">
            <v/>
          </cell>
          <cell r="BQ774" t="str">
            <v/>
          </cell>
          <cell r="BR774" t="str">
            <v/>
          </cell>
          <cell r="BS774" t="str">
            <v/>
          </cell>
        </row>
        <row r="775">
          <cell r="A775">
            <v>472</v>
          </cell>
          <cell r="B775" t="str">
            <v>94-10-A174</v>
          </cell>
          <cell r="C775" t="str">
            <v>CAR</v>
          </cell>
          <cell r="D775" t="str">
            <v xml:space="preserve"> -</v>
          </cell>
          <cell r="G775">
            <v>100</v>
          </cell>
          <cell r="I775">
            <v>2031</v>
          </cell>
          <cell r="J775">
            <v>1.39</v>
          </cell>
          <cell r="O775" t="str">
            <v>YES</v>
          </cell>
          <cell r="P775" t="str">
            <v>PR</v>
          </cell>
          <cell r="Q775">
            <v>79</v>
          </cell>
          <cell r="R775" t="str">
            <v>B</v>
          </cell>
          <cell r="S775" t="str">
            <v>F</v>
          </cell>
          <cell r="T775" t="str">
            <v>S</v>
          </cell>
          <cell r="U775" t="str">
            <v>d</v>
          </cell>
          <cell r="V775" t="str">
            <v>na</v>
          </cell>
          <cell r="X775" t="str">
            <v>B</v>
          </cell>
          <cell r="Y775" t="str">
            <v>0/8</v>
          </cell>
          <cell r="AA775">
            <v>5.5</v>
          </cell>
          <cell r="AC775" t="str">
            <v>AL</v>
          </cell>
          <cell r="AD775">
            <v>1995</v>
          </cell>
          <cell r="AE775" t="str">
            <v>3/8</v>
          </cell>
          <cell r="AF775" t="str">
            <v>10/94</v>
          </cell>
          <cell r="AQ775" t="str">
            <v>S,?,B,0/8,3/8,10/94,comment</v>
          </cell>
          <cell r="AR775" t="str">
            <v>12/3/2002</v>
          </cell>
          <cell r="AS775" t="str">
            <v>+</v>
          </cell>
          <cell r="AT775" t="str">
            <v>+</v>
          </cell>
          <cell r="AX775" t="str">
            <v xml:space="preserve"> -</v>
          </cell>
          <cell r="AY775" t="str">
            <v xml:space="preserve"> -</v>
          </cell>
          <cell r="BG775" t="str">
            <v>-</v>
          </cell>
          <cell r="BJ775" t="str">
            <v>-</v>
          </cell>
          <cell r="BO775" t="str">
            <v>+</v>
          </cell>
          <cell r="BP775">
            <v>5</v>
          </cell>
          <cell r="BQ775" t="str">
            <v>175</v>
          </cell>
          <cell r="BR775" t="str">
            <v>CGC&gt;CAC</v>
          </cell>
          <cell r="BS775" t="str">
            <v>ARG&gt;HIS</v>
          </cell>
          <cell r="BT775" t="str">
            <v>+</v>
          </cell>
          <cell r="BU775">
            <v>5</v>
          </cell>
          <cell r="BV775" t="str">
            <v>175</v>
          </cell>
          <cell r="BW775" t="str">
            <v>CGC&gt;CAC</v>
          </cell>
          <cell r="BX775" t="str">
            <v>ARG&gt;HIS</v>
          </cell>
        </row>
        <row r="776">
          <cell r="A776">
            <v>472.5</v>
          </cell>
          <cell r="B776" t="str">
            <v>94-10-A175</v>
          </cell>
          <cell r="C776" t="str">
            <v>NORM</v>
          </cell>
          <cell r="I776">
            <v>2032</v>
          </cell>
          <cell r="J776">
            <v>0.44</v>
          </cell>
          <cell r="O776" t="str">
            <v>YES</v>
          </cell>
          <cell r="P776" t="str">
            <v>PR</v>
          </cell>
          <cell r="AC776" t="str">
            <v>AL</v>
          </cell>
          <cell r="AD776">
            <v>1995</v>
          </cell>
          <cell r="BJ776" t="str">
            <v/>
          </cell>
          <cell r="BK776" t="str">
            <v/>
          </cell>
          <cell r="BL776" t="str">
            <v/>
          </cell>
          <cell r="BM776" t="str">
            <v/>
          </cell>
          <cell r="BP776" t="str">
            <v/>
          </cell>
          <cell r="BQ776" t="str">
            <v/>
          </cell>
          <cell r="BR776" t="str">
            <v/>
          </cell>
          <cell r="BS776" t="str">
            <v/>
          </cell>
        </row>
        <row r="777">
          <cell r="A777">
            <v>473.1</v>
          </cell>
          <cell r="B777" t="str">
            <v>94-11-B013</v>
          </cell>
          <cell r="C777" t="str">
            <v>ADE</v>
          </cell>
          <cell r="D777" t="str">
            <v xml:space="preserve"> -</v>
          </cell>
          <cell r="I777">
            <v>2033</v>
          </cell>
          <cell r="J777">
            <v>1.33</v>
          </cell>
          <cell r="O777" t="str">
            <v>YES</v>
          </cell>
          <cell r="P777" t="str">
            <v>PR</v>
          </cell>
          <cell r="Q777">
            <v>80</v>
          </cell>
          <cell r="R777" t="str">
            <v>na</v>
          </cell>
          <cell r="S777" t="str">
            <v>F</v>
          </cell>
          <cell r="T777" t="str">
            <v>R</v>
          </cell>
          <cell r="U777" t="str">
            <v>d</v>
          </cell>
          <cell r="V777" t="str">
            <v>-</v>
          </cell>
          <cell r="X777" t="str">
            <v>-</v>
          </cell>
          <cell r="Y777" t="str">
            <v>(-)</v>
          </cell>
          <cell r="AC777" t="str">
            <v>AL</v>
          </cell>
          <cell r="AD777">
            <v>1995</v>
          </cell>
          <cell r="AE777" t="str">
            <v>3/8</v>
          </cell>
          <cell r="AF777" t="str">
            <v>11/94</v>
          </cell>
          <cell r="AN777" t="str">
            <v>VA</v>
          </cell>
          <cell r="AQ777" t="str">
            <v>473.0&gt;473.1,CAR&gt;ADE,na,R,-,-,3/8,11/94,PH</v>
          </cell>
          <cell r="AR777" t="str">
            <v>11/27/2002</v>
          </cell>
          <cell r="AS777" t="str">
            <v>+</v>
          </cell>
          <cell r="AT777" t="str">
            <v>+</v>
          </cell>
          <cell r="AX777" t="str">
            <v xml:space="preserve"> -</v>
          </cell>
          <cell r="AY777" t="str">
            <v xml:space="preserve"> -</v>
          </cell>
          <cell r="BG777" t="str">
            <v>-</v>
          </cell>
          <cell r="BJ777" t="str">
            <v>-</v>
          </cell>
          <cell r="BO777" t="str">
            <v>-</v>
          </cell>
          <cell r="BT777" t="str">
            <v>-</v>
          </cell>
        </row>
        <row r="778">
          <cell r="A778">
            <v>473.5</v>
          </cell>
          <cell r="B778" t="str">
            <v>94-11-B012</v>
          </cell>
          <cell r="C778" t="str">
            <v>NORM</v>
          </cell>
          <cell r="I778">
            <v>2034</v>
          </cell>
          <cell r="J778">
            <v>0.95</v>
          </cell>
          <cell r="O778" t="str">
            <v>YES</v>
          </cell>
          <cell r="P778" t="str">
            <v>PR</v>
          </cell>
          <cell r="AC778" t="str">
            <v>AL</v>
          </cell>
          <cell r="AD778">
            <v>1995</v>
          </cell>
          <cell r="BJ778" t="str">
            <v/>
          </cell>
          <cell r="BK778" t="str">
            <v/>
          </cell>
          <cell r="BL778" t="str">
            <v/>
          </cell>
          <cell r="BM778" t="str">
            <v/>
          </cell>
          <cell r="BP778" t="str">
            <v/>
          </cell>
          <cell r="BQ778" t="str">
            <v/>
          </cell>
          <cell r="BR778" t="str">
            <v/>
          </cell>
          <cell r="BS778" t="str">
            <v/>
          </cell>
        </row>
        <row r="779">
          <cell r="A779">
            <v>474.1</v>
          </cell>
          <cell r="B779" t="str">
            <v>94-11-B015</v>
          </cell>
          <cell r="C779" t="str">
            <v>ADE</v>
          </cell>
          <cell r="D779" t="str">
            <v xml:space="preserve"> -</v>
          </cell>
          <cell r="I779">
            <v>2035</v>
          </cell>
          <cell r="J779">
            <v>0.99</v>
          </cell>
          <cell r="O779" t="str">
            <v>YES</v>
          </cell>
          <cell r="P779" t="str">
            <v>PR</v>
          </cell>
          <cell r="Q779">
            <v>73</v>
          </cell>
          <cell r="S779" t="str">
            <v>M</v>
          </cell>
          <cell r="T779" t="str">
            <v>A</v>
          </cell>
          <cell r="U779" t="str">
            <v>p</v>
          </cell>
          <cell r="V779" t="str">
            <v>na</v>
          </cell>
          <cell r="X779" t="str">
            <v>O</v>
          </cell>
          <cell r="Y779" t="str">
            <v>0/17</v>
          </cell>
          <cell r="Z779" t="str">
            <v>5.5 x 5.0</v>
          </cell>
          <cell r="AA779">
            <v>5.5</v>
          </cell>
          <cell r="AB779" t="str">
            <v>27.5A</v>
          </cell>
          <cell r="AC779" t="str">
            <v>AL</v>
          </cell>
          <cell r="AD779">
            <v>1995</v>
          </cell>
          <cell r="AE779" t="str">
            <v>3/8</v>
          </cell>
          <cell r="AF779" t="str">
            <v>11/94</v>
          </cell>
          <cell r="AN779" t="str">
            <v xml:space="preserve">VA </v>
          </cell>
          <cell r="AQ779" t="str">
            <v>comment,A,11/94</v>
          </cell>
          <cell r="AR779" t="str">
            <v>6/12/2001</v>
          </cell>
          <cell r="AS779" t="str">
            <v>+</v>
          </cell>
          <cell r="AT779" t="str">
            <v>+</v>
          </cell>
          <cell r="AX779" t="str">
            <v xml:space="preserve"> -</v>
          </cell>
          <cell r="AY779" t="str">
            <v xml:space="preserve"> -</v>
          </cell>
          <cell r="AZ779" t="str">
            <v xml:space="preserve"> -</v>
          </cell>
          <cell r="BA779" t="str">
            <v>-</v>
          </cell>
          <cell r="BG779" t="str">
            <v>+12</v>
          </cell>
          <cell r="BH779" t="str">
            <v>GAT</v>
          </cell>
          <cell r="BI779" t="str">
            <v>Asp</v>
          </cell>
          <cell r="BJ779" t="str">
            <v>-</v>
          </cell>
          <cell r="BO779" t="str">
            <v>+</v>
          </cell>
          <cell r="BP779">
            <v>7</v>
          </cell>
          <cell r="BQ779">
            <v>235</v>
          </cell>
          <cell r="BR779" t="str">
            <v>AAC&gt;GAC</v>
          </cell>
          <cell r="BS779" t="str">
            <v>ASN&gt;ASP</v>
          </cell>
          <cell r="BT779" t="str">
            <v>+</v>
          </cell>
          <cell r="BU779">
            <v>7</v>
          </cell>
          <cell r="BV779">
            <v>235</v>
          </cell>
          <cell r="BW779" t="str">
            <v>AAC&gt;GAC</v>
          </cell>
          <cell r="BX779" t="str">
            <v>ASN&gt;ASP</v>
          </cell>
        </row>
        <row r="780">
          <cell r="A780">
            <v>474.5</v>
          </cell>
          <cell r="B780" t="str">
            <v>94-11-B014</v>
          </cell>
          <cell r="C780" t="str">
            <v>NORM</v>
          </cell>
          <cell r="I780">
            <v>2036</v>
          </cell>
          <cell r="J780">
            <v>0.82</v>
          </cell>
          <cell r="O780" t="str">
            <v>YES</v>
          </cell>
          <cell r="P780" t="str">
            <v>PR</v>
          </cell>
          <cell r="AC780" t="str">
            <v>AL</v>
          </cell>
          <cell r="AD780">
            <v>1995</v>
          </cell>
          <cell r="BJ780" t="str">
            <v/>
          </cell>
          <cell r="BK780" t="str">
            <v/>
          </cell>
          <cell r="BL780" t="str">
            <v/>
          </cell>
          <cell r="BM780" t="str">
            <v/>
          </cell>
          <cell r="BN780" t="str">
            <v/>
          </cell>
          <cell r="BP780" t="str">
            <v/>
          </cell>
          <cell r="BQ780" t="str">
            <v/>
          </cell>
          <cell r="BR780" t="str">
            <v/>
          </cell>
          <cell r="BS780" t="str">
            <v/>
          </cell>
        </row>
        <row r="781">
          <cell r="A781">
            <v>475</v>
          </cell>
          <cell r="B781" t="str">
            <v>95-02-A067</v>
          </cell>
          <cell r="C781" t="str">
            <v>CAR</v>
          </cell>
          <cell r="D781" t="str">
            <v>+/-</v>
          </cell>
          <cell r="G781">
            <v>40</v>
          </cell>
          <cell r="I781">
            <v>2037</v>
          </cell>
          <cell r="J781">
            <v>0.97</v>
          </cell>
          <cell r="O781" t="str">
            <v>YES</v>
          </cell>
          <cell r="P781" t="str">
            <v>PR</v>
          </cell>
          <cell r="Q781">
            <v>76</v>
          </cell>
          <cell r="R781" t="str">
            <v>na</v>
          </cell>
          <cell r="S781" t="str">
            <v>M</v>
          </cell>
          <cell r="T781" t="str">
            <v>R</v>
          </cell>
          <cell r="U781" t="str">
            <v>d</v>
          </cell>
          <cell r="V781" t="str">
            <v>M</v>
          </cell>
          <cell r="X781" t="str">
            <v>B</v>
          </cell>
          <cell r="Y781" t="str">
            <v>0/9</v>
          </cell>
          <cell r="Z781" t="str">
            <v>8.5 x 6.5 x 1.3</v>
          </cell>
          <cell r="AA781">
            <v>8.5</v>
          </cell>
          <cell r="AB781">
            <v>71.8</v>
          </cell>
          <cell r="AC781" t="str">
            <v>AL</v>
          </cell>
          <cell r="AD781">
            <v>1995</v>
          </cell>
          <cell r="AE781" t="str">
            <v>3/8</v>
          </cell>
          <cell r="AF781" t="str">
            <v>2/95</v>
          </cell>
          <cell r="AQ781" t="str">
            <v>na,R,M,B,0/9,2/95,comment</v>
          </cell>
          <cell r="AR781" t="str">
            <v>12/4/2002</v>
          </cell>
          <cell r="AS781" t="str">
            <v>+</v>
          </cell>
          <cell r="AT781" t="str">
            <v>+</v>
          </cell>
          <cell r="AX781" t="str">
            <v xml:space="preserve"> -</v>
          </cell>
          <cell r="AY781" t="str">
            <v xml:space="preserve"> -</v>
          </cell>
          <cell r="AZ781" t="str">
            <v xml:space="preserve"> +/-</v>
          </cell>
          <cell r="BA781" t="str">
            <v xml:space="preserve"> -</v>
          </cell>
          <cell r="BG781" t="str">
            <v>+12</v>
          </cell>
          <cell r="BH781" t="str">
            <v>GAT</v>
          </cell>
          <cell r="BI781" t="str">
            <v>Asp</v>
          </cell>
          <cell r="BJ781" t="str">
            <v/>
          </cell>
          <cell r="BK781" t="str">
            <v/>
          </cell>
          <cell r="BL781" t="str">
            <v/>
          </cell>
          <cell r="BM781" t="str">
            <v/>
          </cell>
          <cell r="BN781" t="str">
            <v/>
          </cell>
          <cell r="BO781" t="str">
            <v>-</v>
          </cell>
        </row>
        <row r="782">
          <cell r="A782">
            <v>475.5</v>
          </cell>
          <cell r="B782" t="str">
            <v>95-02-A068</v>
          </cell>
          <cell r="C782" t="str">
            <v>NORM</v>
          </cell>
          <cell r="I782">
            <v>2038</v>
          </cell>
          <cell r="J782">
            <v>0.52</v>
          </cell>
          <cell r="O782" t="str">
            <v>YES</v>
          </cell>
          <cell r="P782" t="str">
            <v>PR</v>
          </cell>
          <cell r="AC782" t="str">
            <v>AL</v>
          </cell>
          <cell r="AD782">
            <v>1995</v>
          </cell>
          <cell r="BJ782" t="str">
            <v/>
          </cell>
          <cell r="BK782" t="str">
            <v/>
          </cell>
          <cell r="BL782" t="str">
            <v/>
          </cell>
          <cell r="BM782" t="str">
            <v/>
          </cell>
          <cell r="BN782" t="str">
            <v/>
          </cell>
          <cell r="BP782" t="str">
            <v/>
          </cell>
          <cell r="BQ782" t="str">
            <v/>
          </cell>
          <cell r="BR782" t="str">
            <v/>
          </cell>
          <cell r="BS782" t="str">
            <v/>
          </cell>
        </row>
        <row r="783">
          <cell r="A783">
            <v>476</v>
          </cell>
          <cell r="B783" t="str">
            <v>95-02-A129</v>
          </cell>
          <cell r="C783" t="str">
            <v>CAR</v>
          </cell>
          <cell r="D783" t="str">
            <v>+</v>
          </cell>
          <cell r="G783">
            <v>100</v>
          </cell>
          <cell r="H783">
            <v>78</v>
          </cell>
          <cell r="I783">
            <v>2039</v>
          </cell>
          <cell r="J783">
            <v>1.07</v>
          </cell>
          <cell r="O783" t="str">
            <v>YES</v>
          </cell>
          <cell r="P783" t="str">
            <v>PR</v>
          </cell>
          <cell r="Q783">
            <v>65</v>
          </cell>
          <cell r="R783" t="str">
            <v>W</v>
          </cell>
          <cell r="S783" t="str">
            <v>F</v>
          </cell>
          <cell r="T783" t="str">
            <v>C</v>
          </cell>
          <cell r="U783" t="str">
            <v>p</v>
          </cell>
          <cell r="V783" t="str">
            <v>M</v>
          </cell>
          <cell r="X783" t="str">
            <v>C</v>
          </cell>
          <cell r="Y783" t="str">
            <v>5/7</v>
          </cell>
          <cell r="Z783" t="str">
            <v>6.0 x 5.0 x 5.0</v>
          </cell>
          <cell r="AA783">
            <v>6</v>
          </cell>
          <cell r="AB783">
            <v>150</v>
          </cell>
          <cell r="AC783" t="str">
            <v>AL</v>
          </cell>
          <cell r="AD783">
            <v>1995</v>
          </cell>
          <cell r="AE783" t="str">
            <v>3/8</v>
          </cell>
          <cell r="AF783" t="str">
            <v>2/95</v>
          </cell>
          <cell r="AK783" t="str">
            <v>NA</v>
          </cell>
          <cell r="AM783" t="str">
            <v>(BR)</v>
          </cell>
          <cell r="AN783" t="str">
            <v>(MC) .</v>
          </cell>
          <cell r="AQ783" t="str">
            <v>comment,2/95,M,C,5/7,C</v>
          </cell>
          <cell r="AR783" t="str">
            <v>6/29/2001</v>
          </cell>
          <cell r="AS783" t="str">
            <v>+</v>
          </cell>
          <cell r="AT783" t="str">
            <v>+</v>
          </cell>
          <cell r="AX783" t="str">
            <v>+</v>
          </cell>
          <cell r="AY783" t="str">
            <v>+</v>
          </cell>
          <cell r="AZ783" t="str">
            <v>+</v>
          </cell>
          <cell r="BA783" t="str">
            <v>+</v>
          </cell>
          <cell r="BD783" t="str">
            <v xml:space="preserve"> +</v>
          </cell>
          <cell r="BE783" t="str">
            <v xml:space="preserve"> +</v>
          </cell>
          <cell r="BG783" t="str">
            <v>-</v>
          </cell>
          <cell r="BJ783" t="str">
            <v>+</v>
          </cell>
          <cell r="BK783">
            <v>15</v>
          </cell>
          <cell r="BL783">
            <v>600</v>
          </cell>
          <cell r="BM783" t="str">
            <v>GTG&gt;GAG</v>
          </cell>
          <cell r="BN783" t="str">
            <v>Val&gt;Glu</v>
          </cell>
          <cell r="BO783" t="str">
            <v>+</v>
          </cell>
          <cell r="BP783">
            <v>5</v>
          </cell>
          <cell r="BQ783">
            <v>168</v>
          </cell>
          <cell r="BR783" t="str">
            <v>CAC&gt;CGC</v>
          </cell>
          <cell r="BS783" t="str">
            <v>HIS&gt;ARG</v>
          </cell>
          <cell r="BT783" t="str">
            <v>+</v>
          </cell>
          <cell r="BU783">
            <v>5</v>
          </cell>
          <cell r="BV783">
            <v>168</v>
          </cell>
          <cell r="BW783" t="str">
            <v>CAC&gt;CGC</v>
          </cell>
          <cell r="BX783" t="str">
            <v>HIS&gt;ARG</v>
          </cell>
        </row>
        <row r="784">
          <cell r="A784">
            <v>476.5</v>
          </cell>
          <cell r="B784" t="str">
            <v>95-02-A130</v>
          </cell>
          <cell r="C784" t="str">
            <v>NORM</v>
          </cell>
          <cell r="I784">
            <v>2040</v>
          </cell>
          <cell r="J784">
            <v>0.23</v>
          </cell>
          <cell r="K784" t="str">
            <v>3212: 0.30</v>
          </cell>
          <cell r="O784" t="str">
            <v>YES</v>
          </cell>
          <cell r="P784" t="str">
            <v>PR</v>
          </cell>
          <cell r="AC784" t="str">
            <v>AL</v>
          </cell>
          <cell r="AD784">
            <v>1995</v>
          </cell>
          <cell r="BJ784" t="str">
            <v/>
          </cell>
          <cell r="BK784" t="str">
            <v/>
          </cell>
          <cell r="BL784" t="str">
            <v/>
          </cell>
          <cell r="BM784" t="str">
            <v/>
          </cell>
          <cell r="BN784" t="str">
            <v/>
          </cell>
          <cell r="BP784" t="str">
            <v/>
          </cell>
          <cell r="BQ784" t="str">
            <v/>
          </cell>
          <cell r="BR784" t="str">
            <v/>
          </cell>
          <cell r="BS784" t="str">
            <v/>
          </cell>
        </row>
        <row r="785">
          <cell r="A785">
            <v>477.1</v>
          </cell>
          <cell r="B785" t="str">
            <v>94-12-B011</v>
          </cell>
          <cell r="C785" t="str">
            <v>ADE</v>
          </cell>
          <cell r="D785" t="str">
            <v xml:space="preserve"> -</v>
          </cell>
          <cell r="I785">
            <v>2214</v>
          </cell>
          <cell r="J785">
            <v>1.1499999999999999</v>
          </cell>
          <cell r="P785" t="str">
            <v>PR</v>
          </cell>
          <cell r="Q785">
            <v>79</v>
          </cell>
          <cell r="R785" t="str">
            <v>na</v>
          </cell>
          <cell r="S785" t="str">
            <v>M</v>
          </cell>
          <cell r="T785" t="str">
            <v>C</v>
          </cell>
          <cell r="U785" t="str">
            <v>p</v>
          </cell>
          <cell r="V785" t="str">
            <v>-</v>
          </cell>
          <cell r="X785" t="str">
            <v>-</v>
          </cell>
          <cell r="Y785" t="str">
            <v>0/12</v>
          </cell>
          <cell r="Z785" t="str">
            <v>6.2 x 5.0 x 1.5/4.2 x 4.0 x 1.8</v>
          </cell>
          <cell r="AA785" t="str">
            <v>6.2/4.2</v>
          </cell>
          <cell r="AB785" t="str">
            <v>46.5/30.2</v>
          </cell>
          <cell r="AC785" t="str">
            <v>AL</v>
          </cell>
          <cell r="AD785">
            <v>1995</v>
          </cell>
          <cell r="AE785" t="str">
            <v>6/13</v>
          </cell>
          <cell r="AF785" t="str">
            <v>12/94</v>
          </cell>
          <cell r="AN785" t="str">
            <v>VA</v>
          </cell>
          <cell r="AQ785" t="str">
            <v>na,C,-,A&gt;O,12/94,Villous Adenoma&gt;VA</v>
          </cell>
          <cell r="AR785" t="str">
            <v>12/4/2002</v>
          </cell>
          <cell r="AS785" t="str">
            <v>+</v>
          </cell>
          <cell r="AT785" t="str">
            <v>+</v>
          </cell>
          <cell r="AX785" t="str">
            <v xml:space="preserve"> -</v>
          </cell>
          <cell r="AY785" t="str">
            <v xml:space="preserve"> -</v>
          </cell>
          <cell r="BG785" t="str">
            <v>+12</v>
          </cell>
          <cell r="BH785" t="str">
            <v>AGT</v>
          </cell>
          <cell r="BI785" t="str">
            <v>Ser</v>
          </cell>
          <cell r="BJ785" t="str">
            <v/>
          </cell>
          <cell r="BK785" t="str">
            <v/>
          </cell>
          <cell r="BL785" t="str">
            <v/>
          </cell>
          <cell r="BM785" t="str">
            <v/>
          </cell>
          <cell r="BN785" t="str">
            <v/>
          </cell>
          <cell r="BO785" t="str">
            <v>-</v>
          </cell>
        </row>
        <row r="786">
          <cell r="A786">
            <v>477.5</v>
          </cell>
          <cell r="B786" t="str">
            <v>94-12-B010</v>
          </cell>
          <cell r="C786" t="str">
            <v>NORM</v>
          </cell>
          <cell r="I786">
            <v>2215</v>
          </cell>
          <cell r="J786">
            <v>0.63</v>
          </cell>
          <cell r="P786" t="str">
            <v>PR</v>
          </cell>
          <cell r="AC786" t="str">
            <v>AL</v>
          </cell>
          <cell r="AD786">
            <v>1995</v>
          </cell>
          <cell r="BJ786" t="str">
            <v/>
          </cell>
          <cell r="BK786" t="str">
            <v/>
          </cell>
          <cell r="BL786" t="str">
            <v/>
          </cell>
          <cell r="BM786" t="str">
            <v/>
          </cell>
          <cell r="BN786" t="str">
            <v/>
          </cell>
          <cell r="BP786" t="str">
            <v/>
          </cell>
          <cell r="BQ786" t="str">
            <v/>
          </cell>
          <cell r="BR786" t="str">
            <v/>
          </cell>
          <cell r="BS786" t="str">
            <v/>
          </cell>
        </row>
        <row r="787">
          <cell r="A787">
            <v>478</v>
          </cell>
          <cell r="B787" t="str">
            <v>95-02-A158</v>
          </cell>
          <cell r="C787" t="str">
            <v>CAR</v>
          </cell>
          <cell r="D787" t="str">
            <v xml:space="preserve"> -</v>
          </cell>
          <cell r="I787">
            <v>2216</v>
          </cell>
          <cell r="J787">
            <v>0.22</v>
          </cell>
          <cell r="P787" t="str">
            <v>PR</v>
          </cell>
          <cell r="Q787">
            <v>65</v>
          </cell>
          <cell r="R787" t="str">
            <v>W</v>
          </cell>
          <cell r="S787" t="str">
            <v>M</v>
          </cell>
          <cell r="T787" t="str">
            <v>R</v>
          </cell>
          <cell r="U787" t="str">
            <v>d</v>
          </cell>
          <cell r="V787" t="str">
            <v>M</v>
          </cell>
          <cell r="X787" t="str">
            <v>D</v>
          </cell>
          <cell r="Y787" t="str">
            <v>0/3</v>
          </cell>
          <cell r="Z787" t="str">
            <v>5.1 x 5.2 x 2.0</v>
          </cell>
          <cell r="AA787">
            <v>5.2</v>
          </cell>
          <cell r="AB787">
            <v>53</v>
          </cell>
          <cell r="AC787" t="str">
            <v>AL</v>
          </cell>
          <cell r="AD787">
            <v>1995</v>
          </cell>
          <cell r="AE787" t="str">
            <v>6/13</v>
          </cell>
          <cell r="AF787" t="str">
            <v>2/95</v>
          </cell>
          <cell r="AN787" t="str">
            <v>ACA,[OM,LI,BL]</v>
          </cell>
          <cell r="AQ787" t="str">
            <v>comment,B-&gt;D,2/95</v>
          </cell>
          <cell r="AR787" t="str">
            <v>6/12/2001</v>
          </cell>
          <cell r="AS787" t="str">
            <v>+</v>
          </cell>
          <cell r="AT787" t="str">
            <v>+</v>
          </cell>
          <cell r="AX787" t="str">
            <v xml:space="preserve"> -</v>
          </cell>
          <cell r="AY787" t="str">
            <v xml:space="preserve"> -</v>
          </cell>
          <cell r="AZ787" t="str">
            <v xml:space="preserve"> -</v>
          </cell>
          <cell r="BA787" t="str">
            <v xml:space="preserve"> -</v>
          </cell>
          <cell r="BG787" t="str">
            <v>+12</v>
          </cell>
          <cell r="BH787" t="str">
            <v>GAT</v>
          </cell>
          <cell r="BI787" t="str">
            <v>Asp</v>
          </cell>
          <cell r="BJ787" t="str">
            <v/>
          </cell>
          <cell r="BK787" t="str">
            <v/>
          </cell>
          <cell r="BL787" t="str">
            <v/>
          </cell>
          <cell r="BM787" t="str">
            <v/>
          </cell>
          <cell r="BN787" t="str">
            <v/>
          </cell>
          <cell r="BO787" t="str">
            <v>-</v>
          </cell>
        </row>
        <row r="788">
          <cell r="A788">
            <v>478.5</v>
          </cell>
          <cell r="B788" t="str">
            <v>95-02-A159</v>
          </cell>
          <cell r="C788" t="str">
            <v>NORM</v>
          </cell>
          <cell r="I788">
            <v>2217</v>
          </cell>
          <cell r="J788" t="str">
            <v>f</v>
          </cell>
          <cell r="P788" t="str">
            <v>PR</v>
          </cell>
          <cell r="AC788" t="str">
            <v>AL</v>
          </cell>
          <cell r="AD788">
            <v>1995</v>
          </cell>
          <cell r="BJ788" t="str">
            <v/>
          </cell>
          <cell r="BK788" t="str">
            <v/>
          </cell>
          <cell r="BL788" t="str">
            <v/>
          </cell>
          <cell r="BM788" t="str">
            <v/>
          </cell>
          <cell r="BN788" t="str">
            <v/>
          </cell>
          <cell r="BP788" t="str">
            <v/>
          </cell>
          <cell r="BQ788" t="str">
            <v/>
          </cell>
          <cell r="BR788" t="str">
            <v/>
          </cell>
          <cell r="BS788" t="str">
            <v/>
          </cell>
        </row>
        <row r="789">
          <cell r="A789">
            <v>479</v>
          </cell>
          <cell r="B789" t="str">
            <v>95-03-B026</v>
          </cell>
          <cell r="C789" t="str">
            <v>CAR</v>
          </cell>
          <cell r="D789" t="str">
            <v xml:space="preserve"> -</v>
          </cell>
          <cell r="G789">
            <v>40</v>
          </cell>
          <cell r="I789">
            <v>2218</v>
          </cell>
          <cell r="J789">
            <v>0.15</v>
          </cell>
          <cell r="P789" t="str">
            <v>PR</v>
          </cell>
          <cell r="Q789">
            <v>83</v>
          </cell>
          <cell r="R789" t="str">
            <v>na</v>
          </cell>
          <cell r="S789" t="str">
            <v>F</v>
          </cell>
          <cell r="T789" t="str">
            <v>S?</v>
          </cell>
          <cell r="U789" t="str">
            <v>d</v>
          </cell>
          <cell r="V789" t="str">
            <v>M</v>
          </cell>
          <cell r="X789" t="str">
            <v>D</v>
          </cell>
          <cell r="Y789" t="str">
            <v>0/17</v>
          </cell>
          <cell r="AC789" t="str">
            <v>AL</v>
          </cell>
          <cell r="AD789">
            <v>1995</v>
          </cell>
          <cell r="AE789" t="str">
            <v>6/13</v>
          </cell>
          <cell r="AF789" t="str">
            <v>3/95</v>
          </cell>
          <cell r="AN789" t="str">
            <v>[LI]</v>
          </cell>
          <cell r="AQ789" t="str">
            <v>na,S?,B&gt;D,6/13,3/95,comment</v>
          </cell>
          <cell r="AR789" t="str">
            <v>11/27/2002</v>
          </cell>
          <cell r="AS789" t="str">
            <v>+</v>
          </cell>
          <cell r="AT789" t="str">
            <v>+</v>
          </cell>
          <cell r="AX789" t="str">
            <v xml:space="preserve"> -</v>
          </cell>
          <cell r="AY789" t="str">
            <v xml:space="preserve"> -</v>
          </cell>
          <cell r="BG789" t="str">
            <v>-</v>
          </cell>
          <cell r="BJ789" t="str">
            <v>-</v>
          </cell>
          <cell r="BO789" t="str">
            <v>+</v>
          </cell>
          <cell r="BP789">
            <v>6</v>
          </cell>
          <cell r="BQ789">
            <v>217</v>
          </cell>
          <cell r="BR789" t="str">
            <v>GTG&gt;GAG</v>
          </cell>
          <cell r="BS789" t="str">
            <v>VAL&gt;GLU</v>
          </cell>
          <cell r="BT789" t="str">
            <v>+</v>
          </cell>
          <cell r="BU789">
            <v>6</v>
          </cell>
          <cell r="BV789">
            <v>217</v>
          </cell>
          <cell r="BW789" t="str">
            <v>GTG&gt;GAG</v>
          </cell>
          <cell r="BX789" t="str">
            <v>VAL&gt;GLU</v>
          </cell>
        </row>
        <row r="790">
          <cell r="A790">
            <v>479.5</v>
          </cell>
          <cell r="B790" t="str">
            <v>95-03-B025</v>
          </cell>
          <cell r="C790" t="str">
            <v>NORM</v>
          </cell>
          <cell r="I790">
            <v>2219</v>
          </cell>
          <cell r="J790">
            <v>0.08</v>
          </cell>
          <cell r="P790" t="str">
            <v>PR</v>
          </cell>
          <cell r="AC790" t="str">
            <v>AL</v>
          </cell>
          <cell r="AD790">
            <v>1995</v>
          </cell>
          <cell r="BJ790" t="str">
            <v/>
          </cell>
          <cell r="BK790" t="str">
            <v/>
          </cell>
          <cell r="BL790" t="str">
            <v/>
          </cell>
          <cell r="BM790" t="str">
            <v/>
          </cell>
          <cell r="BP790" t="str">
            <v/>
          </cell>
          <cell r="BQ790" t="str">
            <v/>
          </cell>
          <cell r="BR790" t="str">
            <v/>
          </cell>
          <cell r="BS790" t="str">
            <v/>
          </cell>
        </row>
        <row r="791">
          <cell r="A791">
            <v>480</v>
          </cell>
          <cell r="B791" t="str">
            <v>95-03-A030</v>
          </cell>
          <cell r="C791" t="str">
            <v>CAR</v>
          </cell>
          <cell r="D791" t="str">
            <v xml:space="preserve"> -</v>
          </cell>
          <cell r="G791">
            <v>60</v>
          </cell>
          <cell r="I791">
            <v>2220</v>
          </cell>
          <cell r="J791" t="str">
            <v>f</v>
          </cell>
          <cell r="P791" t="str">
            <v>PR</v>
          </cell>
          <cell r="Q791">
            <v>74</v>
          </cell>
          <cell r="R791" t="str">
            <v>W</v>
          </cell>
          <cell r="S791" t="str">
            <v>M</v>
          </cell>
          <cell r="T791" t="str">
            <v>A</v>
          </cell>
          <cell r="U791" t="str">
            <v>p</v>
          </cell>
          <cell r="V791" t="str">
            <v>W</v>
          </cell>
          <cell r="X791" t="str">
            <v>B</v>
          </cell>
          <cell r="Y791" t="str">
            <v>0/5</v>
          </cell>
          <cell r="Z791" t="str">
            <v>6.5 x 4.5</v>
          </cell>
          <cell r="AA791">
            <v>6.5</v>
          </cell>
          <cell r="AB791" t="str">
            <v>29.3A</v>
          </cell>
          <cell r="AC791" t="str">
            <v>AL</v>
          </cell>
          <cell r="AD791">
            <v>1995</v>
          </cell>
          <cell r="AE791" t="str">
            <v>6/13</v>
          </cell>
          <cell r="AF791" t="str">
            <v>3/95</v>
          </cell>
          <cell r="AQ791" t="str">
            <v>74,A,3/95,comment</v>
          </cell>
          <cell r="AR791" t="str">
            <v>12/4/2002</v>
          </cell>
          <cell r="AS791" t="str">
            <v>+</v>
          </cell>
          <cell r="AT791" t="str">
            <v>+</v>
          </cell>
          <cell r="AX791" t="str">
            <v xml:space="preserve"> -</v>
          </cell>
          <cell r="AY791" t="str">
            <v xml:space="preserve"> -</v>
          </cell>
          <cell r="BG791" t="str">
            <v>-</v>
          </cell>
          <cell r="BJ791" t="str">
            <v/>
          </cell>
          <cell r="BK791" t="str">
            <v/>
          </cell>
          <cell r="BL791" t="str">
            <v/>
          </cell>
          <cell r="BM791" t="str">
            <v/>
          </cell>
          <cell r="BO791" t="str">
            <v>-</v>
          </cell>
        </row>
        <row r="792">
          <cell r="A792">
            <v>480.5</v>
          </cell>
          <cell r="B792" t="str">
            <v>95-03-A031</v>
          </cell>
          <cell r="C792" t="str">
            <v>NORM</v>
          </cell>
          <cell r="I792">
            <v>2221</v>
          </cell>
          <cell r="J792">
            <v>0.46</v>
          </cell>
          <cell r="P792" t="str">
            <v>PR</v>
          </cell>
          <cell r="AC792" t="str">
            <v>AL</v>
          </cell>
          <cell r="AD792">
            <v>1995</v>
          </cell>
          <cell r="BJ792" t="str">
            <v/>
          </cell>
          <cell r="BK792" t="str">
            <v/>
          </cell>
          <cell r="BL792" t="str">
            <v/>
          </cell>
          <cell r="BM792" t="str">
            <v/>
          </cell>
          <cell r="BP792" t="str">
            <v/>
          </cell>
          <cell r="BQ792" t="str">
            <v/>
          </cell>
          <cell r="BR792" t="str">
            <v/>
          </cell>
          <cell r="BS792" t="str">
            <v/>
          </cell>
        </row>
        <row r="793">
          <cell r="A793">
            <v>481.3</v>
          </cell>
          <cell r="B793" t="str">
            <v>95-03-A179</v>
          </cell>
          <cell r="C793" t="str">
            <v>MET</v>
          </cell>
          <cell r="D793" t="str">
            <v xml:space="preserve"> -</v>
          </cell>
          <cell r="I793">
            <v>1999</v>
          </cell>
          <cell r="J793">
            <v>0.27</v>
          </cell>
          <cell r="O793" t="str">
            <v>YES</v>
          </cell>
          <cell r="P793" t="str">
            <v>PR</v>
          </cell>
          <cell r="Q793">
            <v>56</v>
          </cell>
          <cell r="R793" t="str">
            <v>B</v>
          </cell>
          <cell r="S793" t="str">
            <v>M</v>
          </cell>
          <cell r="T793" t="str">
            <v>na</v>
          </cell>
          <cell r="U793" t="str">
            <v>p</v>
          </cell>
          <cell r="X793" t="str">
            <v>M</v>
          </cell>
          <cell r="AC793" t="str">
            <v>AL</v>
          </cell>
          <cell r="AD793">
            <v>1995</v>
          </cell>
          <cell r="AE793" t="str">
            <v>6/13</v>
          </cell>
          <cell r="AX793" t="str">
            <v xml:space="preserve"> -</v>
          </cell>
          <cell r="AY793" t="str">
            <v xml:space="preserve"> -</v>
          </cell>
          <cell r="BG793" t="str">
            <v>-</v>
          </cell>
          <cell r="BJ793" t="str">
            <v/>
          </cell>
          <cell r="BK793" t="str">
            <v/>
          </cell>
          <cell r="BL793" t="str">
            <v/>
          </cell>
          <cell r="BM793" t="str">
            <v/>
          </cell>
          <cell r="BP793" t="str">
            <v/>
          </cell>
          <cell r="BQ793" t="str">
            <v/>
          </cell>
          <cell r="BR793" t="str">
            <v/>
          </cell>
          <cell r="BS793" t="str">
            <v/>
          </cell>
        </row>
        <row r="794">
          <cell r="A794">
            <v>481.5</v>
          </cell>
          <cell r="B794" t="str">
            <v>95-03-A180</v>
          </cell>
          <cell r="C794" t="str">
            <v>NORM</v>
          </cell>
          <cell r="I794">
            <v>2000</v>
          </cell>
          <cell r="J794">
            <v>0.17</v>
          </cell>
          <cell r="K794" t="str">
            <v>missing</v>
          </cell>
          <cell r="O794" t="str">
            <v>NO</v>
          </cell>
          <cell r="P794" t="str">
            <v>PR</v>
          </cell>
          <cell r="AC794" t="str">
            <v>AL</v>
          </cell>
          <cell r="AD794">
            <v>1995</v>
          </cell>
          <cell r="BJ794" t="str">
            <v/>
          </cell>
          <cell r="BK794" t="str">
            <v/>
          </cell>
          <cell r="BL794" t="str">
            <v/>
          </cell>
          <cell r="BM794" t="str">
            <v/>
          </cell>
          <cell r="BP794" t="str">
            <v/>
          </cell>
          <cell r="BQ794" t="str">
            <v/>
          </cell>
          <cell r="BR794" t="str">
            <v/>
          </cell>
          <cell r="BS794" t="str">
            <v/>
          </cell>
        </row>
        <row r="795">
          <cell r="A795">
            <v>482</v>
          </cell>
          <cell r="B795" t="str">
            <v>95-04-A011</v>
          </cell>
          <cell r="C795" t="str">
            <v>CAR</v>
          </cell>
          <cell r="D795" t="str">
            <v xml:space="preserve"> -</v>
          </cell>
          <cell r="G795">
            <v>70</v>
          </cell>
          <cell r="I795">
            <v>2222</v>
          </cell>
          <cell r="J795" t="str">
            <v>empty</v>
          </cell>
          <cell r="P795" t="str">
            <v>PR</v>
          </cell>
          <cell r="Q795">
            <v>46</v>
          </cell>
          <cell r="R795" t="str">
            <v>B</v>
          </cell>
          <cell r="S795" t="str">
            <v>F</v>
          </cell>
          <cell r="T795" t="str">
            <v>A</v>
          </cell>
          <cell r="U795" t="str">
            <v>p</v>
          </cell>
          <cell r="V795" t="str">
            <v>W</v>
          </cell>
          <cell r="X795" t="str">
            <v>C</v>
          </cell>
          <cell r="Y795" t="str">
            <v>1/23</v>
          </cell>
          <cell r="Z795" t="str">
            <v xml:space="preserve">5.5 x 3.5 </v>
          </cell>
          <cell r="AA795">
            <v>5.5</v>
          </cell>
          <cell r="AB795" t="str">
            <v>19.3A</v>
          </cell>
          <cell r="AC795" t="str">
            <v>AL</v>
          </cell>
          <cell r="AD795">
            <v>1995</v>
          </cell>
          <cell r="AE795" t="str">
            <v>6/13</v>
          </cell>
          <cell r="AF795" t="str">
            <v>4/95</v>
          </cell>
          <cell r="AN795" t="str">
            <v xml:space="preserve">(MC) ACA </v>
          </cell>
          <cell r="AQ795" t="str">
            <v>comment,A,C,4/95</v>
          </cell>
          <cell r="AR795" t="str">
            <v>6/12/2001</v>
          </cell>
          <cell r="AS795" t="str">
            <v>+</v>
          </cell>
          <cell r="AT795" t="str">
            <v>+</v>
          </cell>
          <cell r="AX795" t="str">
            <v xml:space="preserve"> -</v>
          </cell>
          <cell r="AY795" t="str">
            <v xml:space="preserve"> -?</v>
          </cell>
          <cell r="AZ795" t="str">
            <v xml:space="preserve"> -</v>
          </cell>
          <cell r="BA795" t="str">
            <v xml:space="preserve"> -</v>
          </cell>
          <cell r="BG795" t="str">
            <v>+12</v>
          </cell>
          <cell r="BH795" t="str">
            <v>GAT</v>
          </cell>
          <cell r="BI795" t="str">
            <v>Asp</v>
          </cell>
          <cell r="BJ795" t="str">
            <v>-</v>
          </cell>
          <cell r="BO795" t="str">
            <v>+</v>
          </cell>
          <cell r="BP795">
            <v>5</v>
          </cell>
          <cell r="BQ795" t="str">
            <v>175</v>
          </cell>
          <cell r="BR795" t="str">
            <v>CGC&gt;CAC</v>
          </cell>
          <cell r="BS795" t="str">
            <v>ARG&gt;HIS</v>
          </cell>
          <cell r="BT795" t="str">
            <v>+</v>
          </cell>
          <cell r="BU795">
            <v>5</v>
          </cell>
          <cell r="BV795" t="str">
            <v>175</v>
          </cell>
          <cell r="BW795" t="str">
            <v>CGC&gt;CAC</v>
          </cell>
          <cell r="BX795" t="str">
            <v>ARG&gt;HIS</v>
          </cell>
        </row>
        <row r="796">
          <cell r="A796">
            <v>482.5</v>
          </cell>
          <cell r="B796" t="str">
            <v>95-04-A012</v>
          </cell>
          <cell r="C796" t="str">
            <v>NORM</v>
          </cell>
          <cell r="I796">
            <v>2223</v>
          </cell>
          <cell r="J796">
            <v>0.36</v>
          </cell>
          <cell r="P796" t="str">
            <v>PR</v>
          </cell>
          <cell r="AC796" t="str">
            <v>AL</v>
          </cell>
          <cell r="AD796">
            <v>1995</v>
          </cell>
          <cell r="BJ796" t="str">
            <v/>
          </cell>
          <cell r="BK796" t="str">
            <v/>
          </cell>
          <cell r="BL796" t="str">
            <v/>
          </cell>
          <cell r="BM796" t="str">
            <v/>
          </cell>
          <cell r="BP796" t="str">
            <v/>
          </cell>
          <cell r="BQ796" t="str">
            <v/>
          </cell>
          <cell r="BR796" t="str">
            <v/>
          </cell>
          <cell r="BS796" t="str">
            <v/>
          </cell>
        </row>
        <row r="797">
          <cell r="A797">
            <v>483</v>
          </cell>
          <cell r="B797" t="str">
            <v>95-04-H014</v>
          </cell>
          <cell r="C797" t="str">
            <v>CAR</v>
          </cell>
          <cell r="D797" t="str">
            <v xml:space="preserve"> -</v>
          </cell>
          <cell r="G797">
            <v>80</v>
          </cell>
          <cell r="I797">
            <v>2001</v>
          </cell>
          <cell r="J797">
            <v>1.44</v>
          </cell>
          <cell r="L797">
            <v>1004</v>
          </cell>
          <cell r="N797" t="str">
            <v>?</v>
          </cell>
          <cell r="O797" t="str">
            <v>YES</v>
          </cell>
          <cell r="P797" t="str">
            <v>PR</v>
          </cell>
          <cell r="Q797">
            <v>42</v>
          </cell>
          <cell r="R797" t="str">
            <v>W</v>
          </cell>
          <cell r="S797" t="str">
            <v>M</v>
          </cell>
          <cell r="T797" t="str">
            <v>D</v>
          </cell>
          <cell r="U797" t="str">
            <v>d</v>
          </cell>
          <cell r="V797" t="str">
            <v>M</v>
          </cell>
          <cell r="X797" t="str">
            <v>D</v>
          </cell>
          <cell r="Y797" t="str">
            <v>1/5</v>
          </cell>
          <cell r="Z797" t="str">
            <v>10.8 x 6.5 x 6.3</v>
          </cell>
          <cell r="AA797">
            <v>10.8</v>
          </cell>
          <cell r="AB797">
            <v>442.3</v>
          </cell>
          <cell r="AC797" t="str">
            <v>AL</v>
          </cell>
          <cell r="AD797">
            <v>1995</v>
          </cell>
          <cell r="AE797" t="str">
            <v>6/13</v>
          </cell>
          <cell r="AF797" t="str">
            <v>4/95</v>
          </cell>
          <cell r="AN797" t="str">
            <v>ACA .</v>
          </cell>
          <cell r="AQ797" t="str">
            <v>comment,D,4/95</v>
          </cell>
          <cell r="AR797" t="str">
            <v>6/12/2001</v>
          </cell>
          <cell r="AS797" t="str">
            <v>+</v>
          </cell>
          <cell r="AT797" t="str">
            <v>+</v>
          </cell>
          <cell r="AU797" t="str">
            <v>95-04-H014A(?)</v>
          </cell>
          <cell r="AV797" t="str">
            <v>found on 11/12/02, almost used up, unstained slides available</v>
          </cell>
          <cell r="AX797" t="str">
            <v xml:space="preserve"> -</v>
          </cell>
          <cell r="AY797" t="str">
            <v xml:space="preserve"> -</v>
          </cell>
          <cell r="AZ797" t="str">
            <v xml:space="preserve"> -</v>
          </cell>
          <cell r="BA797" t="str">
            <v xml:space="preserve"> -</v>
          </cell>
          <cell r="BG797" t="str">
            <v>+12</v>
          </cell>
          <cell r="BH797" t="str">
            <v>GCT</v>
          </cell>
          <cell r="BI797" t="str">
            <v>Ala</v>
          </cell>
          <cell r="BJ797" t="str">
            <v>-</v>
          </cell>
          <cell r="BO797" t="str">
            <v>+</v>
          </cell>
          <cell r="BP797">
            <v>7</v>
          </cell>
          <cell r="BQ797" t="str">
            <v>237, (253)</v>
          </cell>
          <cell r="BR797" t="str">
            <v>ATG&gt;ATA /( ACC&gt;TCC)</v>
          </cell>
          <cell r="BS797" t="str">
            <v>MET&gt;ILE / (THR&gt;SER)</v>
          </cell>
          <cell r="BT797" t="str">
            <v>+</v>
          </cell>
          <cell r="BU797">
            <v>7</v>
          </cell>
          <cell r="BV797" t="str">
            <v>237, (253)</v>
          </cell>
          <cell r="BW797" t="str">
            <v>ATG&gt;ATA /( ACC&gt;TCC)</v>
          </cell>
          <cell r="BX797" t="str">
            <v>MET&gt;ILE / (THR&gt;SER)</v>
          </cell>
        </row>
        <row r="798">
          <cell r="A798">
            <v>483.3</v>
          </cell>
          <cell r="B798" t="str">
            <v>95-04-H016</v>
          </cell>
          <cell r="C798" t="str">
            <v>MET</v>
          </cell>
          <cell r="I798">
            <v>2003</v>
          </cell>
          <cell r="J798">
            <v>0.74</v>
          </cell>
          <cell r="L798">
            <v>1006</v>
          </cell>
          <cell r="N798" t="str">
            <v>?</v>
          </cell>
          <cell r="O798" t="str">
            <v>YES</v>
          </cell>
          <cell r="P798" t="str">
            <v>PR</v>
          </cell>
          <cell r="X798" t="str">
            <v>M</v>
          </cell>
          <cell r="AC798" t="str">
            <v>AL</v>
          </cell>
          <cell r="AD798">
            <v>1995</v>
          </cell>
          <cell r="AQ798" t="str">
            <v>comment</v>
          </cell>
          <cell r="AR798" t="str">
            <v>6/12/2001</v>
          </cell>
          <cell r="BG798" t="str">
            <v>+12</v>
          </cell>
          <cell r="BH798" t="str">
            <v>GCT</v>
          </cell>
          <cell r="BI798" t="str">
            <v>Ala</v>
          </cell>
          <cell r="BJ798" t="str">
            <v>-</v>
          </cell>
          <cell r="BO798" t="str">
            <v>-</v>
          </cell>
        </row>
        <row r="799">
          <cell r="A799">
            <v>483.5</v>
          </cell>
          <cell r="B799" t="str">
            <v>95-04-H015</v>
          </cell>
          <cell r="C799" t="str">
            <v>NORM</v>
          </cell>
          <cell r="I799">
            <v>2002</v>
          </cell>
          <cell r="J799">
            <v>1.07</v>
          </cell>
          <cell r="L799">
            <v>1005</v>
          </cell>
          <cell r="N799" t="str">
            <v>?</v>
          </cell>
          <cell r="O799" t="str">
            <v>YES</v>
          </cell>
          <cell r="P799" t="str">
            <v>PR</v>
          </cell>
          <cell r="AC799" t="str">
            <v>AL</v>
          </cell>
          <cell r="AD799">
            <v>1995</v>
          </cell>
          <cell r="BJ799" t="str">
            <v/>
          </cell>
          <cell r="BK799" t="str">
            <v/>
          </cell>
          <cell r="BL799" t="str">
            <v/>
          </cell>
          <cell r="BM799" t="str">
            <v/>
          </cell>
          <cell r="BP799" t="str">
            <v/>
          </cell>
          <cell r="BQ799" t="str">
            <v/>
          </cell>
          <cell r="BR799" t="str">
            <v/>
          </cell>
          <cell r="BS799" t="str">
            <v/>
          </cell>
        </row>
        <row r="800">
          <cell r="A800">
            <v>484</v>
          </cell>
          <cell r="B800" t="str">
            <v>95-04-A061</v>
          </cell>
          <cell r="C800" t="str">
            <v>CAR</v>
          </cell>
          <cell r="D800" t="str">
            <v xml:space="preserve"> -</v>
          </cell>
          <cell r="I800">
            <v>2224</v>
          </cell>
          <cell r="J800" t="str">
            <v>f</v>
          </cell>
          <cell r="P800" t="str">
            <v>PR</v>
          </cell>
          <cell r="Q800">
            <v>72</v>
          </cell>
          <cell r="R800" t="str">
            <v>W</v>
          </cell>
          <cell r="S800" t="str">
            <v>F</v>
          </cell>
          <cell r="T800" t="str">
            <v>C</v>
          </cell>
          <cell r="U800" t="str">
            <v>p</v>
          </cell>
          <cell r="V800" t="str">
            <v>MP</v>
          </cell>
          <cell r="X800" t="str">
            <v>D</v>
          </cell>
          <cell r="Y800" t="str">
            <v>5/7</v>
          </cell>
          <cell r="Z800" t="str">
            <v>4.0 x 2.5 x 2.5</v>
          </cell>
          <cell r="AA800">
            <v>4</v>
          </cell>
          <cell r="AB800">
            <v>25</v>
          </cell>
          <cell r="AC800" t="str">
            <v>AL</v>
          </cell>
          <cell r="AD800">
            <v>1995</v>
          </cell>
          <cell r="AE800" t="str">
            <v>6/13</v>
          </cell>
          <cell r="AN800" t="str">
            <v>ACA, [LI]</v>
          </cell>
          <cell r="AX800" t="str">
            <v xml:space="preserve"> -</v>
          </cell>
          <cell r="AY800" t="str">
            <v>N/A</v>
          </cell>
          <cell r="AZ800" t="str">
            <v xml:space="preserve"> -</v>
          </cell>
          <cell r="BA800" t="str">
            <v xml:space="preserve"> -</v>
          </cell>
          <cell r="BG800" t="str">
            <v>+12</v>
          </cell>
          <cell r="BH800" t="str">
            <v>GCT</v>
          </cell>
          <cell r="BI800" t="str">
            <v>Ala</v>
          </cell>
          <cell r="BJ800" t="str">
            <v/>
          </cell>
          <cell r="BK800" t="str">
            <v/>
          </cell>
          <cell r="BL800" t="str">
            <v/>
          </cell>
          <cell r="BM800" t="str">
            <v/>
          </cell>
          <cell r="BP800" t="str">
            <v/>
          </cell>
          <cell r="BQ800" t="str">
            <v/>
          </cell>
          <cell r="BR800" t="str">
            <v/>
          </cell>
          <cell r="BS800" t="str">
            <v/>
          </cell>
        </row>
        <row r="801">
          <cell r="A801">
            <v>484.5</v>
          </cell>
          <cell r="B801" t="str">
            <v>95-04-A062</v>
          </cell>
          <cell r="C801" t="str">
            <v>NORM</v>
          </cell>
          <cell r="I801">
            <v>2225</v>
          </cell>
          <cell r="J801">
            <v>0.97</v>
          </cell>
          <cell r="P801" t="str">
            <v>PR</v>
          </cell>
          <cell r="AC801" t="str">
            <v>AL</v>
          </cell>
          <cell r="AD801">
            <v>1995</v>
          </cell>
          <cell r="AP801" t="str">
            <v>T, N DNA inversion was confirmed with K-ras mutation.</v>
          </cell>
          <cell r="BJ801" t="str">
            <v/>
          </cell>
          <cell r="BK801" t="str">
            <v/>
          </cell>
          <cell r="BL801" t="str">
            <v/>
          </cell>
          <cell r="BM801" t="str">
            <v/>
          </cell>
          <cell r="BP801" t="str">
            <v/>
          </cell>
          <cell r="BQ801" t="str">
            <v/>
          </cell>
          <cell r="BR801" t="str">
            <v/>
          </cell>
          <cell r="BS801" t="str">
            <v/>
          </cell>
        </row>
        <row r="802">
          <cell r="A802">
            <v>485</v>
          </cell>
          <cell r="B802" t="str">
            <v>95-04-A180</v>
          </cell>
          <cell r="C802" t="str">
            <v>CAR</v>
          </cell>
          <cell r="D802" t="str">
            <v>-</v>
          </cell>
          <cell r="I802">
            <v>2226</v>
          </cell>
          <cell r="J802">
            <v>1.1000000000000001</v>
          </cell>
          <cell r="O802" t="str">
            <v>NO</v>
          </cell>
          <cell r="P802" t="str">
            <v>PR</v>
          </cell>
          <cell r="Q802">
            <v>81</v>
          </cell>
          <cell r="R802" t="str">
            <v>B</v>
          </cell>
          <cell r="S802" t="str">
            <v>F</v>
          </cell>
          <cell r="T802" t="str">
            <v>C</v>
          </cell>
          <cell r="U802" t="str">
            <v>p</v>
          </cell>
          <cell r="V802" t="str">
            <v>W</v>
          </cell>
          <cell r="X802" t="str">
            <v>B</v>
          </cell>
          <cell r="Y802" t="str">
            <v>0/3</v>
          </cell>
          <cell r="Z802" t="str">
            <v>8.0 x 6.0 x 2.5</v>
          </cell>
          <cell r="AA802">
            <v>8</v>
          </cell>
          <cell r="AB802">
            <v>120</v>
          </cell>
          <cell r="AC802" t="str">
            <v>AL</v>
          </cell>
          <cell r="AD802">
            <v>1995</v>
          </cell>
          <cell r="AE802" t="str">
            <v>6/13</v>
          </cell>
          <cell r="AF802" t="str">
            <v>4/95</v>
          </cell>
          <cell r="AN802" t="str">
            <v>TVA</v>
          </cell>
          <cell r="AQ802" t="str">
            <v>C,4/95, comment</v>
          </cell>
          <cell r="AR802" t="str">
            <v>12/4/2002</v>
          </cell>
          <cell r="AS802" t="str">
            <v>+</v>
          </cell>
          <cell r="AT802" t="str">
            <v>+</v>
          </cell>
          <cell r="AX802" t="str">
            <v xml:space="preserve"> -</v>
          </cell>
          <cell r="AY802" t="str">
            <v xml:space="preserve"> -</v>
          </cell>
          <cell r="BG802" t="str">
            <v>-</v>
          </cell>
          <cell r="BJ802" t="str">
            <v>-</v>
          </cell>
          <cell r="BO802" t="str">
            <v>-</v>
          </cell>
        </row>
        <row r="803">
          <cell r="A803">
            <v>485.5</v>
          </cell>
          <cell r="B803" t="str">
            <v>95-04-A181</v>
          </cell>
          <cell r="C803" t="str">
            <v>NORM</v>
          </cell>
          <cell r="I803">
            <v>2227</v>
          </cell>
          <cell r="J803" t="str">
            <v>f</v>
          </cell>
          <cell r="P803" t="str">
            <v>PR</v>
          </cell>
          <cell r="AC803" t="str">
            <v>AL</v>
          </cell>
          <cell r="AD803">
            <v>1995</v>
          </cell>
          <cell r="BJ803" t="str">
            <v/>
          </cell>
          <cell r="BK803" t="str">
            <v/>
          </cell>
          <cell r="BL803" t="str">
            <v/>
          </cell>
          <cell r="BM803" t="str">
            <v/>
          </cell>
          <cell r="BP803" t="str">
            <v/>
          </cell>
          <cell r="BQ803" t="str">
            <v/>
          </cell>
          <cell r="BR803" t="str">
            <v/>
          </cell>
          <cell r="BS803" t="str">
            <v/>
          </cell>
        </row>
        <row r="804">
          <cell r="A804">
            <v>486</v>
          </cell>
          <cell r="B804" t="str">
            <v>95-06-B005</v>
          </cell>
          <cell r="C804" t="str">
            <v>CAR</v>
          </cell>
          <cell r="D804" t="str">
            <v xml:space="preserve"> -</v>
          </cell>
          <cell r="I804">
            <v>2502</v>
          </cell>
          <cell r="J804">
            <v>0.67</v>
          </cell>
          <cell r="P804" t="str">
            <v>PR</v>
          </cell>
          <cell r="Q804">
            <v>75</v>
          </cell>
          <cell r="S804" t="str">
            <v>M</v>
          </cell>
          <cell r="T804" t="str">
            <v>C</v>
          </cell>
          <cell r="U804" t="str">
            <v>p</v>
          </cell>
          <cell r="V804" t="str">
            <v>M</v>
          </cell>
          <cell r="X804" t="str">
            <v>B</v>
          </cell>
          <cell r="Y804" t="str">
            <v>2/14</v>
          </cell>
          <cell r="Z804" t="str">
            <v>3.0 x 3.5</v>
          </cell>
          <cell r="AA804">
            <v>3.5</v>
          </cell>
          <cell r="AB804" t="str">
            <v>10.5A</v>
          </cell>
          <cell r="AC804" t="str">
            <v>AL</v>
          </cell>
          <cell r="AD804">
            <v>1995</v>
          </cell>
          <cell r="AN804" t="str">
            <v>ACA</v>
          </cell>
          <cell r="AX804" t="str">
            <v xml:space="preserve"> -</v>
          </cell>
          <cell r="AY804" t="str">
            <v xml:space="preserve"> -</v>
          </cell>
          <cell r="AZ804" t="str">
            <v xml:space="preserve"> -</v>
          </cell>
          <cell r="BA804" t="str">
            <v xml:space="preserve"> -</v>
          </cell>
          <cell r="BG804" t="str">
            <v>-</v>
          </cell>
          <cell r="BJ804" t="str">
            <v/>
          </cell>
          <cell r="BK804" t="str">
            <v/>
          </cell>
          <cell r="BL804" t="str">
            <v/>
          </cell>
          <cell r="BM804" t="str">
            <v/>
          </cell>
          <cell r="BO804" t="str">
            <v>-</v>
          </cell>
        </row>
        <row r="805">
          <cell r="A805">
            <v>486.5</v>
          </cell>
          <cell r="B805" t="str">
            <v>95-06-B004</v>
          </cell>
          <cell r="C805" t="str">
            <v>NORM</v>
          </cell>
          <cell r="I805">
            <v>2503</v>
          </cell>
          <cell r="J805">
            <v>0.3</v>
          </cell>
          <cell r="P805" t="str">
            <v>PR</v>
          </cell>
          <cell r="AC805" t="str">
            <v>AL</v>
          </cell>
          <cell r="AD805">
            <v>1995</v>
          </cell>
          <cell r="BJ805" t="str">
            <v/>
          </cell>
          <cell r="BK805" t="str">
            <v/>
          </cell>
          <cell r="BL805" t="str">
            <v/>
          </cell>
          <cell r="BM805" t="str">
            <v/>
          </cell>
          <cell r="BP805" t="str">
            <v/>
          </cell>
          <cell r="BQ805" t="str">
            <v/>
          </cell>
          <cell r="BR805" t="str">
            <v/>
          </cell>
          <cell r="BS805" t="str">
            <v/>
          </cell>
        </row>
        <row r="806">
          <cell r="A806">
            <v>487</v>
          </cell>
          <cell r="B806" t="str">
            <v>95-07-T004a</v>
          </cell>
          <cell r="C806" t="str">
            <v>CAR</v>
          </cell>
          <cell r="D806" t="str">
            <v xml:space="preserve"> -</v>
          </cell>
          <cell r="I806">
            <v>2504</v>
          </cell>
          <cell r="J806">
            <v>0.34</v>
          </cell>
          <cell r="P806" t="str">
            <v>PR</v>
          </cell>
          <cell r="Q806">
            <v>42</v>
          </cell>
          <cell r="S806" t="str">
            <v>F</v>
          </cell>
          <cell r="T806" t="str">
            <v>R/S</v>
          </cell>
          <cell r="U806" t="str">
            <v>d</v>
          </cell>
          <cell r="V806" t="str">
            <v>M</v>
          </cell>
          <cell r="X806" t="str">
            <v>C</v>
          </cell>
          <cell r="Y806" t="str">
            <v>4/9</v>
          </cell>
          <cell r="AA806">
            <v>3.5</v>
          </cell>
          <cell r="AC806" t="str">
            <v>AL</v>
          </cell>
          <cell r="AD806">
            <v>1995</v>
          </cell>
          <cell r="AN806" t="str">
            <v>ACA</v>
          </cell>
          <cell r="AX806" t="str">
            <v xml:space="preserve"> -</v>
          </cell>
          <cell r="AY806" t="str">
            <v xml:space="preserve"> -</v>
          </cell>
          <cell r="AZ806" t="str">
            <v xml:space="preserve"> -</v>
          </cell>
          <cell r="BA806" t="str">
            <v xml:space="preserve"> -</v>
          </cell>
          <cell r="BG806" t="str">
            <v>-</v>
          </cell>
          <cell r="BJ806" t="str">
            <v>-</v>
          </cell>
          <cell r="BO806" t="str">
            <v>+</v>
          </cell>
          <cell r="BP806">
            <v>5</v>
          </cell>
          <cell r="BQ806">
            <v>175</v>
          </cell>
          <cell r="BR806" t="str">
            <v>CGC&gt;CAC</v>
          </cell>
          <cell r="BS806" t="str">
            <v>Arg&gt;His</v>
          </cell>
        </row>
        <row r="807">
          <cell r="A807">
            <v>487.5</v>
          </cell>
          <cell r="B807" t="str">
            <v>95-07-T004b</v>
          </cell>
          <cell r="C807" t="str">
            <v>NORM</v>
          </cell>
          <cell r="I807">
            <v>2505</v>
          </cell>
          <cell r="J807">
            <v>0.2</v>
          </cell>
          <cell r="P807" t="str">
            <v>PR</v>
          </cell>
          <cell r="AC807" t="str">
            <v>AL</v>
          </cell>
          <cell r="AD807">
            <v>1995</v>
          </cell>
          <cell r="BJ807" t="str">
            <v/>
          </cell>
          <cell r="BK807" t="str">
            <v/>
          </cell>
          <cell r="BL807" t="str">
            <v/>
          </cell>
          <cell r="BM807" t="str">
            <v/>
          </cell>
          <cell r="BP807" t="str">
            <v/>
          </cell>
          <cell r="BQ807" t="str">
            <v/>
          </cell>
          <cell r="BR807" t="str">
            <v/>
          </cell>
          <cell r="BS807" t="str">
            <v/>
          </cell>
        </row>
        <row r="808">
          <cell r="A808">
            <v>488</v>
          </cell>
          <cell r="B808" t="str">
            <v>95-07-T007b</v>
          </cell>
          <cell r="C808" t="str">
            <v>CAR</v>
          </cell>
          <cell r="D808" t="str">
            <v xml:space="preserve">- </v>
          </cell>
          <cell r="I808">
            <v>2506</v>
          </cell>
          <cell r="J808">
            <v>1.18</v>
          </cell>
          <cell r="P808" t="str">
            <v>PR</v>
          </cell>
          <cell r="Q808">
            <v>89</v>
          </cell>
          <cell r="R808" t="str">
            <v>B</v>
          </cell>
          <cell r="S808" t="str">
            <v>M</v>
          </cell>
          <cell r="T808" t="str">
            <v>A</v>
          </cell>
          <cell r="U808" t="str">
            <v>p</v>
          </cell>
          <cell r="V808" t="str">
            <v>M</v>
          </cell>
          <cell r="X808" t="str">
            <v>B</v>
          </cell>
          <cell r="Y808" t="str">
            <v>0/8</v>
          </cell>
          <cell r="AC808" t="str">
            <v>AL</v>
          </cell>
          <cell r="AD808">
            <v>1995</v>
          </cell>
          <cell r="AN808" t="str">
            <v>ACA, diallelic</v>
          </cell>
          <cell r="AQ808" t="str">
            <v>B</v>
          </cell>
          <cell r="AR808" t="str">
            <v>10/15/03</v>
          </cell>
          <cell r="AX808" t="str">
            <v xml:space="preserve"> -</v>
          </cell>
          <cell r="AY808" t="str">
            <v xml:space="preserve"> -</v>
          </cell>
          <cell r="AZ808" t="str">
            <v xml:space="preserve"> -</v>
          </cell>
          <cell r="BA808" t="str">
            <v xml:space="preserve"> -</v>
          </cell>
          <cell r="BG808" t="str">
            <v>-</v>
          </cell>
          <cell r="BJ808" t="str">
            <v>-</v>
          </cell>
          <cell r="BO808" t="str">
            <v>-</v>
          </cell>
        </row>
        <row r="809">
          <cell r="A809">
            <v>488.5</v>
          </cell>
          <cell r="B809" t="str">
            <v>95-07-T007c</v>
          </cell>
          <cell r="C809" t="str">
            <v>NORM</v>
          </cell>
          <cell r="I809">
            <v>2507</v>
          </cell>
          <cell r="J809">
            <v>0.13</v>
          </cell>
          <cell r="P809" t="str">
            <v>PR</v>
          </cell>
          <cell r="AC809" t="str">
            <v>AL</v>
          </cell>
          <cell r="AD809">
            <v>1995</v>
          </cell>
          <cell r="BJ809" t="str">
            <v/>
          </cell>
          <cell r="BK809" t="str">
            <v/>
          </cell>
          <cell r="BL809" t="str">
            <v/>
          </cell>
          <cell r="BM809" t="str">
            <v/>
          </cell>
          <cell r="BN809" t="str">
            <v/>
          </cell>
          <cell r="BP809" t="str">
            <v/>
          </cell>
          <cell r="BQ809" t="str">
            <v/>
          </cell>
          <cell r="BR809" t="str">
            <v/>
          </cell>
          <cell r="BS809" t="str">
            <v/>
          </cell>
        </row>
        <row r="810">
          <cell r="A810">
            <v>489</v>
          </cell>
          <cell r="B810" t="str">
            <v>95-07-T008a</v>
          </cell>
          <cell r="C810" t="str">
            <v>CAR</v>
          </cell>
          <cell r="D810" t="str">
            <v xml:space="preserve"> -</v>
          </cell>
          <cell r="I810">
            <v>2508</v>
          </cell>
          <cell r="J810">
            <v>0.88</v>
          </cell>
          <cell r="P810" t="str">
            <v>PR</v>
          </cell>
          <cell r="Q810">
            <v>80</v>
          </cell>
          <cell r="S810" t="str">
            <v>F</v>
          </cell>
          <cell r="T810" t="str">
            <v>A</v>
          </cell>
          <cell r="U810" t="str">
            <v>p</v>
          </cell>
          <cell r="V810" t="str">
            <v>P</v>
          </cell>
          <cell r="X810" t="str">
            <v>C</v>
          </cell>
          <cell r="Y810" t="str">
            <v>7/12</v>
          </cell>
          <cell r="AC810" t="str">
            <v>AL</v>
          </cell>
          <cell r="AD810">
            <v>1995</v>
          </cell>
          <cell r="AN810" t="str">
            <v>ACA</v>
          </cell>
          <cell r="AX810" t="str">
            <v xml:space="preserve"> -</v>
          </cell>
          <cell r="AY810" t="str">
            <v xml:space="preserve"> -</v>
          </cell>
          <cell r="AZ810" t="str">
            <v xml:space="preserve"> -</v>
          </cell>
          <cell r="BA810" t="str">
            <v xml:space="preserve"> -</v>
          </cell>
          <cell r="BG810" t="str">
            <v>+12</v>
          </cell>
          <cell r="BH810" t="str">
            <v>GAT</v>
          </cell>
          <cell r="BI810" t="str">
            <v>Asp</v>
          </cell>
          <cell r="BJ810" t="str">
            <v/>
          </cell>
          <cell r="BK810" t="str">
            <v/>
          </cell>
          <cell r="BL810" t="str">
            <v/>
          </cell>
          <cell r="BM810" t="str">
            <v/>
          </cell>
          <cell r="BN810" t="str">
            <v/>
          </cell>
          <cell r="BO810" t="str">
            <v>+</v>
          </cell>
          <cell r="BP810">
            <v>7</v>
          </cell>
          <cell r="BQ810" t="str">
            <v>?</v>
          </cell>
        </row>
        <row r="811">
          <cell r="A811">
            <v>489.5</v>
          </cell>
          <cell r="B811" t="str">
            <v>95-07-T008c</v>
          </cell>
          <cell r="C811" t="str">
            <v>NORM</v>
          </cell>
          <cell r="I811">
            <v>2509</v>
          </cell>
          <cell r="J811" t="str">
            <v>f</v>
          </cell>
          <cell r="P811" t="str">
            <v>PR</v>
          </cell>
          <cell r="AC811" t="str">
            <v>AL</v>
          </cell>
          <cell r="AD811">
            <v>1995</v>
          </cell>
          <cell r="BJ811" t="str">
            <v/>
          </cell>
          <cell r="BK811" t="str">
            <v/>
          </cell>
          <cell r="BL811" t="str">
            <v/>
          </cell>
          <cell r="BM811" t="str">
            <v/>
          </cell>
          <cell r="BN811" t="str">
            <v/>
          </cell>
          <cell r="BP811" t="str">
            <v/>
          </cell>
          <cell r="BQ811" t="str">
            <v/>
          </cell>
          <cell r="BR811" t="str">
            <v/>
          </cell>
          <cell r="BS811" t="str">
            <v/>
          </cell>
        </row>
        <row r="812">
          <cell r="A812">
            <v>490</v>
          </cell>
          <cell r="B812" t="str">
            <v>95-07-H011</v>
          </cell>
          <cell r="C812" t="str">
            <v>CAR</v>
          </cell>
          <cell r="D812" t="str">
            <v>+/-</v>
          </cell>
          <cell r="G812">
            <v>80</v>
          </cell>
          <cell r="I812">
            <v>2510</v>
          </cell>
          <cell r="J812">
            <v>0.4</v>
          </cell>
          <cell r="O812" t="str">
            <v>NO</v>
          </cell>
          <cell r="P812" t="str">
            <v>PR</v>
          </cell>
          <cell r="Q812">
            <v>80</v>
          </cell>
          <cell r="R812" t="str">
            <v>W</v>
          </cell>
          <cell r="S812" t="str">
            <v>F</v>
          </cell>
          <cell r="T812" t="str">
            <v>C</v>
          </cell>
          <cell r="U812" t="str">
            <v>p</v>
          </cell>
          <cell r="V812" t="str">
            <v>M</v>
          </cell>
          <cell r="W812" t="str">
            <v>T3N1MX</v>
          </cell>
          <cell r="X812" t="str">
            <v>C</v>
          </cell>
          <cell r="Y812" t="str">
            <v>1/11</v>
          </cell>
          <cell r="Z812" t="str">
            <v>4.0 x 4.0 x 1.0</v>
          </cell>
          <cell r="AA812">
            <v>4</v>
          </cell>
          <cell r="AB812">
            <v>16</v>
          </cell>
          <cell r="AC812" t="str">
            <v>AL</v>
          </cell>
          <cell r="AD812">
            <v>1995</v>
          </cell>
          <cell r="AF812" t="str">
            <v>7/95</v>
          </cell>
          <cell r="AN812" t="str">
            <v xml:space="preserve">ACA </v>
          </cell>
          <cell r="AQ812" t="str">
            <v>comment,W,7/95</v>
          </cell>
          <cell r="AR812" t="str">
            <v>6/12/2001</v>
          </cell>
          <cell r="AS812" t="str">
            <v>+</v>
          </cell>
          <cell r="AT812" t="str">
            <v>+</v>
          </cell>
          <cell r="AX812" t="str">
            <v xml:space="preserve"> -</v>
          </cell>
          <cell r="AY812" t="str">
            <v xml:space="preserve"> -</v>
          </cell>
          <cell r="AZ812" t="str">
            <v xml:space="preserve"> +/-</v>
          </cell>
          <cell r="BA812" t="str">
            <v xml:space="preserve"> -</v>
          </cell>
          <cell r="BG812" t="str">
            <v>+12</v>
          </cell>
          <cell r="BH812" t="str">
            <v>GAT</v>
          </cell>
          <cell r="BI812" t="str">
            <v>Asp</v>
          </cell>
          <cell r="BJ812" t="str">
            <v/>
          </cell>
          <cell r="BK812" t="str">
            <v/>
          </cell>
          <cell r="BL812" t="str">
            <v/>
          </cell>
          <cell r="BM812" t="str">
            <v/>
          </cell>
          <cell r="BN812" t="str">
            <v/>
          </cell>
          <cell r="BO812" t="str">
            <v>-</v>
          </cell>
        </row>
        <row r="813">
          <cell r="A813">
            <v>490.5</v>
          </cell>
          <cell r="B813" t="str">
            <v>95-07-H010</v>
          </cell>
          <cell r="C813" t="str">
            <v>NORM</v>
          </cell>
          <cell r="I813">
            <v>2511</v>
          </cell>
          <cell r="J813">
            <v>0.47</v>
          </cell>
          <cell r="P813" t="str">
            <v>PR</v>
          </cell>
          <cell r="AC813" t="str">
            <v>AL</v>
          </cell>
          <cell r="AD813">
            <v>1995</v>
          </cell>
          <cell r="BJ813" t="str">
            <v/>
          </cell>
          <cell r="BK813" t="str">
            <v/>
          </cell>
          <cell r="BL813" t="str">
            <v/>
          </cell>
          <cell r="BM813" t="str">
            <v/>
          </cell>
          <cell r="BN813" t="str">
            <v/>
          </cell>
          <cell r="BP813" t="str">
            <v/>
          </cell>
          <cell r="BQ813" t="str">
            <v/>
          </cell>
          <cell r="BR813" t="str">
            <v/>
          </cell>
          <cell r="BS813" t="str">
            <v/>
          </cell>
        </row>
        <row r="814">
          <cell r="A814">
            <v>491</v>
          </cell>
          <cell r="B814" t="str">
            <v>95-07-T027a</v>
          </cell>
          <cell r="C814" t="str">
            <v>CAR</v>
          </cell>
          <cell r="D814" t="str">
            <v xml:space="preserve"> -</v>
          </cell>
          <cell r="I814">
            <v>2512</v>
          </cell>
          <cell r="J814">
            <v>0.3</v>
          </cell>
          <cell r="P814" t="str">
            <v>PR</v>
          </cell>
          <cell r="Q814">
            <v>67</v>
          </cell>
          <cell r="S814" t="str">
            <v>F</v>
          </cell>
          <cell r="T814" t="str">
            <v>R/S</v>
          </cell>
          <cell r="U814" t="str">
            <v>d</v>
          </cell>
          <cell r="V814" t="str">
            <v>M</v>
          </cell>
          <cell r="X814" t="str">
            <v>B</v>
          </cell>
          <cell r="Y814" t="str">
            <v>1/12</v>
          </cell>
          <cell r="AC814" t="str">
            <v>AL</v>
          </cell>
          <cell r="AD814">
            <v>1995</v>
          </cell>
          <cell r="AN814" t="str">
            <v>ACA</v>
          </cell>
          <cell r="AX814" t="str">
            <v xml:space="preserve"> -</v>
          </cell>
          <cell r="AY814" t="str">
            <v xml:space="preserve"> -</v>
          </cell>
          <cell r="AZ814" t="str">
            <v xml:space="preserve"> -</v>
          </cell>
          <cell r="BA814" t="str">
            <v xml:space="preserve"> -</v>
          </cell>
          <cell r="BG814" t="str">
            <v>-</v>
          </cell>
          <cell r="BJ814" t="str">
            <v/>
          </cell>
          <cell r="BK814" t="str">
            <v/>
          </cell>
          <cell r="BL814" t="str">
            <v/>
          </cell>
          <cell r="BM814" t="str">
            <v/>
          </cell>
          <cell r="BN814" t="str">
            <v/>
          </cell>
          <cell r="BO814" t="str">
            <v>-</v>
          </cell>
        </row>
        <row r="815">
          <cell r="A815">
            <v>491.5</v>
          </cell>
          <cell r="B815" t="str">
            <v>95-07-T027b</v>
          </cell>
          <cell r="C815" t="str">
            <v>NORM</v>
          </cell>
          <cell r="I815">
            <v>2513</v>
          </cell>
          <cell r="J815">
            <v>0.15</v>
          </cell>
          <cell r="P815" t="str">
            <v>PR</v>
          </cell>
          <cell r="AC815" t="str">
            <v>AL</v>
          </cell>
          <cell r="AD815">
            <v>1995</v>
          </cell>
          <cell r="BJ815" t="str">
            <v/>
          </cell>
          <cell r="BK815" t="str">
            <v/>
          </cell>
          <cell r="BL815" t="str">
            <v/>
          </cell>
          <cell r="BM815" t="str">
            <v/>
          </cell>
          <cell r="BN815" t="str">
            <v/>
          </cell>
          <cell r="BP815" t="str">
            <v/>
          </cell>
          <cell r="BQ815" t="str">
            <v/>
          </cell>
          <cell r="BR815" t="str">
            <v/>
          </cell>
          <cell r="BS815" t="str">
            <v/>
          </cell>
        </row>
        <row r="816">
          <cell r="A816">
            <v>492</v>
          </cell>
          <cell r="B816" t="str">
            <v>95-08-A135</v>
          </cell>
          <cell r="C816" t="str">
            <v>CAR</v>
          </cell>
          <cell r="D816" t="str">
            <v xml:space="preserve"> -</v>
          </cell>
          <cell r="I816">
            <v>2514</v>
          </cell>
          <cell r="J816">
            <v>0.79</v>
          </cell>
          <cell r="P816" t="str">
            <v>PR</v>
          </cell>
          <cell r="Q816">
            <v>45</v>
          </cell>
          <cell r="R816" t="str">
            <v>W</v>
          </cell>
          <cell r="S816" t="str">
            <v>F</v>
          </cell>
          <cell r="T816" t="str">
            <v>S/R</v>
          </cell>
          <cell r="U816" t="str">
            <v>d</v>
          </cell>
          <cell r="V816" t="str">
            <v>WM</v>
          </cell>
          <cell r="X816" t="str">
            <v>B</v>
          </cell>
          <cell r="Y816" t="str">
            <v>1/4</v>
          </cell>
          <cell r="Z816" t="str">
            <v>4.5 x 3.5</v>
          </cell>
          <cell r="AA816">
            <v>4.5</v>
          </cell>
          <cell r="AB816">
            <v>15.8</v>
          </cell>
          <cell r="AC816" t="str">
            <v>AL</v>
          </cell>
          <cell r="AD816">
            <v>1995</v>
          </cell>
          <cell r="AN816" t="str">
            <v>ACA</v>
          </cell>
          <cell r="AX816" t="str">
            <v xml:space="preserve"> -</v>
          </cell>
          <cell r="AY816" t="str">
            <v xml:space="preserve"> -</v>
          </cell>
          <cell r="AZ816" t="str">
            <v xml:space="preserve"> -</v>
          </cell>
          <cell r="BA816" t="str">
            <v xml:space="preserve"> -</v>
          </cell>
          <cell r="BG816" t="str">
            <v>+12</v>
          </cell>
          <cell r="BH816" t="str">
            <v>TGT</v>
          </cell>
          <cell r="BI816" t="str">
            <v>Cys</v>
          </cell>
          <cell r="BJ816" t="str">
            <v>-</v>
          </cell>
          <cell r="BO816" t="str">
            <v>-</v>
          </cell>
        </row>
        <row r="817">
          <cell r="A817">
            <v>492.5</v>
          </cell>
          <cell r="B817" t="str">
            <v>95-08-A136</v>
          </cell>
          <cell r="C817" t="str">
            <v>NORM</v>
          </cell>
          <cell r="I817">
            <v>2515</v>
          </cell>
          <cell r="J817">
            <v>0.24</v>
          </cell>
          <cell r="P817" t="str">
            <v>PR</v>
          </cell>
          <cell r="AC817" t="str">
            <v>AL</v>
          </cell>
          <cell r="AD817">
            <v>1995</v>
          </cell>
          <cell r="BJ817" t="str">
            <v/>
          </cell>
          <cell r="BK817" t="str">
            <v/>
          </cell>
          <cell r="BL817" t="str">
            <v/>
          </cell>
          <cell r="BM817" t="str">
            <v/>
          </cell>
          <cell r="BP817" t="str">
            <v/>
          </cell>
          <cell r="BQ817" t="str">
            <v/>
          </cell>
          <cell r="BR817" t="str">
            <v/>
          </cell>
          <cell r="BS817" t="str">
            <v/>
          </cell>
        </row>
        <row r="818">
          <cell r="A818">
            <v>493.5</v>
          </cell>
          <cell r="B818" t="str">
            <v>M. Wasserman's son</v>
          </cell>
          <cell r="C818" t="str">
            <v>NORM</v>
          </cell>
          <cell r="I818">
            <v>2004</v>
          </cell>
          <cell r="J818">
            <v>0.38</v>
          </cell>
          <cell r="P818" t="str">
            <v>PR</v>
          </cell>
          <cell r="R818" t="str">
            <v>W</v>
          </cell>
          <cell r="S818" t="str">
            <v>M</v>
          </cell>
          <cell r="AC818" t="str">
            <v>UCSD</v>
          </cell>
          <cell r="AD818">
            <v>1996</v>
          </cell>
          <cell r="AN818" t="str">
            <v>Blood from 2nd Son of M. Wasserman (#441.0), Matt</v>
          </cell>
          <cell r="BJ818" t="str">
            <v/>
          </cell>
          <cell r="BK818" t="str">
            <v/>
          </cell>
          <cell r="BL818" t="str">
            <v/>
          </cell>
          <cell r="BM818" t="str">
            <v/>
          </cell>
          <cell r="BP818" t="str">
            <v/>
          </cell>
          <cell r="BQ818" t="str">
            <v/>
          </cell>
          <cell r="BR818" t="str">
            <v/>
          </cell>
          <cell r="BS818" t="str">
            <v/>
          </cell>
        </row>
        <row r="819">
          <cell r="A819">
            <v>494</v>
          </cell>
          <cell r="B819" t="str">
            <v>95-10-A015</v>
          </cell>
          <cell r="C819" t="str">
            <v>CAR</v>
          </cell>
          <cell r="D819" t="str">
            <v xml:space="preserve"> -</v>
          </cell>
          <cell r="G819">
            <v>95</v>
          </cell>
          <cell r="I819">
            <v>2228</v>
          </cell>
          <cell r="J819">
            <v>1.49</v>
          </cell>
          <cell r="P819" t="str">
            <v>PR</v>
          </cell>
          <cell r="Q819">
            <v>79</v>
          </cell>
          <cell r="R819" t="str">
            <v>B</v>
          </cell>
          <cell r="S819" t="str">
            <v>F</v>
          </cell>
          <cell r="T819" t="str">
            <v>A</v>
          </cell>
          <cell r="U819" t="str">
            <v>p</v>
          </cell>
          <cell r="V819" t="str">
            <v>M</v>
          </cell>
          <cell r="X819" t="str">
            <v>B</v>
          </cell>
          <cell r="Y819" t="str">
            <v>0/13</v>
          </cell>
          <cell r="Z819" t="str">
            <v>6.0 x 3.0</v>
          </cell>
          <cell r="AA819">
            <v>6</v>
          </cell>
          <cell r="AB819" t="str">
            <v>18.0A</v>
          </cell>
          <cell r="AC819" t="str">
            <v>AL</v>
          </cell>
          <cell r="AD819">
            <v>1996</v>
          </cell>
          <cell r="AF819" t="str">
            <v>10/95</v>
          </cell>
          <cell r="AN819" t="str">
            <v>ACA</v>
          </cell>
          <cell r="AQ819" t="str">
            <v>C?-&gt;A,10/95</v>
          </cell>
          <cell r="AR819" t="str">
            <v>6/12/2001</v>
          </cell>
          <cell r="AS819" t="str">
            <v>+</v>
          </cell>
          <cell r="AT819" t="str">
            <v>+</v>
          </cell>
          <cell r="AX819" t="str">
            <v xml:space="preserve"> -</v>
          </cell>
          <cell r="AY819" t="str">
            <v xml:space="preserve"> -</v>
          </cell>
          <cell r="AZ819" t="str">
            <v xml:space="preserve"> -</v>
          </cell>
          <cell r="BA819" t="str">
            <v xml:space="preserve"> -</v>
          </cell>
          <cell r="BG819" t="str">
            <v>+12</v>
          </cell>
          <cell r="BH819" t="str">
            <v>GCT</v>
          </cell>
          <cell r="BI819" t="str">
            <v>Ala</v>
          </cell>
          <cell r="BJ819" t="str">
            <v>-</v>
          </cell>
          <cell r="BO819" t="str">
            <v>+</v>
          </cell>
          <cell r="BP819">
            <v>5</v>
          </cell>
          <cell r="BQ819" t="str">
            <v>175</v>
          </cell>
          <cell r="BR819" t="str">
            <v>CGC&gt;CAC</v>
          </cell>
          <cell r="BS819" t="str">
            <v>ARG&gt;HIS</v>
          </cell>
          <cell r="BT819" t="str">
            <v>+</v>
          </cell>
          <cell r="BU819">
            <v>5</v>
          </cell>
          <cell r="BV819" t="str">
            <v>175</v>
          </cell>
          <cell r="BW819" t="str">
            <v>CGC&gt;CAC</v>
          </cell>
          <cell r="BX819" t="str">
            <v>ARG&gt;HIS</v>
          </cell>
        </row>
        <row r="820">
          <cell r="A820">
            <v>494.5</v>
          </cell>
          <cell r="B820" t="str">
            <v>95-10-A016</v>
          </cell>
          <cell r="C820" t="str">
            <v>NORM</v>
          </cell>
          <cell r="I820">
            <v>2229</v>
          </cell>
          <cell r="J820">
            <v>0.15</v>
          </cell>
          <cell r="P820" t="str">
            <v>PR</v>
          </cell>
          <cell r="AC820" t="str">
            <v>AL</v>
          </cell>
          <cell r="AD820">
            <v>1996</v>
          </cell>
          <cell r="BJ820" t="str">
            <v/>
          </cell>
          <cell r="BK820" t="str">
            <v/>
          </cell>
          <cell r="BL820" t="str">
            <v/>
          </cell>
          <cell r="BM820" t="str">
            <v/>
          </cell>
          <cell r="BP820" t="str">
            <v/>
          </cell>
          <cell r="BQ820" t="str">
            <v/>
          </cell>
          <cell r="BR820" t="str">
            <v/>
          </cell>
          <cell r="BS820" t="str">
            <v/>
          </cell>
        </row>
        <row r="821">
          <cell r="A821">
            <v>495</v>
          </cell>
          <cell r="B821" t="str">
            <v>95-10-H033</v>
          </cell>
          <cell r="C821" t="str">
            <v>CAR</v>
          </cell>
          <cell r="D821" t="str">
            <v>+</v>
          </cell>
          <cell r="G821">
            <v>100</v>
          </cell>
          <cell r="I821">
            <v>2230</v>
          </cell>
          <cell r="J821">
            <v>0.02</v>
          </cell>
          <cell r="O821" t="str">
            <v>NO</v>
          </cell>
          <cell r="P821" t="str">
            <v>PR</v>
          </cell>
          <cell r="Q821">
            <v>17</v>
          </cell>
          <cell r="R821" t="str">
            <v>W</v>
          </cell>
          <cell r="S821" t="str">
            <v>F</v>
          </cell>
          <cell r="T821" t="str">
            <v>D</v>
          </cell>
          <cell r="U821" t="str">
            <v>d</v>
          </cell>
          <cell r="V821" t="str">
            <v>MP</v>
          </cell>
          <cell r="X821" t="str">
            <v>D</v>
          </cell>
          <cell r="Y821" t="str">
            <v>8/16</v>
          </cell>
          <cell r="Z821" t="str">
            <v>6.0 x 3.8 x 2.0</v>
          </cell>
          <cell r="AA821">
            <v>6</v>
          </cell>
          <cell r="AB821">
            <v>45.6</v>
          </cell>
          <cell r="AC821" t="str">
            <v>AL</v>
          </cell>
          <cell r="AD821">
            <v>1996</v>
          </cell>
          <cell r="AF821" t="str">
            <v>10/95</v>
          </cell>
          <cell r="AN821" t="str">
            <v>(MC), [LI]</v>
          </cell>
          <cell r="AQ821" t="str">
            <v>comment,M/P-&gt;MP,S?-&gt;D,10/95,P.B.</v>
          </cell>
          <cell r="AR821" t="str">
            <v>7/2/2001</v>
          </cell>
          <cell r="AS821" t="str">
            <v>+</v>
          </cell>
          <cell r="AT821" t="str">
            <v>+</v>
          </cell>
          <cell r="AU821" t="str">
            <v>95-10-H033</v>
          </cell>
          <cell r="AV821" t="str">
            <v>found in JL's desk(Apr./01), (PB#2/20 for Stan), rec'd on 10/13/98-#1/3</v>
          </cell>
          <cell r="AX821" t="str">
            <v>+</v>
          </cell>
          <cell r="AY821" t="str">
            <v xml:space="preserve"> </v>
          </cell>
          <cell r="AZ821" t="str">
            <v>+</v>
          </cell>
          <cell r="BG821" t="str">
            <v>ND</v>
          </cell>
          <cell r="BJ821" t="str">
            <v>-</v>
          </cell>
          <cell r="BO821" t="str">
            <v>-</v>
          </cell>
          <cell r="BT821" t="str">
            <v>-</v>
          </cell>
        </row>
        <row r="822">
          <cell r="A822">
            <v>495.3</v>
          </cell>
          <cell r="B822" t="str">
            <v>95-10-H032</v>
          </cell>
          <cell r="C822" t="str">
            <v>MET</v>
          </cell>
          <cell r="D822" t="str">
            <v xml:space="preserve"> -</v>
          </cell>
          <cell r="G822">
            <v>40</v>
          </cell>
          <cell r="I822">
            <v>2232</v>
          </cell>
          <cell r="J822" t="str">
            <v>f</v>
          </cell>
          <cell r="O822" t="str">
            <v>NO</v>
          </cell>
          <cell r="P822" t="str">
            <v>PR</v>
          </cell>
          <cell r="AC822" t="str">
            <v>AL</v>
          </cell>
          <cell r="AD822">
            <v>1996</v>
          </cell>
          <cell r="AN822" t="str">
            <v>[LI]</v>
          </cell>
          <cell r="AU822" t="str">
            <v>95-10-H031</v>
          </cell>
          <cell r="AV822" t="str">
            <v>found on 11/12/02</v>
          </cell>
          <cell r="AX822" t="str">
            <v xml:space="preserve"> -</v>
          </cell>
          <cell r="AY822" t="str">
            <v xml:space="preserve"> -</v>
          </cell>
          <cell r="BG822" t="str">
            <v>no DNA</v>
          </cell>
          <cell r="BJ822" t="str">
            <v>-</v>
          </cell>
          <cell r="BP822" t="str">
            <v/>
          </cell>
          <cell r="BQ822" t="str">
            <v/>
          </cell>
          <cell r="BR822" t="str">
            <v/>
          </cell>
          <cell r="BS822" t="str">
            <v/>
          </cell>
        </row>
        <row r="823">
          <cell r="A823">
            <v>495.5</v>
          </cell>
          <cell r="B823" t="str">
            <v>95-10-H031</v>
          </cell>
          <cell r="C823" t="str">
            <v>NORM</v>
          </cell>
          <cell r="I823">
            <v>2231</v>
          </cell>
          <cell r="J823">
            <v>0.9</v>
          </cell>
          <cell r="O823" t="str">
            <v>NO</v>
          </cell>
          <cell r="P823" t="str">
            <v>PR</v>
          </cell>
          <cell r="AC823" t="str">
            <v>AL</v>
          </cell>
          <cell r="AD823">
            <v>1996</v>
          </cell>
          <cell r="BJ823" t="str">
            <v/>
          </cell>
          <cell r="BK823" t="str">
            <v/>
          </cell>
          <cell r="BL823" t="str">
            <v/>
          </cell>
          <cell r="BM823" t="str">
            <v/>
          </cell>
          <cell r="BN823" t="str">
            <v/>
          </cell>
          <cell r="BP823" t="str">
            <v/>
          </cell>
          <cell r="BQ823" t="str">
            <v/>
          </cell>
          <cell r="BR823" t="str">
            <v/>
          </cell>
          <cell r="BS823" t="str">
            <v/>
          </cell>
        </row>
        <row r="824">
          <cell r="A824">
            <v>496</v>
          </cell>
          <cell r="B824" t="str">
            <v>95-11-A165</v>
          </cell>
          <cell r="C824" t="str">
            <v>CAR</v>
          </cell>
          <cell r="D824" t="str">
            <v xml:space="preserve"> -</v>
          </cell>
          <cell r="G824">
            <v>40</v>
          </cell>
          <cell r="I824">
            <v>2239</v>
          </cell>
          <cell r="J824">
            <v>0.51</v>
          </cell>
          <cell r="L824">
            <v>1017</v>
          </cell>
          <cell r="N824">
            <v>17</v>
          </cell>
          <cell r="O824" t="str">
            <v>YES</v>
          </cell>
          <cell r="P824" t="str">
            <v>PR</v>
          </cell>
          <cell r="Q824">
            <v>54</v>
          </cell>
          <cell r="R824" t="str">
            <v>W</v>
          </cell>
          <cell r="S824" t="str">
            <v>M</v>
          </cell>
          <cell r="T824" t="str">
            <v>S?</v>
          </cell>
          <cell r="U824" t="str">
            <v>d</v>
          </cell>
          <cell r="V824" t="str">
            <v>M</v>
          </cell>
          <cell r="X824" t="str">
            <v>C</v>
          </cell>
          <cell r="Y824" t="str">
            <v>1/10</v>
          </cell>
          <cell r="Z824" t="str">
            <v>4.0 x 2.5 x 3.0</v>
          </cell>
          <cell r="AA824">
            <v>4</v>
          </cell>
          <cell r="AB824">
            <v>30</v>
          </cell>
          <cell r="AC824" t="str">
            <v>AL</v>
          </cell>
          <cell r="AD824">
            <v>1996</v>
          </cell>
          <cell r="AF824" t="str">
            <v>11/95</v>
          </cell>
          <cell r="AN824" t="str">
            <v>ACA</v>
          </cell>
          <cell r="AQ824" t="str">
            <v>11/95</v>
          </cell>
          <cell r="AR824" t="str">
            <v>6/12/2001</v>
          </cell>
          <cell r="AS824" t="str">
            <v>+</v>
          </cell>
          <cell r="AT824" t="str">
            <v>+</v>
          </cell>
          <cell r="AU824" t="str">
            <v>95-11-A165</v>
          </cell>
          <cell r="AV824" t="str">
            <v>found in JL's desk(Apr./01)</v>
          </cell>
          <cell r="AX824" t="str">
            <v xml:space="preserve"> -</v>
          </cell>
          <cell r="AY824" t="str">
            <v xml:space="preserve"> -</v>
          </cell>
          <cell r="AZ824" t="str">
            <v xml:space="preserve"> -</v>
          </cell>
          <cell r="BA824" t="str">
            <v xml:space="preserve"> -</v>
          </cell>
          <cell r="BG824" t="str">
            <v>-</v>
          </cell>
          <cell r="BJ824" t="str">
            <v>+</v>
          </cell>
          <cell r="BK824">
            <v>15</v>
          </cell>
          <cell r="BL824">
            <v>600</v>
          </cell>
          <cell r="BM824" t="str">
            <v>GTG&gt;GAG</v>
          </cell>
          <cell r="BN824" t="str">
            <v>Val&gt;Glu</v>
          </cell>
          <cell r="BO824" t="str">
            <v>+</v>
          </cell>
          <cell r="BP824">
            <v>5</v>
          </cell>
          <cell r="BQ824">
            <v>173</v>
          </cell>
          <cell r="BR824" t="str">
            <v>GTG&gt;TTG</v>
          </cell>
          <cell r="BS824" t="str">
            <v>Val&gt;Leu</v>
          </cell>
          <cell r="BT824" t="str">
            <v>+</v>
          </cell>
          <cell r="BU824">
            <v>5</v>
          </cell>
          <cell r="BV824">
            <v>173</v>
          </cell>
          <cell r="BW824" t="str">
            <v>GTG&gt;TTG</v>
          </cell>
          <cell r="BX824" t="str">
            <v>Val&gt;Leu</v>
          </cell>
        </row>
        <row r="825">
          <cell r="A825">
            <v>496.5</v>
          </cell>
          <cell r="B825" t="str">
            <v>95-11-A166</v>
          </cell>
          <cell r="C825" t="str">
            <v>NORM</v>
          </cell>
          <cell r="I825">
            <v>2240</v>
          </cell>
          <cell r="J825">
            <v>0.37</v>
          </cell>
          <cell r="L825">
            <v>1018</v>
          </cell>
          <cell r="N825">
            <v>17</v>
          </cell>
          <cell r="O825" t="str">
            <v>YES</v>
          </cell>
          <cell r="P825" t="str">
            <v>PR</v>
          </cell>
          <cell r="AC825" t="str">
            <v>AL</v>
          </cell>
          <cell r="AD825">
            <v>1996</v>
          </cell>
          <cell r="BJ825" t="str">
            <v/>
          </cell>
          <cell r="BK825" t="str">
            <v/>
          </cell>
          <cell r="BL825" t="str">
            <v/>
          </cell>
          <cell r="BM825" t="str">
            <v/>
          </cell>
          <cell r="BN825" t="str">
            <v/>
          </cell>
          <cell r="BP825" t="str">
            <v/>
          </cell>
          <cell r="BQ825" t="str">
            <v/>
          </cell>
          <cell r="BR825" t="str">
            <v/>
          </cell>
          <cell r="BS825" t="str">
            <v/>
          </cell>
        </row>
        <row r="826">
          <cell r="A826">
            <v>497</v>
          </cell>
          <cell r="B826" t="str">
            <v>95-11-A182</v>
          </cell>
          <cell r="C826" t="str">
            <v>CAR</v>
          </cell>
          <cell r="D826" t="str">
            <v xml:space="preserve"> -</v>
          </cell>
          <cell r="G826">
            <v>70</v>
          </cell>
          <cell r="I826">
            <v>2241</v>
          </cell>
          <cell r="J826">
            <v>0.78</v>
          </cell>
          <cell r="L826">
            <v>1019</v>
          </cell>
          <cell r="N826">
            <v>17</v>
          </cell>
          <cell r="O826" t="str">
            <v>YES</v>
          </cell>
          <cell r="P826" t="str">
            <v>PR</v>
          </cell>
          <cell r="Q826">
            <v>74</v>
          </cell>
          <cell r="R826" t="str">
            <v>B</v>
          </cell>
          <cell r="S826" t="str">
            <v xml:space="preserve">M </v>
          </cell>
          <cell r="T826" t="str">
            <v>C</v>
          </cell>
          <cell r="U826" t="str">
            <v>p</v>
          </cell>
          <cell r="V826" t="str">
            <v>P</v>
          </cell>
          <cell r="X826" t="str">
            <v>D</v>
          </cell>
          <cell r="Y826" t="str">
            <v>12/12</v>
          </cell>
          <cell r="Z826" t="str">
            <v>4.0 x 3.5 x 3.0</v>
          </cell>
          <cell r="AA826">
            <v>4</v>
          </cell>
          <cell r="AB826">
            <v>42</v>
          </cell>
          <cell r="AC826" t="str">
            <v>AL</v>
          </cell>
          <cell r="AD826">
            <v>1996</v>
          </cell>
          <cell r="AN826" t="str">
            <v>ACA,[LI]</v>
          </cell>
          <cell r="AQ826" t="str">
            <v>C/S-&gt;C</v>
          </cell>
          <cell r="AR826" t="str">
            <v>6/12/2001</v>
          </cell>
          <cell r="AX826" t="str">
            <v xml:space="preserve"> -</v>
          </cell>
          <cell r="AY826" t="str">
            <v xml:space="preserve"> -</v>
          </cell>
          <cell r="BG826" t="str">
            <v>-</v>
          </cell>
          <cell r="BJ826" t="str">
            <v>-</v>
          </cell>
          <cell r="BO826" t="str">
            <v>+</v>
          </cell>
          <cell r="BP826">
            <v>9</v>
          </cell>
          <cell r="BQ826">
            <v>312</v>
          </cell>
          <cell r="BR826" t="str">
            <v>ACC&gt;AGC</v>
          </cell>
          <cell r="BS826" t="str">
            <v>Thr&gt;Ser</v>
          </cell>
          <cell r="BT826" t="str">
            <v>+</v>
          </cell>
          <cell r="BU826">
            <v>9</v>
          </cell>
          <cell r="BV826">
            <v>312</v>
          </cell>
          <cell r="BW826" t="str">
            <v>ACC&gt;AGC</v>
          </cell>
          <cell r="BX826" t="str">
            <v>Thr&gt;Ser</v>
          </cell>
        </row>
        <row r="827">
          <cell r="A827">
            <v>497.5</v>
          </cell>
          <cell r="B827" t="str">
            <v>95-11-A183</v>
          </cell>
          <cell r="C827" t="str">
            <v>NORM</v>
          </cell>
          <cell r="I827">
            <v>2242</v>
          </cell>
          <cell r="J827" t="str">
            <v>f</v>
          </cell>
          <cell r="K827">
            <v>2929</v>
          </cell>
          <cell r="L827">
            <v>1020</v>
          </cell>
          <cell r="N827">
            <v>17</v>
          </cell>
          <cell r="O827" t="str">
            <v>YES</v>
          </cell>
          <cell r="P827" t="str">
            <v>PR</v>
          </cell>
          <cell r="AC827" t="str">
            <v>AL</v>
          </cell>
          <cell r="AD827">
            <v>1996</v>
          </cell>
          <cell r="BJ827" t="str">
            <v/>
          </cell>
          <cell r="BK827" t="str">
            <v/>
          </cell>
          <cell r="BL827" t="str">
            <v/>
          </cell>
          <cell r="BM827" t="str">
            <v/>
          </cell>
          <cell r="BP827" t="str">
            <v/>
          </cell>
          <cell r="BQ827" t="str">
            <v/>
          </cell>
          <cell r="BR827" t="str">
            <v/>
          </cell>
          <cell r="BS827" t="str">
            <v/>
          </cell>
        </row>
        <row r="828">
          <cell r="A828">
            <v>498</v>
          </cell>
          <cell r="B828" t="str">
            <v>96-01-C066G</v>
          </cell>
          <cell r="C828" t="str">
            <v>CAR</v>
          </cell>
          <cell r="D828" t="str">
            <v xml:space="preserve"> -</v>
          </cell>
          <cell r="G828">
            <v>50</v>
          </cell>
          <cell r="I828">
            <v>2516</v>
          </cell>
          <cell r="J828">
            <v>0.62</v>
          </cell>
          <cell r="P828" t="str">
            <v>PR</v>
          </cell>
          <cell r="Q828">
            <v>92</v>
          </cell>
          <cell r="R828" t="str">
            <v>A</v>
          </cell>
          <cell r="S828" t="str">
            <v>F</v>
          </cell>
          <cell r="T828" t="str">
            <v>C</v>
          </cell>
          <cell r="U828" t="str">
            <v>p</v>
          </cell>
          <cell r="V828" t="str">
            <v>M</v>
          </cell>
          <cell r="X828" t="str">
            <v>D</v>
          </cell>
          <cell r="Y828" t="str">
            <v>5/7</v>
          </cell>
          <cell r="Z828" t="str">
            <v>4.5 x 2.3 x 0.5</v>
          </cell>
          <cell r="AA828">
            <v>4.5</v>
          </cell>
          <cell r="AB828">
            <v>5.2</v>
          </cell>
          <cell r="AC828" t="str">
            <v>OH</v>
          </cell>
          <cell r="AD828">
            <v>1996</v>
          </cell>
          <cell r="AN828" t="str">
            <v>ACA</v>
          </cell>
          <cell r="AX828" t="str">
            <v xml:space="preserve"> -</v>
          </cell>
          <cell r="AY828" t="str">
            <v xml:space="preserve"> -</v>
          </cell>
          <cell r="AZ828" t="str">
            <v xml:space="preserve"> -</v>
          </cell>
          <cell r="BA828" t="str">
            <v xml:space="preserve"> -</v>
          </cell>
          <cell r="BG828" t="str">
            <v>+12</v>
          </cell>
          <cell r="BH828" t="str">
            <v>GAT</v>
          </cell>
          <cell r="BI828" t="str">
            <v>Asp</v>
          </cell>
          <cell r="BJ828" t="str">
            <v>-</v>
          </cell>
          <cell r="BO828" t="str">
            <v>-</v>
          </cell>
        </row>
        <row r="829">
          <cell r="A829">
            <v>498.3</v>
          </cell>
          <cell r="B829" t="str">
            <v>96-01-C067G</v>
          </cell>
          <cell r="C829" t="str">
            <v>MET</v>
          </cell>
          <cell r="I829" t="str">
            <v>not extracted</v>
          </cell>
          <cell r="P829" t="str">
            <v>PR</v>
          </cell>
          <cell r="AC829" t="str">
            <v>OH</v>
          </cell>
          <cell r="AD829">
            <v>1996</v>
          </cell>
          <cell r="AN829" t="str">
            <v>[LI]</v>
          </cell>
          <cell r="BG829" t="str">
            <v>no DNA</v>
          </cell>
          <cell r="BJ829" t="str">
            <v/>
          </cell>
          <cell r="BK829" t="str">
            <v/>
          </cell>
          <cell r="BL829" t="str">
            <v/>
          </cell>
          <cell r="BM829" t="str">
            <v/>
          </cell>
          <cell r="BP829" t="str">
            <v/>
          </cell>
          <cell r="BQ829" t="str">
            <v/>
          </cell>
          <cell r="BR829" t="str">
            <v/>
          </cell>
          <cell r="BS829" t="str">
            <v/>
          </cell>
        </row>
        <row r="830">
          <cell r="A830">
            <v>498.5</v>
          </cell>
          <cell r="B830" t="str">
            <v>96-01-C068G</v>
          </cell>
          <cell r="C830" t="str">
            <v>NORM</v>
          </cell>
          <cell r="I830">
            <v>2517</v>
          </cell>
          <cell r="J830">
            <v>0.51</v>
          </cell>
          <cell r="P830" t="str">
            <v>PR</v>
          </cell>
          <cell r="AC830" t="str">
            <v>OH</v>
          </cell>
          <cell r="AD830">
            <v>1996</v>
          </cell>
          <cell r="BJ830" t="str">
            <v/>
          </cell>
          <cell r="BK830" t="str">
            <v/>
          </cell>
          <cell r="BL830" t="str">
            <v/>
          </cell>
          <cell r="BM830" t="str">
            <v/>
          </cell>
          <cell r="BN830" t="str">
            <v/>
          </cell>
          <cell r="BP830" t="str">
            <v/>
          </cell>
          <cell r="BQ830" t="str">
            <v/>
          </cell>
          <cell r="BR830" t="str">
            <v/>
          </cell>
          <cell r="BS830" t="str">
            <v/>
          </cell>
        </row>
        <row r="831">
          <cell r="A831">
            <v>499</v>
          </cell>
          <cell r="B831" t="str">
            <v>96-02-C229</v>
          </cell>
          <cell r="C831" t="str">
            <v>CAR</v>
          </cell>
          <cell r="G831">
            <v>50</v>
          </cell>
          <cell r="I831" t="str">
            <v>not extracted</v>
          </cell>
          <cell r="O831" t="str">
            <v>YES</v>
          </cell>
          <cell r="P831" t="str">
            <v>PR</v>
          </cell>
          <cell r="Q831">
            <v>43</v>
          </cell>
          <cell r="R831" t="str">
            <v>W</v>
          </cell>
          <cell r="S831" t="str">
            <v>F</v>
          </cell>
          <cell r="T831" t="str">
            <v>S/R</v>
          </cell>
          <cell r="U831" t="str">
            <v>d</v>
          </cell>
          <cell r="V831" t="str">
            <v>MP</v>
          </cell>
          <cell r="X831" t="str">
            <v>C</v>
          </cell>
          <cell r="Y831" t="str">
            <v>8/26</v>
          </cell>
          <cell r="Z831" t="str">
            <v>10.0 x 8.0</v>
          </cell>
          <cell r="AA831">
            <v>10</v>
          </cell>
          <cell r="AB831" t="str">
            <v>80.0A</v>
          </cell>
          <cell r="AC831" t="str">
            <v>OH</v>
          </cell>
          <cell r="AD831">
            <v>1996</v>
          </cell>
          <cell r="AN831" t="str">
            <v>ACA</v>
          </cell>
          <cell r="AQ831" t="str">
            <v>M/P-&gt;MP,</v>
          </cell>
          <cell r="AR831" t="str">
            <v>9/17/2001</v>
          </cell>
          <cell r="BJ831" t="str">
            <v/>
          </cell>
          <cell r="BK831" t="str">
            <v/>
          </cell>
          <cell r="BL831" t="str">
            <v/>
          </cell>
          <cell r="BM831" t="str">
            <v/>
          </cell>
          <cell r="BN831" t="str">
            <v/>
          </cell>
          <cell r="BP831" t="str">
            <v/>
          </cell>
          <cell r="BQ831" t="str">
            <v/>
          </cell>
          <cell r="BR831" t="str">
            <v/>
          </cell>
          <cell r="BS831" t="str">
            <v/>
          </cell>
        </row>
        <row r="832">
          <cell r="A832">
            <v>499.3</v>
          </cell>
          <cell r="B832" t="str">
            <v>96-02-C231</v>
          </cell>
          <cell r="C832" t="str">
            <v>MET</v>
          </cell>
          <cell r="I832" t="str">
            <v>not extracted</v>
          </cell>
          <cell r="O832" t="str">
            <v>YES</v>
          </cell>
          <cell r="P832" t="str">
            <v>PR</v>
          </cell>
          <cell r="AC832" t="str">
            <v>OH</v>
          </cell>
          <cell r="AD832">
            <v>1996</v>
          </cell>
          <cell r="BJ832" t="str">
            <v/>
          </cell>
          <cell r="BK832" t="str">
            <v/>
          </cell>
          <cell r="BL832" t="str">
            <v/>
          </cell>
          <cell r="BM832" t="str">
            <v/>
          </cell>
          <cell r="BN832" t="str">
            <v/>
          </cell>
          <cell r="BP832" t="str">
            <v/>
          </cell>
          <cell r="BQ832" t="str">
            <v/>
          </cell>
          <cell r="BR832" t="str">
            <v/>
          </cell>
          <cell r="BS832" t="str">
            <v/>
          </cell>
        </row>
        <row r="833">
          <cell r="A833">
            <v>499.5</v>
          </cell>
          <cell r="B833" t="str">
            <v>96-02-C230</v>
          </cell>
          <cell r="C833" t="str">
            <v>NORM</v>
          </cell>
          <cell r="I833" t="str">
            <v>not extracted</v>
          </cell>
          <cell r="O833" t="str">
            <v>YES</v>
          </cell>
          <cell r="P833" t="str">
            <v>PR</v>
          </cell>
          <cell r="AC833" t="str">
            <v>OH</v>
          </cell>
          <cell r="AD833">
            <v>1996</v>
          </cell>
          <cell r="BJ833" t="str">
            <v/>
          </cell>
          <cell r="BK833" t="str">
            <v/>
          </cell>
          <cell r="BL833" t="str">
            <v/>
          </cell>
          <cell r="BM833" t="str">
            <v/>
          </cell>
          <cell r="BN833" t="str">
            <v/>
          </cell>
          <cell r="BP833" t="str">
            <v/>
          </cell>
          <cell r="BQ833" t="str">
            <v/>
          </cell>
          <cell r="BR833" t="str">
            <v/>
          </cell>
          <cell r="BS833" t="str">
            <v/>
          </cell>
        </row>
        <row r="834">
          <cell r="A834">
            <v>500</v>
          </cell>
          <cell r="B834" t="str">
            <v>13594H</v>
          </cell>
          <cell r="C834" t="str">
            <v>CAR</v>
          </cell>
          <cell r="D834" t="str">
            <v xml:space="preserve"> -</v>
          </cell>
          <cell r="G834">
            <v>95</v>
          </cell>
          <cell r="I834">
            <v>2233</v>
          </cell>
          <cell r="J834">
            <v>1.7</v>
          </cell>
          <cell r="P834" t="str">
            <v>PR</v>
          </cell>
          <cell r="Q834">
            <v>82</v>
          </cell>
          <cell r="R834" t="str">
            <v>W</v>
          </cell>
          <cell r="S834" t="str">
            <v>M</v>
          </cell>
          <cell r="T834" t="str">
            <v>A</v>
          </cell>
          <cell r="U834" t="str">
            <v>p</v>
          </cell>
          <cell r="V834" t="str">
            <v>M</v>
          </cell>
          <cell r="X834" t="str">
            <v>A</v>
          </cell>
          <cell r="Y834" t="str">
            <v>0/11</v>
          </cell>
          <cell r="Z834" t="str">
            <v xml:space="preserve">5.0 x 4.0 x 2.0 </v>
          </cell>
          <cell r="AA834">
            <v>5</v>
          </cell>
          <cell r="AB834">
            <v>40</v>
          </cell>
          <cell r="AC834" t="str">
            <v>NDRI,PA</v>
          </cell>
          <cell r="AD834">
            <v>1996</v>
          </cell>
          <cell r="AE834" t="str">
            <v>5/14</v>
          </cell>
          <cell r="AF834" t="str">
            <v>4/96</v>
          </cell>
          <cell r="AN834" t="str">
            <v xml:space="preserve"> ACA</v>
          </cell>
          <cell r="AQ834" t="str">
            <v>A,A/B&gt;A,5/14,4/96</v>
          </cell>
          <cell r="AR834" t="str">
            <v>11/27/2002</v>
          </cell>
          <cell r="AS834" t="str">
            <v>+</v>
          </cell>
          <cell r="AT834" t="str">
            <v>+</v>
          </cell>
          <cell r="AX834" t="str">
            <v xml:space="preserve"> -</v>
          </cell>
          <cell r="AY834" t="str">
            <v xml:space="preserve"> -</v>
          </cell>
          <cell r="BG834" t="str">
            <v>-</v>
          </cell>
          <cell r="BJ834" t="str">
            <v>-</v>
          </cell>
          <cell r="BO834" t="str">
            <v>+</v>
          </cell>
          <cell r="BP834">
            <v>5</v>
          </cell>
          <cell r="BQ834">
            <v>151</v>
          </cell>
          <cell r="BR834" t="str">
            <v>CCC&gt;CGC</v>
          </cell>
          <cell r="BS834" t="str">
            <v>PRO&gt;ARG</v>
          </cell>
          <cell r="BT834" t="str">
            <v>+</v>
          </cell>
          <cell r="BU834">
            <v>5</v>
          </cell>
          <cell r="BV834">
            <v>151</v>
          </cell>
          <cell r="BW834" t="str">
            <v>CCC&gt;CGC</v>
          </cell>
          <cell r="BX834" t="str">
            <v>PRO&gt;ARG</v>
          </cell>
        </row>
        <row r="835">
          <cell r="A835">
            <v>500.5</v>
          </cell>
          <cell r="B835" t="str">
            <v>13594K</v>
          </cell>
          <cell r="C835" t="str">
            <v>NORM</v>
          </cell>
          <cell r="I835">
            <v>2234</v>
          </cell>
          <cell r="J835">
            <v>0.85</v>
          </cell>
          <cell r="P835" t="str">
            <v>PR</v>
          </cell>
          <cell r="AC835" t="str">
            <v>NDRI,PA</v>
          </cell>
          <cell r="AD835">
            <v>1996</v>
          </cell>
          <cell r="BJ835" t="str">
            <v/>
          </cell>
          <cell r="BK835" t="str">
            <v/>
          </cell>
          <cell r="BL835" t="str">
            <v/>
          </cell>
          <cell r="BM835" t="str">
            <v/>
          </cell>
          <cell r="BP835" t="str">
            <v/>
          </cell>
          <cell r="BQ835" t="str">
            <v/>
          </cell>
          <cell r="BR835" t="str">
            <v/>
          </cell>
          <cell r="BS835" t="str">
            <v/>
          </cell>
        </row>
        <row r="836">
          <cell r="A836">
            <v>501</v>
          </cell>
          <cell r="B836" t="str">
            <v>13601G</v>
          </cell>
          <cell r="C836" t="str">
            <v>CAR</v>
          </cell>
          <cell r="D836" t="str">
            <v>+</v>
          </cell>
          <cell r="H836">
            <v>48</v>
          </cell>
          <cell r="I836">
            <v>2235</v>
          </cell>
          <cell r="J836">
            <v>0.5</v>
          </cell>
          <cell r="L836">
            <v>1045</v>
          </cell>
          <cell r="N836">
            <v>17</v>
          </cell>
          <cell r="P836" t="str">
            <v>PR</v>
          </cell>
          <cell r="Q836" t="str">
            <v>?</v>
          </cell>
          <cell r="R836" t="str">
            <v>?</v>
          </cell>
          <cell r="S836" t="str">
            <v>?</v>
          </cell>
          <cell r="T836" t="str">
            <v>?</v>
          </cell>
          <cell r="U836" t="str">
            <v>?</v>
          </cell>
          <cell r="V836" t="str">
            <v>?</v>
          </cell>
          <cell r="X836" t="str">
            <v>?</v>
          </cell>
          <cell r="Y836" t="str">
            <v>?</v>
          </cell>
          <cell r="AC836" t="str">
            <v>NDRI,PA</v>
          </cell>
          <cell r="AD836">
            <v>1996</v>
          </cell>
          <cell r="AL836" t="str">
            <v>-</v>
          </cell>
          <cell r="AM836" t="str">
            <v>HEPATITIS</v>
          </cell>
          <cell r="AP836" t="str">
            <v>NO PR</v>
          </cell>
          <cell r="AQ836" t="str">
            <v>?,FH</v>
          </cell>
          <cell r="AR836" t="str">
            <v>9/21/2001</v>
          </cell>
          <cell r="AS836" t="str">
            <v>+</v>
          </cell>
          <cell r="AT836" t="str">
            <v>NO</v>
          </cell>
          <cell r="AX836" t="str">
            <v>+</v>
          </cell>
          <cell r="AY836" t="str">
            <v xml:space="preserve"> </v>
          </cell>
          <cell r="AZ836" t="str">
            <v>+</v>
          </cell>
          <cell r="BG836" t="str">
            <v>-</v>
          </cell>
          <cell r="BJ836" t="str">
            <v>-</v>
          </cell>
          <cell r="BO836" t="str">
            <v>-</v>
          </cell>
          <cell r="BT836" t="str">
            <v>-</v>
          </cell>
        </row>
        <row r="837">
          <cell r="A837">
            <v>501.5</v>
          </cell>
          <cell r="B837" t="str">
            <v>13601I</v>
          </cell>
          <cell r="C837" t="str">
            <v>NORM</v>
          </cell>
          <cell r="I837">
            <v>2236</v>
          </cell>
          <cell r="J837">
            <v>0.31</v>
          </cell>
          <cell r="K837" t="str">
            <v>3213: 0.35</v>
          </cell>
          <cell r="L837">
            <v>1046</v>
          </cell>
          <cell r="N837">
            <v>17</v>
          </cell>
          <cell r="P837" t="str">
            <v>PR</v>
          </cell>
          <cell r="AC837" t="str">
            <v>NDRI,PA</v>
          </cell>
          <cell r="AD837">
            <v>1996</v>
          </cell>
          <cell r="BJ837" t="str">
            <v/>
          </cell>
          <cell r="BK837" t="str">
            <v/>
          </cell>
          <cell r="BL837" t="str">
            <v/>
          </cell>
          <cell r="BM837" t="str">
            <v/>
          </cell>
          <cell r="BP837" t="str">
            <v/>
          </cell>
          <cell r="BQ837" t="str">
            <v/>
          </cell>
          <cell r="BR837" t="str">
            <v/>
          </cell>
          <cell r="BS837" t="str">
            <v/>
          </cell>
        </row>
        <row r="838">
          <cell r="A838">
            <v>502</v>
          </cell>
          <cell r="B838" t="str">
            <v>13648A</v>
          </cell>
          <cell r="C838" t="str">
            <v>CAR</v>
          </cell>
          <cell r="D838" t="str">
            <v xml:space="preserve"> -</v>
          </cell>
          <cell r="I838">
            <v>2237</v>
          </cell>
          <cell r="J838">
            <v>0.13</v>
          </cell>
          <cell r="P838" t="str">
            <v>PR</v>
          </cell>
          <cell r="Q838" t="str">
            <v>?</v>
          </cell>
          <cell r="R838" t="str">
            <v>?</v>
          </cell>
          <cell r="S838" t="str">
            <v>?</v>
          </cell>
          <cell r="AC838" t="str">
            <v>NDRI,PA</v>
          </cell>
          <cell r="AD838">
            <v>1996</v>
          </cell>
          <cell r="AP838" t="str">
            <v>NO PR</v>
          </cell>
          <cell r="AT838" t="str">
            <v>NO</v>
          </cell>
          <cell r="AX838" t="str">
            <v xml:space="preserve"> -</v>
          </cell>
          <cell r="BG838" t="str">
            <v>-</v>
          </cell>
          <cell r="BJ838" t="str">
            <v>-</v>
          </cell>
          <cell r="BO838" t="str">
            <v>-</v>
          </cell>
        </row>
        <row r="839">
          <cell r="A839">
            <v>502.5</v>
          </cell>
          <cell r="B839" t="str">
            <v>13648B</v>
          </cell>
          <cell r="C839" t="str">
            <v>NORM</v>
          </cell>
          <cell r="I839">
            <v>2238</v>
          </cell>
          <cell r="J839">
            <v>0.1</v>
          </cell>
          <cell r="P839" t="str">
            <v>PR</v>
          </cell>
          <cell r="AC839" t="str">
            <v>NDRI,PA</v>
          </cell>
          <cell r="AD839">
            <v>1996</v>
          </cell>
          <cell r="BJ839" t="str">
            <v/>
          </cell>
          <cell r="BK839" t="str">
            <v/>
          </cell>
          <cell r="BL839" t="str">
            <v/>
          </cell>
          <cell r="BM839" t="str">
            <v/>
          </cell>
          <cell r="BP839" t="str">
            <v/>
          </cell>
          <cell r="BQ839" t="str">
            <v/>
          </cell>
          <cell r="BR839" t="str">
            <v/>
          </cell>
          <cell r="BS839" t="str">
            <v/>
          </cell>
        </row>
        <row r="840">
          <cell r="A840">
            <v>503</v>
          </cell>
          <cell r="B840" t="str">
            <v>96-06-C001R</v>
          </cell>
          <cell r="C840" t="str">
            <v>CAR</v>
          </cell>
          <cell r="D840" t="str">
            <v>+</v>
          </cell>
          <cell r="H840">
            <v>58</v>
          </cell>
          <cell r="I840">
            <v>2185</v>
          </cell>
          <cell r="J840">
            <v>0.95</v>
          </cell>
          <cell r="P840" t="str">
            <v>PR</v>
          </cell>
          <cell r="Q840">
            <v>87</v>
          </cell>
          <cell r="R840" t="str">
            <v>W</v>
          </cell>
          <cell r="S840" t="str">
            <v>M</v>
          </cell>
          <cell r="T840" t="str">
            <v>A</v>
          </cell>
          <cell r="U840" t="str">
            <v>p</v>
          </cell>
          <cell r="V840" t="str">
            <v>P</v>
          </cell>
          <cell r="X840" t="str">
            <v>C</v>
          </cell>
          <cell r="Y840" t="str">
            <v>1/5</v>
          </cell>
          <cell r="Z840" t="str">
            <v>8.0 x 4.0</v>
          </cell>
          <cell r="AA840">
            <v>8</v>
          </cell>
          <cell r="AB840" t="str">
            <v>32.0A</v>
          </cell>
          <cell r="AC840" t="str">
            <v>OH</v>
          </cell>
          <cell r="AD840">
            <v>1996</v>
          </cell>
          <cell r="AN840" t="str">
            <v>ACA</v>
          </cell>
          <cell r="AQ840" t="str">
            <v>comment,?,C/S-&gt;A</v>
          </cell>
          <cell r="AR840" t="str">
            <v>7/2/2001</v>
          </cell>
          <cell r="AS840" t="str">
            <v>+</v>
          </cell>
          <cell r="AT840" t="str">
            <v>+</v>
          </cell>
          <cell r="AU840" t="str">
            <v>96-06-C001R</v>
          </cell>
          <cell r="AV840" t="str">
            <v>found in JL's desk(Apr./01), (PB#3/20 for Stan)</v>
          </cell>
          <cell r="AX840" t="str">
            <v>+</v>
          </cell>
          <cell r="AY840" t="str">
            <v>+</v>
          </cell>
          <cell r="AZ840" t="str">
            <v>+</v>
          </cell>
          <cell r="BA840" t="str">
            <v>+</v>
          </cell>
          <cell r="BE840" t="str">
            <v xml:space="preserve"> +</v>
          </cell>
          <cell r="BG840" t="str">
            <v>-</v>
          </cell>
          <cell r="BJ840" t="str">
            <v>-</v>
          </cell>
          <cell r="BO840" t="str">
            <v>+</v>
          </cell>
          <cell r="BP840" t="str">
            <v>-(Ex. 4-9), +(Ex. 11)</v>
          </cell>
          <cell r="BQ840" t="str">
            <v>387(e11)</v>
          </cell>
          <cell r="BR840" t="str">
            <v>ACA&gt;ACC</v>
          </cell>
          <cell r="BS840" t="str">
            <v>THR&gt;THR</v>
          </cell>
          <cell r="BT840" t="str">
            <v>+</v>
          </cell>
          <cell r="BU840" t="str">
            <v>-(Ex. 4-9), +(Ex. 11)</v>
          </cell>
          <cell r="BV840" t="str">
            <v>387(e11)</v>
          </cell>
          <cell r="BW840" t="str">
            <v>ACA&gt;ACC</v>
          </cell>
          <cell r="BX840" t="str">
            <v>THR&gt;THR</v>
          </cell>
        </row>
        <row r="841">
          <cell r="A841">
            <v>503.5</v>
          </cell>
          <cell r="B841" t="str">
            <v>96-06-C002R</v>
          </cell>
          <cell r="C841" t="str">
            <v>NORM</v>
          </cell>
          <cell r="I841">
            <v>2186</v>
          </cell>
          <cell r="J841">
            <v>0.53</v>
          </cell>
          <cell r="P841" t="str">
            <v>PR</v>
          </cell>
          <cell r="AC841" t="str">
            <v>OH</v>
          </cell>
          <cell r="AD841">
            <v>1996</v>
          </cell>
          <cell r="AU841" t="str">
            <v>96-06-C002R</v>
          </cell>
          <cell r="AV841" t="str">
            <v>found on 11/12/02</v>
          </cell>
          <cell r="BJ841" t="str">
            <v/>
          </cell>
          <cell r="BK841" t="str">
            <v/>
          </cell>
          <cell r="BL841" t="str">
            <v/>
          </cell>
          <cell r="BM841" t="str">
            <v/>
          </cell>
          <cell r="BN841" t="str">
            <v/>
          </cell>
          <cell r="BP841" t="str">
            <v/>
          </cell>
          <cell r="BQ841" t="str">
            <v/>
          </cell>
          <cell r="BR841" t="str">
            <v/>
          </cell>
          <cell r="BS841" t="str">
            <v/>
          </cell>
        </row>
        <row r="842">
          <cell r="A842">
            <v>503.6</v>
          </cell>
          <cell r="B842" t="str">
            <v>96-06-C003RS</v>
          </cell>
          <cell r="C842" t="str">
            <v>SERUM</v>
          </cell>
          <cell r="I842" t="str">
            <v>Yuri</v>
          </cell>
          <cell r="O842" t="str">
            <v xml:space="preserve"> ----</v>
          </cell>
          <cell r="P842" t="str">
            <v>PR</v>
          </cell>
          <cell r="AC842" t="str">
            <v>OH</v>
          </cell>
          <cell r="AD842">
            <v>1996</v>
          </cell>
          <cell r="AQ842" t="str">
            <v>503.4-&gt;503.6</v>
          </cell>
          <cell r="BJ842" t="str">
            <v/>
          </cell>
          <cell r="BK842" t="str">
            <v/>
          </cell>
          <cell r="BL842" t="str">
            <v/>
          </cell>
          <cell r="BM842" t="str">
            <v/>
          </cell>
          <cell r="BN842" t="str">
            <v/>
          </cell>
          <cell r="BP842" t="str">
            <v/>
          </cell>
          <cell r="BQ842" t="str">
            <v/>
          </cell>
          <cell r="BR842" t="str">
            <v/>
          </cell>
          <cell r="BS842" t="str">
            <v/>
          </cell>
        </row>
        <row r="843">
          <cell r="A843">
            <v>504</v>
          </cell>
          <cell r="B843" t="str">
            <v>96-06-C025R</v>
          </cell>
          <cell r="C843" t="str">
            <v>CAR</v>
          </cell>
          <cell r="D843" t="str">
            <v>+</v>
          </cell>
          <cell r="H843">
            <v>43</v>
          </cell>
          <cell r="I843">
            <v>2187</v>
          </cell>
          <cell r="J843">
            <v>0.83</v>
          </cell>
          <cell r="O843" t="str">
            <v xml:space="preserve">YES </v>
          </cell>
          <cell r="P843" t="str">
            <v>PR</v>
          </cell>
          <cell r="Q843">
            <v>76</v>
          </cell>
          <cell r="R843" t="str">
            <v>W</v>
          </cell>
          <cell r="S843" t="str">
            <v>F</v>
          </cell>
          <cell r="T843" t="str">
            <v>A</v>
          </cell>
          <cell r="U843" t="str">
            <v>p</v>
          </cell>
          <cell r="V843" t="str">
            <v>P</v>
          </cell>
          <cell r="X843" t="str">
            <v>B</v>
          </cell>
          <cell r="Y843" t="str">
            <v>0/10</v>
          </cell>
          <cell r="Z843" t="str">
            <v>6.0 x 4.5</v>
          </cell>
          <cell r="AA843">
            <v>6</v>
          </cell>
          <cell r="AB843" t="str">
            <v>27.0A</v>
          </cell>
          <cell r="AC843" t="str">
            <v>OH</v>
          </cell>
          <cell r="AD843">
            <v>1996</v>
          </cell>
          <cell r="AF843" t="str">
            <v>6/96</v>
          </cell>
          <cell r="AN843" t="str">
            <v>ACA</v>
          </cell>
          <cell r="AQ843" t="str">
            <v>comment,rt-&gt;A</v>
          </cell>
          <cell r="AR843" t="str">
            <v>7/2/2001</v>
          </cell>
          <cell r="AS843" t="str">
            <v>+</v>
          </cell>
          <cell r="AT843" t="str">
            <v>+</v>
          </cell>
          <cell r="AU843" t="str">
            <v>96-06-C025R</v>
          </cell>
          <cell r="AV843" t="str">
            <v>found in JL's desk(Apr./01), (PB#4/20 for Stan)</v>
          </cell>
          <cell r="AX843" t="str">
            <v>+</v>
          </cell>
          <cell r="AY843" t="str">
            <v>+</v>
          </cell>
          <cell r="AZ843" t="str">
            <v>+</v>
          </cell>
          <cell r="BA843" t="str">
            <v>+</v>
          </cell>
          <cell r="BC843" t="str">
            <v>+(TD#179 DXS538)</v>
          </cell>
          <cell r="BE843" t="str">
            <v xml:space="preserve"> +</v>
          </cell>
          <cell r="BG843" t="str">
            <v>-</v>
          </cell>
          <cell r="BJ843" t="str">
            <v>+</v>
          </cell>
          <cell r="BK843">
            <v>15</v>
          </cell>
          <cell r="BL843">
            <v>600</v>
          </cell>
          <cell r="BM843" t="str">
            <v>GTG&gt;GAG</v>
          </cell>
          <cell r="BN843" t="str">
            <v>Val&gt;Glu</v>
          </cell>
          <cell r="BO843" t="str">
            <v>-</v>
          </cell>
          <cell r="BT843" t="str">
            <v>-</v>
          </cell>
        </row>
        <row r="844">
          <cell r="A844">
            <v>504.5</v>
          </cell>
          <cell r="B844" t="str">
            <v>96-06-C026R</v>
          </cell>
          <cell r="C844" t="str">
            <v>NORM</v>
          </cell>
          <cell r="I844">
            <v>2188</v>
          </cell>
          <cell r="J844">
            <v>0.35</v>
          </cell>
          <cell r="K844" t="str">
            <v>3214: 0.43</v>
          </cell>
          <cell r="O844" t="str">
            <v xml:space="preserve">YES </v>
          </cell>
          <cell r="P844" t="str">
            <v>PR</v>
          </cell>
          <cell r="AC844" t="str">
            <v>OH</v>
          </cell>
          <cell r="AD844">
            <v>1996</v>
          </cell>
          <cell r="AU844" t="str">
            <v>96-06-C026R</v>
          </cell>
          <cell r="AV844" t="str">
            <v>found on 11/12/02</v>
          </cell>
          <cell r="BJ844" t="str">
            <v/>
          </cell>
          <cell r="BK844" t="str">
            <v/>
          </cell>
          <cell r="BL844" t="str">
            <v/>
          </cell>
          <cell r="BM844" t="str">
            <v/>
          </cell>
          <cell r="BN844" t="str">
            <v/>
          </cell>
          <cell r="BP844" t="str">
            <v/>
          </cell>
          <cell r="BQ844" t="str">
            <v/>
          </cell>
          <cell r="BR844" t="str">
            <v/>
          </cell>
          <cell r="BS844" t="str">
            <v/>
          </cell>
        </row>
        <row r="845">
          <cell r="A845">
            <v>504.6</v>
          </cell>
          <cell r="B845" t="str">
            <v>96-06-C027RS</v>
          </cell>
          <cell r="C845" t="str">
            <v>SERUM</v>
          </cell>
          <cell r="I845" t="str">
            <v>Yuri</v>
          </cell>
          <cell r="O845" t="str">
            <v xml:space="preserve"> ----</v>
          </cell>
          <cell r="P845" t="str">
            <v>PR</v>
          </cell>
          <cell r="AC845" t="str">
            <v>OH</v>
          </cell>
          <cell r="AD845">
            <v>1996</v>
          </cell>
          <cell r="AQ845" t="str">
            <v>504.4-&gt;504.6</v>
          </cell>
          <cell r="BJ845" t="str">
            <v/>
          </cell>
          <cell r="BK845" t="str">
            <v/>
          </cell>
          <cell r="BL845" t="str">
            <v/>
          </cell>
          <cell r="BM845" t="str">
            <v/>
          </cell>
          <cell r="BN845" t="str">
            <v/>
          </cell>
          <cell r="BP845" t="str">
            <v/>
          </cell>
          <cell r="BQ845" t="str">
            <v/>
          </cell>
          <cell r="BR845" t="str">
            <v/>
          </cell>
          <cell r="BS845" t="str">
            <v/>
          </cell>
        </row>
        <row r="846">
          <cell r="A846">
            <v>505</v>
          </cell>
          <cell r="B846" t="str">
            <v>96-04-A088</v>
          </cell>
          <cell r="C846" t="str">
            <v>CAR</v>
          </cell>
          <cell r="D846" t="str">
            <v xml:space="preserve"> -</v>
          </cell>
          <cell r="G846">
            <v>40</v>
          </cell>
          <cell r="I846">
            <v>2243</v>
          </cell>
          <cell r="J846" t="str">
            <v>empty</v>
          </cell>
          <cell r="L846">
            <v>1021</v>
          </cell>
          <cell r="N846">
            <v>17</v>
          </cell>
          <cell r="O846" t="str">
            <v>YES</v>
          </cell>
          <cell r="P846" t="str">
            <v>PR</v>
          </cell>
          <cell r="Q846">
            <v>76</v>
          </cell>
          <cell r="R846" t="str">
            <v>na</v>
          </cell>
          <cell r="S846" t="str">
            <v>M</v>
          </cell>
          <cell r="T846" t="str">
            <v>C</v>
          </cell>
          <cell r="U846" t="str">
            <v>p</v>
          </cell>
          <cell r="V846" t="str">
            <v>M</v>
          </cell>
          <cell r="X846" t="str">
            <v>A</v>
          </cell>
          <cell r="Y846" t="str">
            <v>0/0</v>
          </cell>
          <cell r="Z846" t="str">
            <v>1.7 x 1.3 x 0.9</v>
          </cell>
          <cell r="AA846">
            <v>1.7</v>
          </cell>
          <cell r="AB846">
            <v>2</v>
          </cell>
          <cell r="AC846" t="str">
            <v>AL</v>
          </cell>
          <cell r="AD846">
            <v>1996</v>
          </cell>
          <cell r="AE846" t="str">
            <v>7/17</v>
          </cell>
          <cell r="AF846" t="str">
            <v>4/96</v>
          </cell>
          <cell r="AN846" t="str">
            <v>ACA</v>
          </cell>
          <cell r="AQ846" t="str">
            <v>comment,A,0/0,4/96</v>
          </cell>
          <cell r="AR846" t="str">
            <v>6/12/2001</v>
          </cell>
          <cell r="AS846" t="str">
            <v>+</v>
          </cell>
          <cell r="AT846" t="str">
            <v>+</v>
          </cell>
          <cell r="AU846" t="str">
            <v>96-04-A088</v>
          </cell>
          <cell r="AV846" t="str">
            <v>found in JL's desk(Apr./01), (PPG-Aug/03#1/16,PB#14/20 for Stan, punched by KS#1/7)</v>
          </cell>
          <cell r="AX846" t="str">
            <v xml:space="preserve"> -</v>
          </cell>
          <cell r="AY846" t="str">
            <v xml:space="preserve"> -</v>
          </cell>
          <cell r="AZ846" t="str">
            <v xml:space="preserve"> -</v>
          </cell>
          <cell r="BA846" t="str">
            <v>N/A</v>
          </cell>
          <cell r="BG846" t="str">
            <v>+12</v>
          </cell>
          <cell r="BH846" t="str">
            <v>AGT</v>
          </cell>
          <cell r="BI846" t="str">
            <v>Ser</v>
          </cell>
          <cell r="BJ846" t="str">
            <v>-</v>
          </cell>
          <cell r="BO846" t="str">
            <v>+</v>
          </cell>
          <cell r="BP846">
            <v>5</v>
          </cell>
          <cell r="BQ846">
            <v>175</v>
          </cell>
          <cell r="BR846" t="str">
            <v>CGC&gt;CAC</v>
          </cell>
          <cell r="BS846" t="str">
            <v>Arg&gt;His</v>
          </cell>
          <cell r="BT846" t="str">
            <v>+</v>
          </cell>
          <cell r="BU846">
            <v>5</v>
          </cell>
          <cell r="BV846">
            <v>175</v>
          </cell>
          <cell r="BW846" t="str">
            <v>CGC&gt;CAC</v>
          </cell>
          <cell r="BX846" t="str">
            <v>Arg&gt;His</v>
          </cell>
        </row>
        <row r="847">
          <cell r="A847">
            <v>505.5</v>
          </cell>
          <cell r="B847" t="str">
            <v>96-04-A089</v>
          </cell>
          <cell r="C847" t="str">
            <v>NORM</v>
          </cell>
          <cell r="I847">
            <v>2244</v>
          </cell>
          <cell r="J847" t="str">
            <v>empty</v>
          </cell>
          <cell r="L847">
            <v>1022</v>
          </cell>
          <cell r="N847">
            <v>17</v>
          </cell>
          <cell r="O847" t="str">
            <v>YES</v>
          </cell>
          <cell r="P847" t="str">
            <v>PR</v>
          </cell>
          <cell r="AC847" t="str">
            <v>AL</v>
          </cell>
          <cell r="AD847">
            <v>1996</v>
          </cell>
          <cell r="BJ847" t="str">
            <v/>
          </cell>
          <cell r="BK847" t="str">
            <v/>
          </cell>
          <cell r="BL847" t="str">
            <v/>
          </cell>
          <cell r="BM847" t="str">
            <v/>
          </cell>
          <cell r="BP847" t="str">
            <v/>
          </cell>
          <cell r="BQ847" t="str">
            <v/>
          </cell>
          <cell r="BR847" t="str">
            <v/>
          </cell>
          <cell r="BS847" t="str">
            <v/>
          </cell>
        </row>
        <row r="848">
          <cell r="A848">
            <v>506</v>
          </cell>
          <cell r="B848" t="str">
            <v>96-05-H005</v>
          </cell>
          <cell r="C848" t="str">
            <v>CAR</v>
          </cell>
          <cell r="D848" t="str">
            <v xml:space="preserve"> -</v>
          </cell>
          <cell r="G848">
            <v>30</v>
          </cell>
          <cell r="I848">
            <v>2245</v>
          </cell>
          <cell r="J848">
            <v>0.34</v>
          </cell>
          <cell r="L848">
            <v>1023</v>
          </cell>
          <cell r="N848">
            <v>17</v>
          </cell>
          <cell r="O848" t="str">
            <v>YES</v>
          </cell>
          <cell r="P848" t="str">
            <v>PR</v>
          </cell>
          <cell r="Q848">
            <v>77</v>
          </cell>
          <cell r="R848" t="str">
            <v>W</v>
          </cell>
          <cell r="S848" t="str">
            <v>M</v>
          </cell>
          <cell r="T848" t="str">
            <v>A</v>
          </cell>
          <cell r="U848" t="str">
            <v>p</v>
          </cell>
          <cell r="V848" t="str">
            <v>M</v>
          </cell>
          <cell r="X848" t="str">
            <v>C</v>
          </cell>
          <cell r="Y848" t="str">
            <v>3/19</v>
          </cell>
          <cell r="Z848" t="str">
            <v>7.1 x 4.5 x 2.5</v>
          </cell>
          <cell r="AA848">
            <v>7.1</v>
          </cell>
          <cell r="AB848">
            <v>79.900000000000006</v>
          </cell>
          <cell r="AC848" t="str">
            <v>AL</v>
          </cell>
          <cell r="AD848">
            <v>1996</v>
          </cell>
          <cell r="AE848" t="str">
            <v>7/17</v>
          </cell>
          <cell r="AF848" t="str">
            <v>3/96</v>
          </cell>
          <cell r="AN848" t="str">
            <v>(TA)</v>
          </cell>
          <cell r="AQ848" t="str">
            <v>A,D&gt;C</v>
          </cell>
          <cell r="AR848" t="str">
            <v>6/12/2001</v>
          </cell>
          <cell r="AS848" t="str">
            <v>+</v>
          </cell>
          <cell r="AT848" t="str">
            <v>+</v>
          </cell>
          <cell r="AX848" t="str">
            <v xml:space="preserve"> -</v>
          </cell>
          <cell r="AY848" t="str">
            <v xml:space="preserve"> -</v>
          </cell>
          <cell r="BG848" t="str">
            <v>+13</v>
          </cell>
          <cell r="BH848" t="str">
            <v>GAC</v>
          </cell>
          <cell r="BI848" t="str">
            <v>Asp</v>
          </cell>
          <cell r="BJ848" t="str">
            <v>-</v>
          </cell>
          <cell r="BO848" t="str">
            <v>-</v>
          </cell>
          <cell r="BT848" t="str">
            <v>-</v>
          </cell>
        </row>
        <row r="849">
          <cell r="A849">
            <v>506.3</v>
          </cell>
          <cell r="B849" t="str">
            <v>96-05-H006</v>
          </cell>
          <cell r="C849" t="str">
            <v>MET</v>
          </cell>
          <cell r="D849" t="str">
            <v xml:space="preserve"> -</v>
          </cell>
          <cell r="G849">
            <v>90</v>
          </cell>
          <cell r="I849">
            <v>2247</v>
          </cell>
          <cell r="J849">
            <v>0.36</v>
          </cell>
          <cell r="L849">
            <v>1025</v>
          </cell>
          <cell r="N849">
            <v>17</v>
          </cell>
          <cell r="O849" t="str">
            <v>NO</v>
          </cell>
          <cell r="P849" t="str">
            <v>PR</v>
          </cell>
          <cell r="X849" t="str">
            <v>M</v>
          </cell>
          <cell r="AC849" t="str">
            <v>AL</v>
          </cell>
          <cell r="AD849">
            <v>1996</v>
          </cell>
          <cell r="AN849" t="str">
            <v>(MC)</v>
          </cell>
          <cell r="AX849" t="str">
            <v xml:space="preserve"> -</v>
          </cell>
          <cell r="AY849" t="str">
            <v xml:space="preserve"> -</v>
          </cell>
          <cell r="BG849" t="str">
            <v>+13</v>
          </cell>
          <cell r="BH849" t="str">
            <v>GAC</v>
          </cell>
          <cell r="BI849" t="str">
            <v>Asp</v>
          </cell>
          <cell r="BJ849" t="str">
            <v>-</v>
          </cell>
          <cell r="BP849" t="str">
            <v/>
          </cell>
          <cell r="BQ849" t="str">
            <v/>
          </cell>
          <cell r="BR849" t="str">
            <v/>
          </cell>
          <cell r="BS849" t="str">
            <v/>
          </cell>
        </row>
        <row r="850">
          <cell r="A850">
            <v>506.5</v>
          </cell>
          <cell r="B850" t="str">
            <v>96-05-H007</v>
          </cell>
          <cell r="C850" t="str">
            <v>NORM</v>
          </cell>
          <cell r="I850">
            <v>2246</v>
          </cell>
          <cell r="J850">
            <v>0.17</v>
          </cell>
          <cell r="L850">
            <v>1024</v>
          </cell>
          <cell r="N850">
            <v>17</v>
          </cell>
          <cell r="O850" t="str">
            <v>NO</v>
          </cell>
          <cell r="P850" t="str">
            <v>PR</v>
          </cell>
          <cell r="AC850" t="str">
            <v>AL</v>
          </cell>
          <cell r="AD850">
            <v>1996</v>
          </cell>
          <cell r="BJ850" t="str">
            <v/>
          </cell>
          <cell r="BK850" t="str">
            <v/>
          </cell>
          <cell r="BL850" t="str">
            <v/>
          </cell>
          <cell r="BM850" t="str">
            <v/>
          </cell>
          <cell r="BP850" t="str">
            <v/>
          </cell>
          <cell r="BQ850" t="str">
            <v/>
          </cell>
          <cell r="BR850" t="str">
            <v/>
          </cell>
          <cell r="BS850" t="str">
            <v/>
          </cell>
        </row>
        <row r="851">
          <cell r="A851">
            <v>507</v>
          </cell>
          <cell r="B851" t="str">
            <v>96-05-H010</v>
          </cell>
          <cell r="C851" t="str">
            <v>CAR</v>
          </cell>
          <cell r="D851" t="str">
            <v xml:space="preserve"> -</v>
          </cell>
          <cell r="G851">
            <v>60</v>
          </cell>
          <cell r="I851">
            <v>2248</v>
          </cell>
          <cell r="J851" t="str">
            <v>f</v>
          </cell>
          <cell r="K851" t="str">
            <v>2920: 0.12 ug/uL</v>
          </cell>
          <cell r="L851">
            <v>1026</v>
          </cell>
          <cell r="N851">
            <v>17</v>
          </cell>
          <cell r="O851" t="str">
            <v>YES</v>
          </cell>
          <cell r="P851" t="str">
            <v>PR</v>
          </cell>
          <cell r="Q851">
            <v>70</v>
          </cell>
          <cell r="R851" t="str">
            <v>B</v>
          </cell>
          <cell r="S851" t="str">
            <v>F</v>
          </cell>
          <cell r="U851" t="str">
            <v>p</v>
          </cell>
          <cell r="V851" t="str">
            <v>M</v>
          </cell>
          <cell r="X851" t="str">
            <v>D</v>
          </cell>
          <cell r="Y851" t="str">
            <v>7/18</v>
          </cell>
          <cell r="AA851">
            <v>3.5</v>
          </cell>
          <cell r="AC851" t="str">
            <v>AL</v>
          </cell>
          <cell r="AD851">
            <v>1996</v>
          </cell>
          <cell r="AE851" t="str">
            <v>7/17</v>
          </cell>
          <cell r="AN851" t="str">
            <v>ACA</v>
          </cell>
          <cell r="AS851" t="str">
            <v>+</v>
          </cell>
          <cell r="AX851" t="str">
            <v xml:space="preserve"> -</v>
          </cell>
          <cell r="AY851" t="str">
            <v xml:space="preserve"> -</v>
          </cell>
          <cell r="BG851" t="str">
            <v>-</v>
          </cell>
          <cell r="BJ851" t="str">
            <v/>
          </cell>
          <cell r="BK851" t="str">
            <v/>
          </cell>
          <cell r="BL851" t="str">
            <v/>
          </cell>
          <cell r="BM851" t="str">
            <v/>
          </cell>
          <cell r="BO851" t="str">
            <v>-</v>
          </cell>
        </row>
        <row r="852">
          <cell r="A852">
            <v>507.3</v>
          </cell>
          <cell r="B852" t="str">
            <v>96-05-H011</v>
          </cell>
          <cell r="C852" t="str">
            <v>MET</v>
          </cell>
          <cell r="D852" t="str">
            <v xml:space="preserve"> -</v>
          </cell>
          <cell r="G852">
            <v>90</v>
          </cell>
          <cell r="I852">
            <v>2250</v>
          </cell>
          <cell r="J852">
            <v>0.21</v>
          </cell>
          <cell r="L852">
            <v>1028</v>
          </cell>
          <cell r="N852">
            <v>17</v>
          </cell>
          <cell r="O852" t="str">
            <v>YES</v>
          </cell>
          <cell r="P852" t="str">
            <v>PR</v>
          </cell>
          <cell r="X852" t="str">
            <v>M</v>
          </cell>
          <cell r="AC852" t="str">
            <v>AL</v>
          </cell>
          <cell r="AD852">
            <v>1996</v>
          </cell>
          <cell r="AY852" t="str">
            <v xml:space="preserve"> -</v>
          </cell>
          <cell r="BG852" t="str">
            <v>-</v>
          </cell>
          <cell r="BJ852" t="str">
            <v/>
          </cell>
          <cell r="BK852" t="str">
            <v/>
          </cell>
          <cell r="BL852" t="str">
            <v/>
          </cell>
          <cell r="BM852" t="str">
            <v/>
          </cell>
          <cell r="BO852" t="str">
            <v>-</v>
          </cell>
        </row>
        <row r="853">
          <cell r="A853">
            <v>507.5</v>
          </cell>
          <cell r="B853" t="str">
            <v>96-05-H012</v>
          </cell>
          <cell r="C853" t="str">
            <v>NORM</v>
          </cell>
          <cell r="I853">
            <v>2249</v>
          </cell>
          <cell r="J853" t="str">
            <v>f</v>
          </cell>
          <cell r="K853" t="str">
            <v>2921: 0.30 ug/uL</v>
          </cell>
          <cell r="L853">
            <v>1027</v>
          </cell>
          <cell r="N853">
            <v>17</v>
          </cell>
          <cell r="O853" t="str">
            <v>YES</v>
          </cell>
          <cell r="P853" t="str">
            <v>PR</v>
          </cell>
          <cell r="AC853" t="str">
            <v>AL</v>
          </cell>
          <cell r="AD853">
            <v>1996</v>
          </cell>
          <cell r="BJ853" t="str">
            <v/>
          </cell>
          <cell r="BK853" t="str">
            <v/>
          </cell>
          <cell r="BL853" t="str">
            <v/>
          </cell>
          <cell r="BM853" t="str">
            <v/>
          </cell>
          <cell r="BP853" t="str">
            <v/>
          </cell>
          <cell r="BQ853" t="str">
            <v/>
          </cell>
          <cell r="BR853" t="str">
            <v/>
          </cell>
          <cell r="BS853" t="str">
            <v/>
          </cell>
        </row>
        <row r="854">
          <cell r="A854">
            <v>508</v>
          </cell>
          <cell r="B854" t="str">
            <v>96-05-H027,H026</v>
          </cell>
          <cell r="C854" t="str">
            <v>CAR</v>
          </cell>
          <cell r="D854" t="str">
            <v xml:space="preserve"> -</v>
          </cell>
          <cell r="G854">
            <v>60</v>
          </cell>
          <cell r="I854" t="str">
            <v>027:2268/026:2251</v>
          </cell>
          <cell r="J854" t="str">
            <v>1.30/0.90</v>
          </cell>
          <cell r="L854" t="str">
            <v>1029/1031</v>
          </cell>
          <cell r="N854">
            <v>17</v>
          </cell>
          <cell r="O854" t="str">
            <v>027:NO/026:YES</v>
          </cell>
          <cell r="P854" t="str">
            <v>PR</v>
          </cell>
          <cell r="Q854">
            <v>51</v>
          </cell>
          <cell r="R854" t="str">
            <v>B</v>
          </cell>
          <cell r="S854" t="str">
            <v>M</v>
          </cell>
          <cell r="T854" t="str">
            <v>A</v>
          </cell>
          <cell r="U854" t="str">
            <v>p</v>
          </cell>
          <cell r="V854" t="str">
            <v>M</v>
          </cell>
          <cell r="X854" t="str">
            <v>D</v>
          </cell>
          <cell r="Y854" t="str">
            <v>3/8</v>
          </cell>
          <cell r="Z854" t="str">
            <v>4.0 x 3.5 x 1.4</v>
          </cell>
          <cell r="AA854">
            <v>4</v>
          </cell>
          <cell r="AB854">
            <v>19.600000000000001</v>
          </cell>
          <cell r="AC854" t="str">
            <v>AL</v>
          </cell>
          <cell r="AD854">
            <v>1996</v>
          </cell>
          <cell r="AE854" t="str">
            <v>7/17</v>
          </cell>
          <cell r="AN854" t="str">
            <v>ACA</v>
          </cell>
          <cell r="AP854" t="str">
            <v>2 malig. tissues rec'd</v>
          </cell>
          <cell r="AQ854" t="str">
            <v>508.01&amp;02&gt;508.0</v>
          </cell>
          <cell r="AR854" t="str">
            <v>6/12/2001</v>
          </cell>
          <cell r="AS854" t="str">
            <v>+</v>
          </cell>
          <cell r="AU854" t="str">
            <v>96-05-H027</v>
          </cell>
          <cell r="AV854" t="str">
            <v>found in JL's desk(Apr./01), (PPG-Aug/03#2/16,PB#15/20 for Stan, punched by KS#2/7)</v>
          </cell>
          <cell r="AX854" t="str">
            <v xml:space="preserve"> -</v>
          </cell>
          <cell r="AY854" t="str">
            <v xml:space="preserve"> -</v>
          </cell>
          <cell r="BG854" t="str">
            <v>-</v>
          </cell>
          <cell r="BJ854" t="str">
            <v>-</v>
          </cell>
          <cell r="BO854" t="str">
            <v>+</v>
          </cell>
          <cell r="BP854">
            <v>5</v>
          </cell>
          <cell r="BQ854">
            <v>175</v>
          </cell>
          <cell r="BR854" t="str">
            <v>CGC&gt;CAC</v>
          </cell>
          <cell r="BS854" t="str">
            <v>Arg&gt;His</v>
          </cell>
          <cell r="BT854" t="str">
            <v>+</v>
          </cell>
          <cell r="BU854">
            <v>5</v>
          </cell>
          <cell r="BV854">
            <v>175</v>
          </cell>
          <cell r="BW854" t="str">
            <v>CGC&gt;CAC</v>
          </cell>
          <cell r="BX854" t="str">
            <v>Arg&gt;His</v>
          </cell>
        </row>
        <row r="855">
          <cell r="A855">
            <v>508.5</v>
          </cell>
          <cell r="B855" t="str">
            <v>96-05-H028</v>
          </cell>
          <cell r="C855" t="str">
            <v>NORM</v>
          </cell>
          <cell r="I855">
            <v>2252</v>
          </cell>
          <cell r="J855">
            <v>0.12</v>
          </cell>
          <cell r="K855">
            <v>2922</v>
          </cell>
          <cell r="L855">
            <v>1030</v>
          </cell>
          <cell r="N855">
            <v>17</v>
          </cell>
          <cell r="O855" t="str">
            <v>YES</v>
          </cell>
          <cell r="P855" t="str">
            <v>PR</v>
          </cell>
          <cell r="AC855" t="str">
            <v>AL</v>
          </cell>
          <cell r="AD855">
            <v>1996</v>
          </cell>
          <cell r="BJ855" t="str">
            <v/>
          </cell>
          <cell r="BK855" t="str">
            <v/>
          </cell>
          <cell r="BL855" t="str">
            <v/>
          </cell>
          <cell r="BM855" t="str">
            <v/>
          </cell>
          <cell r="BP855" t="str">
            <v/>
          </cell>
          <cell r="BQ855" t="str">
            <v/>
          </cell>
          <cell r="BR855" t="str">
            <v/>
          </cell>
          <cell r="BS855" t="str">
            <v/>
          </cell>
        </row>
        <row r="856">
          <cell r="A856">
            <v>509</v>
          </cell>
          <cell r="B856" t="str">
            <v>13681 A</v>
          </cell>
          <cell r="C856" t="str">
            <v>CAR</v>
          </cell>
          <cell r="D856" t="str">
            <v xml:space="preserve"> -</v>
          </cell>
          <cell r="G856">
            <v>60</v>
          </cell>
          <cell r="I856">
            <v>2253</v>
          </cell>
          <cell r="J856">
            <v>0.1</v>
          </cell>
          <cell r="L856">
            <v>1032</v>
          </cell>
          <cell r="N856">
            <v>17</v>
          </cell>
          <cell r="O856" t="str">
            <v>NO</v>
          </cell>
          <cell r="P856" t="str">
            <v>PR</v>
          </cell>
          <cell r="Q856">
            <v>48</v>
          </cell>
          <cell r="S856" t="str">
            <v>M</v>
          </cell>
          <cell r="T856" t="str">
            <v>S</v>
          </cell>
          <cell r="U856" t="str">
            <v>d</v>
          </cell>
          <cell r="V856" t="str">
            <v>W</v>
          </cell>
          <cell r="W856" t="str">
            <v>T3N0MX</v>
          </cell>
          <cell r="X856" t="str">
            <v>C</v>
          </cell>
          <cell r="Y856" t="str">
            <v>0/38</v>
          </cell>
          <cell r="Z856" t="str">
            <v>6.0 x 4.5 x 0.8</v>
          </cell>
          <cell r="AA856">
            <v>6</v>
          </cell>
          <cell r="AB856">
            <v>21.8</v>
          </cell>
          <cell r="AC856" t="str">
            <v>NDRI,PA</v>
          </cell>
          <cell r="AD856">
            <v>1996</v>
          </cell>
          <cell r="AN856" t="str">
            <v>ACA</v>
          </cell>
          <cell r="AX856" t="str">
            <v xml:space="preserve"> -</v>
          </cell>
          <cell r="AY856" t="str">
            <v xml:space="preserve"> -</v>
          </cell>
          <cell r="BG856" t="str">
            <v>-</v>
          </cell>
          <cell r="BJ856" t="str">
            <v>-</v>
          </cell>
          <cell r="BO856" t="str">
            <v>-</v>
          </cell>
          <cell r="BT856" t="str">
            <v>-</v>
          </cell>
        </row>
        <row r="857">
          <cell r="A857">
            <v>509.5</v>
          </cell>
          <cell r="B857" t="str">
            <v>13681 C</v>
          </cell>
          <cell r="C857" t="str">
            <v>NORM</v>
          </cell>
          <cell r="I857">
            <v>2254</v>
          </cell>
          <cell r="J857">
            <v>0.59</v>
          </cell>
          <cell r="L857">
            <v>1033</v>
          </cell>
          <cell r="N857">
            <v>17</v>
          </cell>
          <cell r="O857" t="str">
            <v>YES</v>
          </cell>
          <cell r="P857" t="str">
            <v>PR</v>
          </cell>
          <cell r="AC857" t="str">
            <v>NDRI,PA</v>
          </cell>
          <cell r="AD857">
            <v>1996</v>
          </cell>
          <cell r="BJ857" t="str">
            <v/>
          </cell>
          <cell r="BK857" t="str">
            <v/>
          </cell>
          <cell r="BL857" t="str">
            <v/>
          </cell>
          <cell r="BM857" t="str">
            <v/>
          </cell>
          <cell r="BP857" t="str">
            <v/>
          </cell>
          <cell r="BQ857" t="str">
            <v/>
          </cell>
          <cell r="BR857" t="str">
            <v/>
          </cell>
          <cell r="BS857" t="str">
            <v/>
          </cell>
        </row>
        <row r="858">
          <cell r="A858">
            <v>510</v>
          </cell>
          <cell r="B858" t="str">
            <v>96-02-F014</v>
          </cell>
          <cell r="C858" t="str">
            <v>CAR</v>
          </cell>
          <cell r="D858" t="str">
            <v>+/-</v>
          </cell>
          <cell r="G858">
            <v>80</v>
          </cell>
          <cell r="I858">
            <v>2255</v>
          </cell>
          <cell r="J858">
            <v>1.6</v>
          </cell>
          <cell r="L858">
            <v>1034</v>
          </cell>
          <cell r="N858">
            <v>17</v>
          </cell>
          <cell r="O858" t="str">
            <v>YES</v>
          </cell>
          <cell r="P858" t="str">
            <v>PR</v>
          </cell>
          <cell r="Q858">
            <v>71</v>
          </cell>
          <cell r="S858" t="str">
            <v>F</v>
          </cell>
          <cell r="T858" t="str">
            <v>S</v>
          </cell>
          <cell r="U858" t="str">
            <v>d</v>
          </cell>
          <cell r="V858" t="str">
            <v>MP</v>
          </cell>
          <cell r="X858" t="str">
            <v>D</v>
          </cell>
          <cell r="Y858" t="str">
            <v>6/6</v>
          </cell>
          <cell r="AC858" t="str">
            <v>AL</v>
          </cell>
          <cell r="AD858">
            <v>1996</v>
          </cell>
          <cell r="AM858" t="str">
            <v>(LU)</v>
          </cell>
          <cell r="AN858" t="str">
            <v>ACA</v>
          </cell>
          <cell r="AX858" t="str">
            <v xml:space="preserve"> -</v>
          </cell>
          <cell r="AY858" t="str">
            <v xml:space="preserve"> -</v>
          </cell>
          <cell r="AZ858" t="str">
            <v xml:space="preserve"> +/-</v>
          </cell>
          <cell r="BA858" t="str">
            <v xml:space="preserve"> -</v>
          </cell>
          <cell r="BG858" t="str">
            <v>-</v>
          </cell>
          <cell r="BJ858" t="str">
            <v>-</v>
          </cell>
          <cell r="BO858" t="str">
            <v>-</v>
          </cell>
        </row>
        <row r="859">
          <cell r="A859">
            <v>510.5</v>
          </cell>
          <cell r="B859" t="str">
            <v>96-02-F015</v>
          </cell>
          <cell r="C859" t="str">
            <v>NORM</v>
          </cell>
          <cell r="I859">
            <v>2256</v>
          </cell>
          <cell r="J859">
            <v>0.14000000000000001</v>
          </cell>
          <cell r="L859">
            <v>1035</v>
          </cell>
          <cell r="N859">
            <v>17</v>
          </cell>
          <cell r="O859" t="str">
            <v>YES</v>
          </cell>
          <cell r="P859" t="str">
            <v>PR</v>
          </cell>
          <cell r="AC859" t="str">
            <v>AL</v>
          </cell>
          <cell r="AD859">
            <v>1996</v>
          </cell>
          <cell r="BJ859" t="str">
            <v/>
          </cell>
          <cell r="BK859" t="str">
            <v/>
          </cell>
          <cell r="BL859" t="str">
            <v/>
          </cell>
          <cell r="BM859" t="str">
            <v/>
          </cell>
          <cell r="BN859" t="str">
            <v/>
          </cell>
          <cell r="BP859" t="str">
            <v/>
          </cell>
          <cell r="BQ859" t="str">
            <v/>
          </cell>
          <cell r="BR859" t="str">
            <v/>
          </cell>
          <cell r="BS859" t="str">
            <v/>
          </cell>
        </row>
        <row r="860">
          <cell r="A860">
            <v>511</v>
          </cell>
          <cell r="B860" t="str">
            <v>91-07-N006A</v>
          </cell>
          <cell r="C860" t="str">
            <v>CAR</v>
          </cell>
          <cell r="O860" t="str">
            <v>never received?</v>
          </cell>
          <cell r="P860" t="str">
            <v>PR</v>
          </cell>
          <cell r="Q860">
            <v>67</v>
          </cell>
          <cell r="S860" t="str">
            <v>M</v>
          </cell>
          <cell r="T860" t="str">
            <v>S</v>
          </cell>
          <cell r="V860" t="str">
            <v>MP</v>
          </cell>
          <cell r="X860" t="str">
            <v>D</v>
          </cell>
          <cell r="Y860" t="str">
            <v>3/18</v>
          </cell>
          <cell r="AD860">
            <v>1996</v>
          </cell>
          <cell r="BJ860" t="str">
            <v/>
          </cell>
          <cell r="BK860" t="str">
            <v/>
          </cell>
          <cell r="BL860" t="str">
            <v/>
          </cell>
          <cell r="BM860" t="str">
            <v/>
          </cell>
          <cell r="BN860" t="str">
            <v/>
          </cell>
          <cell r="BP860" t="str">
            <v/>
          </cell>
          <cell r="BQ860" t="str">
            <v/>
          </cell>
          <cell r="BR860" t="str">
            <v/>
          </cell>
          <cell r="BS860" t="str">
            <v/>
          </cell>
        </row>
        <row r="861">
          <cell r="A861">
            <v>511.5</v>
          </cell>
          <cell r="B861" t="str">
            <v>91-07-N006C</v>
          </cell>
          <cell r="C861" t="str">
            <v>NORM</v>
          </cell>
          <cell r="O861" t="str">
            <v>YES</v>
          </cell>
          <cell r="P861" t="str">
            <v>PR</v>
          </cell>
          <cell r="AD861">
            <v>1996</v>
          </cell>
          <cell r="BJ861" t="str">
            <v/>
          </cell>
          <cell r="BK861" t="str">
            <v/>
          </cell>
          <cell r="BL861" t="str">
            <v/>
          </cell>
          <cell r="BM861" t="str">
            <v/>
          </cell>
          <cell r="BN861" t="str">
            <v/>
          </cell>
          <cell r="BP861" t="str">
            <v/>
          </cell>
          <cell r="BQ861" t="str">
            <v/>
          </cell>
          <cell r="BR861" t="str">
            <v/>
          </cell>
          <cell r="BS861" t="str">
            <v/>
          </cell>
        </row>
        <row r="862">
          <cell r="A862">
            <v>512.29999999999995</v>
          </cell>
          <cell r="B862" t="str">
            <v>98-03-A067g</v>
          </cell>
          <cell r="C862" t="str">
            <v>MET</v>
          </cell>
          <cell r="D862" t="str">
            <v xml:space="preserve"> -</v>
          </cell>
          <cell r="G862">
            <v>95</v>
          </cell>
          <cell r="I862">
            <v>2461</v>
          </cell>
          <cell r="J862">
            <v>0.53</v>
          </cell>
          <cell r="P862" t="str">
            <v>PR</v>
          </cell>
          <cell r="Q862">
            <v>54</v>
          </cell>
          <cell r="R862" t="str">
            <v>W</v>
          </cell>
          <cell r="S862" t="str">
            <v>M</v>
          </cell>
          <cell r="X862" t="str">
            <v>M</v>
          </cell>
          <cell r="Z862" t="str">
            <v>14.7 x 7.0</v>
          </cell>
          <cell r="AA862">
            <v>14.7</v>
          </cell>
          <cell r="AB862" t="str">
            <v>102.9A</v>
          </cell>
          <cell r="AC862" t="str">
            <v>AL</v>
          </cell>
          <cell r="AD862">
            <v>1998</v>
          </cell>
          <cell r="AN862" t="str">
            <v>[LI]</v>
          </cell>
          <cell r="AS862" t="str">
            <v>+</v>
          </cell>
          <cell r="AX862" t="str">
            <v xml:space="preserve"> -</v>
          </cell>
          <cell r="AY862" t="str">
            <v xml:space="preserve"> -</v>
          </cell>
          <cell r="BG862" t="str">
            <v>-</v>
          </cell>
          <cell r="BJ862" t="str">
            <v/>
          </cell>
          <cell r="BK862" t="str">
            <v/>
          </cell>
          <cell r="BL862" t="str">
            <v/>
          </cell>
          <cell r="BM862" t="str">
            <v/>
          </cell>
          <cell r="BN862" t="str">
            <v/>
          </cell>
          <cell r="BP862" t="str">
            <v/>
          </cell>
          <cell r="BQ862" t="str">
            <v/>
          </cell>
          <cell r="BR862" t="str">
            <v/>
          </cell>
          <cell r="BS862" t="str">
            <v/>
          </cell>
        </row>
        <row r="863">
          <cell r="A863">
            <v>512.5</v>
          </cell>
          <cell r="B863" t="str">
            <v>98-03-A068b</v>
          </cell>
          <cell r="C863" t="str">
            <v>NORM</v>
          </cell>
          <cell r="I863">
            <v>2462</v>
          </cell>
          <cell r="J863">
            <v>0.76</v>
          </cell>
          <cell r="P863" t="str">
            <v>PR</v>
          </cell>
          <cell r="AC863" t="str">
            <v>AL</v>
          </cell>
          <cell r="AD863">
            <v>1998</v>
          </cell>
          <cell r="BJ863" t="str">
            <v/>
          </cell>
          <cell r="BK863" t="str">
            <v/>
          </cell>
          <cell r="BL863" t="str">
            <v/>
          </cell>
          <cell r="BM863" t="str">
            <v/>
          </cell>
          <cell r="BN863" t="str">
            <v/>
          </cell>
          <cell r="BP863" t="str">
            <v/>
          </cell>
          <cell r="BQ863" t="str">
            <v/>
          </cell>
          <cell r="BR863" t="str">
            <v/>
          </cell>
          <cell r="BS863" t="str">
            <v/>
          </cell>
        </row>
        <row r="864">
          <cell r="A864">
            <v>513.1</v>
          </cell>
          <cell r="B864" t="str">
            <v>98-04-A059a</v>
          </cell>
          <cell r="C864" t="str">
            <v>ADE</v>
          </cell>
          <cell r="D864" t="str">
            <v xml:space="preserve"> -</v>
          </cell>
          <cell r="G864">
            <v>100</v>
          </cell>
          <cell r="I864">
            <v>2463</v>
          </cell>
          <cell r="J864">
            <v>0.68</v>
          </cell>
          <cell r="P864" t="str">
            <v>PR</v>
          </cell>
          <cell r="Q864">
            <v>44</v>
          </cell>
          <cell r="R864" t="str">
            <v>W</v>
          </cell>
          <cell r="S864" t="str">
            <v>F</v>
          </cell>
          <cell r="T864" t="str">
            <v>R</v>
          </cell>
          <cell r="U864" t="str">
            <v>d</v>
          </cell>
          <cell r="V864" t="str">
            <v>-</v>
          </cell>
          <cell r="X864" t="str">
            <v>-</v>
          </cell>
          <cell r="Y864" t="str">
            <v>0/15</v>
          </cell>
          <cell r="AC864" t="str">
            <v>AL</v>
          </cell>
          <cell r="AD864">
            <v>1998</v>
          </cell>
          <cell r="AN864" t="str">
            <v>VA</v>
          </cell>
          <cell r="AX864" t="str">
            <v xml:space="preserve"> -</v>
          </cell>
          <cell r="AY864" t="str">
            <v xml:space="preserve"> -</v>
          </cell>
          <cell r="AZ864" t="str">
            <v xml:space="preserve"> -</v>
          </cell>
          <cell r="BA864" t="str">
            <v xml:space="preserve"> -</v>
          </cell>
          <cell r="BG864" t="str">
            <v>-</v>
          </cell>
          <cell r="BJ864" t="str">
            <v>-</v>
          </cell>
          <cell r="BO864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>
    <pageSetUpPr fitToPage="1"/>
  </sheetPr>
  <dimension ref="A1:BH1430"/>
  <sheetViews>
    <sheetView tabSelected="1" workbookViewId="0">
      <selection activeCell="BF505" sqref="BF505"/>
    </sheetView>
  </sheetViews>
  <sheetFormatPr baseColWidth="10" defaultColWidth="7.5703125" defaultRowHeight="13"/>
  <cols>
    <col min="1" max="1" width="7.5703125" style="37"/>
    <col min="2" max="2" width="14.28515625" style="37" customWidth="1"/>
    <col min="3" max="3" width="15.42578125" style="37" customWidth="1"/>
    <col min="4" max="8" width="2" style="2" customWidth="1"/>
    <col min="9" max="9" width="2" style="63" customWidth="1"/>
    <col min="10" max="10" width="2" style="39" customWidth="1"/>
    <col min="11" max="12" width="3" style="93" customWidth="1"/>
    <col min="13" max="15" width="2" style="2" customWidth="1"/>
    <col min="16" max="16" width="2" style="25" customWidth="1"/>
    <col min="17" max="17" width="2" style="63" customWidth="1"/>
    <col min="18" max="19" width="2" style="39" customWidth="1"/>
    <col min="20" max="20" width="3.42578125" style="5" customWidth="1"/>
    <col min="21" max="21" width="3.140625" style="5" customWidth="1"/>
    <col min="22" max="22" width="6.42578125" style="5" customWidth="1"/>
    <col min="23" max="24" width="3.85546875" style="5" customWidth="1"/>
    <col min="25" max="25" width="8.5703125" style="5" customWidth="1"/>
    <col min="26" max="26" width="8" style="5" customWidth="1"/>
    <col min="27" max="27" width="11" style="5" customWidth="1"/>
    <col min="28" max="28" width="5" style="5" customWidth="1"/>
    <col min="29" max="29" width="4.5703125" style="5" customWidth="1"/>
    <col min="30" max="31" width="7.140625" style="5" customWidth="1"/>
    <col min="32" max="32" width="4.7109375" style="5" customWidth="1"/>
    <col min="33" max="34" width="4.7109375" style="14" customWidth="1"/>
    <col min="35" max="35" width="4.7109375" style="25" customWidth="1"/>
    <col min="36" max="40" width="7.140625" style="6" customWidth="1"/>
    <col min="41" max="41" width="4.42578125" style="6" customWidth="1"/>
    <col min="42" max="43" width="6.42578125" style="6" customWidth="1"/>
    <col min="44" max="46" width="4.140625" style="6" customWidth="1"/>
    <col min="47" max="47" width="4.42578125" style="6" customWidth="1"/>
    <col min="48" max="49" width="12.85546875" style="6" customWidth="1"/>
    <col min="50" max="52" width="4.7109375" style="8" customWidth="1"/>
    <col min="53" max="56" width="5.42578125" customWidth="1"/>
    <col min="57" max="57" width="24" style="88" customWidth="1"/>
    <col min="58" max="58" width="12.85546875" customWidth="1"/>
  </cols>
  <sheetData>
    <row r="1" spans="1:60" s="18" customFormat="1" ht="269" customHeight="1">
      <c r="A1" s="17" t="s">
        <v>2880</v>
      </c>
      <c r="B1" s="17" t="s">
        <v>1343</v>
      </c>
      <c r="C1" s="17" t="s">
        <v>1344</v>
      </c>
      <c r="D1" s="16" t="s">
        <v>2565</v>
      </c>
      <c r="E1" s="17" t="s">
        <v>2739</v>
      </c>
      <c r="F1" s="17" t="s">
        <v>2740</v>
      </c>
      <c r="G1" s="17" t="s">
        <v>2291</v>
      </c>
      <c r="H1" s="17" t="s">
        <v>1203</v>
      </c>
      <c r="I1" s="23" t="s">
        <v>2929</v>
      </c>
      <c r="J1" s="20" t="s">
        <v>2931</v>
      </c>
      <c r="K1" s="17" t="s">
        <v>3150</v>
      </c>
      <c r="L1" s="17" t="s">
        <v>3086</v>
      </c>
      <c r="M1" s="17" t="s">
        <v>2871</v>
      </c>
      <c r="N1" s="17" t="s">
        <v>1104</v>
      </c>
      <c r="O1" s="17" t="s">
        <v>3102</v>
      </c>
      <c r="P1" s="20" t="s">
        <v>3029</v>
      </c>
      <c r="Q1" s="23" t="s">
        <v>2734</v>
      </c>
      <c r="R1" s="20" t="s">
        <v>2735</v>
      </c>
      <c r="S1" s="17" t="s">
        <v>3088</v>
      </c>
      <c r="T1" s="17" t="s">
        <v>2329</v>
      </c>
      <c r="U1" s="17" t="s">
        <v>2330</v>
      </c>
      <c r="V1" s="17" t="s">
        <v>3160</v>
      </c>
      <c r="W1" s="17" t="s">
        <v>1335</v>
      </c>
      <c r="X1" s="17" t="s">
        <v>1460</v>
      </c>
      <c r="Y1" s="17" t="s">
        <v>2972</v>
      </c>
      <c r="Z1" s="17" t="s">
        <v>2601</v>
      </c>
      <c r="AA1" s="17" t="s">
        <v>1279</v>
      </c>
      <c r="AB1" s="17" t="s">
        <v>3055</v>
      </c>
      <c r="AC1" s="17" t="s">
        <v>2561</v>
      </c>
      <c r="AD1" s="17" t="s">
        <v>2562</v>
      </c>
      <c r="AE1" s="17" t="s">
        <v>3204</v>
      </c>
      <c r="AF1" s="20" t="s">
        <v>2331</v>
      </c>
      <c r="AG1" s="17" t="s">
        <v>2150</v>
      </c>
      <c r="AH1" s="17" t="s">
        <v>2673</v>
      </c>
      <c r="AI1" s="23" t="s">
        <v>2683</v>
      </c>
      <c r="AJ1" s="18" t="s">
        <v>2684</v>
      </c>
      <c r="AK1" s="18" t="s">
        <v>2685</v>
      </c>
      <c r="AL1" s="18" t="s">
        <v>2511</v>
      </c>
      <c r="AM1" s="18" t="s">
        <v>2512</v>
      </c>
      <c r="AN1" s="18" t="s">
        <v>2667</v>
      </c>
      <c r="AO1" s="18" t="s">
        <v>2674</v>
      </c>
      <c r="AP1" s="18" t="s">
        <v>2566</v>
      </c>
      <c r="AQ1" s="18" t="s">
        <v>315</v>
      </c>
      <c r="AR1" s="18" t="s">
        <v>75</v>
      </c>
      <c r="AS1" s="18" t="s">
        <v>76</v>
      </c>
      <c r="AT1" s="18" t="s">
        <v>77</v>
      </c>
      <c r="AU1" s="18" t="s">
        <v>2879</v>
      </c>
      <c r="AV1" s="97" t="s">
        <v>856</v>
      </c>
      <c r="AW1" s="97"/>
      <c r="AX1" s="19" t="s">
        <v>2675</v>
      </c>
      <c r="AY1" s="19" t="s">
        <v>2151</v>
      </c>
      <c r="AZ1" s="19" t="s">
        <v>2152</v>
      </c>
      <c r="BA1" s="18" t="s">
        <v>1970</v>
      </c>
      <c r="BB1" s="18" t="s">
        <v>2555</v>
      </c>
      <c r="BC1" s="18" t="s">
        <v>2556</v>
      </c>
      <c r="BD1" s="18" t="s">
        <v>2911</v>
      </c>
      <c r="BE1" s="97" t="s">
        <v>1107</v>
      </c>
      <c r="BF1" s="18" t="s">
        <v>1971</v>
      </c>
      <c r="BG1" s="18" t="s">
        <v>2987</v>
      </c>
      <c r="BH1" s="18" t="s">
        <v>3192</v>
      </c>
    </row>
    <row r="2" spans="1:60" ht="13" hidden="1" customHeight="1">
      <c r="A2" s="7">
        <v>1</v>
      </c>
      <c r="B2" s="7" t="s">
        <v>2393</v>
      </c>
      <c r="C2" s="7" t="str">
        <f>TEXT(A2,"CRC-00000")&amp;"-05-01"</f>
        <v>CRC-00001-05-01</v>
      </c>
      <c r="D2" s="1"/>
      <c r="E2" s="1" t="s">
        <v>2795</v>
      </c>
      <c r="F2" s="1" t="s">
        <v>2794</v>
      </c>
      <c r="G2" s="1" t="s">
        <v>2520</v>
      </c>
      <c r="H2" s="1"/>
      <c r="O2" s="1"/>
      <c r="T2" s="1"/>
      <c r="U2" s="1"/>
      <c r="AD2" s="5" t="b">
        <f>ISNUMBER(MATCH(A2,Selection!A:A,0))</f>
        <v>0</v>
      </c>
      <c r="AE2" s="5">
        <f>24-COUNTIF(D2:AA2,"")</f>
        <v>2</v>
      </c>
      <c r="AF2" s="21" t="b">
        <v>0</v>
      </c>
      <c r="AG2" s="15" t="b">
        <v>1</v>
      </c>
      <c r="AH2" s="15" t="b">
        <v>0</v>
      </c>
      <c r="AI2" s="24" t="b">
        <v>0</v>
      </c>
      <c r="AJ2" s="6">
        <v>1</v>
      </c>
      <c r="AK2" s="6" t="s">
        <v>2691</v>
      </c>
      <c r="AL2" s="6" t="s">
        <v>2692</v>
      </c>
      <c r="AM2" s="6">
        <v>61</v>
      </c>
      <c r="AN2" s="6" t="s">
        <v>2697</v>
      </c>
      <c r="AO2" s="6" t="s">
        <v>2699</v>
      </c>
      <c r="AP2" s="6" t="s">
        <v>2693</v>
      </c>
      <c r="AQ2" s="6" t="s">
        <v>316</v>
      </c>
      <c r="AU2" s="6" t="s">
        <v>2518</v>
      </c>
      <c r="AV2" s="98"/>
      <c r="AW2" s="98"/>
      <c r="BA2" s="15" t="b">
        <f>NOT(ISNA(MATCH($A2&amp;"N",'Cases at IMPPC'!$H:$H,0)))</f>
        <v>0</v>
      </c>
      <c r="BB2" s="15" t="b">
        <f>NOT(ISNA(MATCH($A2&amp;"T",'Cases at IMPPC'!$H:$H,0)))</f>
        <v>0</v>
      </c>
      <c r="BC2" s="15" t="b">
        <f>NOT(ISNA(MATCH($A2&amp;"ADE",'Cases at IMPPC'!$H:$H,0)))</f>
        <v>0</v>
      </c>
      <c r="BD2" s="15" t="b">
        <f>NOT(ISNA(MATCH($A2&amp;"MET",'Cases at IMPPC'!$H:$H,0)))</f>
        <v>0</v>
      </c>
      <c r="BE2" s="98"/>
    </row>
    <row r="3" spans="1:60" ht="13" hidden="1" customHeight="1">
      <c r="A3" s="7">
        <v>2</v>
      </c>
      <c r="B3" s="7" t="s">
        <v>2395</v>
      </c>
      <c r="C3" s="7" t="str">
        <f>TEXT(A3,"CRC-00000")&amp;"-05-01"</f>
        <v>CRC-00002-05-01</v>
      </c>
      <c r="D3" s="2" t="s">
        <v>2795</v>
      </c>
      <c r="E3" s="2" t="s">
        <v>2795</v>
      </c>
      <c r="F3" s="2" t="s">
        <v>2795</v>
      </c>
      <c r="G3" s="2" t="s">
        <v>2520</v>
      </c>
      <c r="T3" s="2"/>
      <c r="U3" s="2"/>
      <c r="V3" s="5" t="s">
        <v>3161</v>
      </c>
      <c r="AB3" s="5" t="s">
        <v>3054</v>
      </c>
      <c r="AD3" s="5" t="b">
        <f>ISNUMBER(MATCH(A3,Selection!A:A,0))</f>
        <v>0</v>
      </c>
      <c r="AE3" s="5">
        <f>24-COUNTIF(D3:AA3,"")</f>
        <v>4</v>
      </c>
      <c r="AF3" s="21" t="b">
        <v>0</v>
      </c>
      <c r="AG3" s="15" t="b">
        <v>1</v>
      </c>
      <c r="AH3" s="15" t="b">
        <v>0</v>
      </c>
      <c r="AI3" s="24" t="b">
        <v>0</v>
      </c>
      <c r="AJ3" s="6">
        <v>2</v>
      </c>
      <c r="AK3" s="6" t="s">
        <v>2691</v>
      </c>
      <c r="AL3" s="6" t="s">
        <v>2692</v>
      </c>
      <c r="AM3" s="6">
        <v>77</v>
      </c>
      <c r="AN3" s="6" t="s">
        <v>2518</v>
      </c>
      <c r="AO3" s="6" t="s">
        <v>2417</v>
      </c>
      <c r="AP3" s="6" t="s">
        <v>2693</v>
      </c>
      <c r="AQ3" s="6" t="s">
        <v>317</v>
      </c>
      <c r="AU3" s="6" t="s">
        <v>2518</v>
      </c>
      <c r="AV3" s="98" t="s">
        <v>857</v>
      </c>
      <c r="AW3" s="98"/>
      <c r="BA3" s="15" t="b">
        <f>NOT(ISNA(MATCH($A3&amp;"N",'Cases at IMPPC'!$H:$H,0)))</f>
        <v>0</v>
      </c>
      <c r="BB3" s="15" t="b">
        <f>NOT(ISNA(MATCH($A3&amp;"T",'Cases at IMPPC'!$H:$H,0)))</f>
        <v>0</v>
      </c>
      <c r="BC3" s="15" t="b">
        <f>NOT(ISNA(MATCH($A3&amp;"ADE",'Cases at IMPPC'!$H:$H,0)))</f>
        <v>0</v>
      </c>
      <c r="BD3" s="15" t="b">
        <f>NOT(ISNA(MATCH($A3&amp;"MET",'Cases at IMPPC'!$H:$H,0)))</f>
        <v>0</v>
      </c>
      <c r="BE3" s="98"/>
    </row>
    <row r="4" spans="1:60" ht="13" hidden="1" customHeight="1">
      <c r="A4" s="7">
        <v>3</v>
      </c>
      <c r="B4" s="7" t="s">
        <v>2396</v>
      </c>
      <c r="C4" s="7" t="str">
        <f>TEXT(A4,"CRC-00000")&amp;"-05-01"</f>
        <v>CRC-00003-05-01</v>
      </c>
      <c r="D4" s="2" t="s">
        <v>2795</v>
      </c>
      <c r="E4" s="2" t="s">
        <v>2794</v>
      </c>
      <c r="F4" s="2" t="s">
        <v>2794</v>
      </c>
      <c r="G4" s="2" t="s">
        <v>2520</v>
      </c>
      <c r="T4" s="2"/>
      <c r="U4" s="2"/>
      <c r="V4" s="5" t="s">
        <v>3161</v>
      </c>
      <c r="AD4" s="5" t="b">
        <f>ISNUMBER(MATCH(A4,Selection!A:A,0))</f>
        <v>0</v>
      </c>
      <c r="AE4" s="5">
        <f>24-COUNTIF(D4:AA4,"")</f>
        <v>4</v>
      </c>
      <c r="AF4" s="21" t="b">
        <v>1</v>
      </c>
      <c r="AG4" s="15" t="b">
        <v>1</v>
      </c>
      <c r="AH4" s="15" t="b">
        <v>0</v>
      </c>
      <c r="AI4" s="24" t="b">
        <v>0</v>
      </c>
      <c r="AJ4" s="6">
        <v>3</v>
      </c>
      <c r="AK4" s="6" t="s">
        <v>2691</v>
      </c>
      <c r="AL4" s="6" t="s">
        <v>2692</v>
      </c>
      <c r="AM4" s="6">
        <v>68</v>
      </c>
      <c r="AN4" s="6" t="s">
        <v>2697</v>
      </c>
      <c r="AO4" s="6" t="s">
        <v>2417</v>
      </c>
      <c r="AP4" s="6" t="s">
        <v>2693</v>
      </c>
      <c r="AQ4" s="6" t="s">
        <v>318</v>
      </c>
      <c r="AU4" s="6" t="s">
        <v>2518</v>
      </c>
      <c r="AV4" s="98" t="s">
        <v>858</v>
      </c>
      <c r="AW4" s="98"/>
      <c r="BA4" s="15" t="b">
        <f>NOT(ISNA(MATCH($A4&amp;"N",'Cases at IMPPC'!$H:$H,0)))</f>
        <v>0</v>
      </c>
      <c r="BB4" s="15" t="b">
        <f>NOT(ISNA(MATCH($A4&amp;"T",'Cases at IMPPC'!$H:$H,0)))</f>
        <v>0</v>
      </c>
      <c r="BC4" s="15" t="b">
        <f>NOT(ISNA(MATCH($A4&amp;"ADE",'Cases at IMPPC'!$H:$H,0)))</f>
        <v>0</v>
      </c>
      <c r="BD4" s="15" t="b">
        <f>NOT(ISNA(MATCH($A4&amp;"MET",'Cases at IMPPC'!$H:$H,0)))</f>
        <v>0</v>
      </c>
      <c r="BE4" s="98" t="s">
        <v>1022</v>
      </c>
    </row>
    <row r="5" spans="1:60" ht="13" hidden="1" customHeight="1">
      <c r="A5" s="7">
        <v>4</v>
      </c>
      <c r="B5" s="7" t="s">
        <v>2397</v>
      </c>
      <c r="C5" s="7" t="str">
        <f>TEXT(A5,"CRC-00000")&amp;"-05-01"</f>
        <v>CRC-00004-05-01</v>
      </c>
      <c r="D5" s="2" t="s">
        <v>2795</v>
      </c>
      <c r="F5" s="2" t="s">
        <v>2795</v>
      </c>
      <c r="G5" s="2" t="s">
        <v>2520</v>
      </c>
      <c r="T5" s="2"/>
      <c r="U5" s="2"/>
      <c r="AB5" s="5" t="s">
        <v>3054</v>
      </c>
      <c r="AD5" s="5" t="b">
        <f>ISNUMBER(MATCH(A5,Selection!A:A,0))</f>
        <v>0</v>
      </c>
      <c r="AE5" s="5">
        <f>24-COUNTIF(D5:AA5,"")</f>
        <v>2</v>
      </c>
      <c r="AF5" s="21" t="b">
        <v>1</v>
      </c>
      <c r="AG5" s="15" t="b">
        <v>1</v>
      </c>
      <c r="AH5" s="15" t="b">
        <v>0</v>
      </c>
      <c r="AI5" s="24" t="b">
        <v>0</v>
      </c>
      <c r="AJ5" s="6">
        <v>4</v>
      </c>
      <c r="AK5" s="6" t="s">
        <v>2691</v>
      </c>
      <c r="AL5" s="6" t="s">
        <v>2692</v>
      </c>
      <c r="AM5" s="6">
        <v>60</v>
      </c>
      <c r="AN5" s="6" t="s">
        <v>2518</v>
      </c>
      <c r="AO5" s="6" t="s">
        <v>2417</v>
      </c>
      <c r="AP5" s="6" t="s">
        <v>3169</v>
      </c>
      <c r="AQ5" s="6" t="s">
        <v>319</v>
      </c>
      <c r="AU5" s="6" t="s">
        <v>2518</v>
      </c>
      <c r="AV5" s="98" t="s">
        <v>859</v>
      </c>
      <c r="AW5" s="98"/>
      <c r="BA5" s="15" t="b">
        <f>NOT(ISNA(MATCH($A5&amp;"N",'Cases at IMPPC'!$H:$H,0)))</f>
        <v>0</v>
      </c>
      <c r="BB5" s="15" t="b">
        <f>NOT(ISNA(MATCH($A5&amp;"T",'Cases at IMPPC'!$H:$H,0)))</f>
        <v>0</v>
      </c>
      <c r="BC5" s="15" t="b">
        <f>NOT(ISNA(MATCH($A5&amp;"ADE",'Cases at IMPPC'!$H:$H,0)))</f>
        <v>0</v>
      </c>
      <c r="BD5" s="15" t="b">
        <f>NOT(ISNA(MATCH($A5&amp;"MET",'Cases at IMPPC'!$H:$H,0)))</f>
        <v>0</v>
      </c>
      <c r="BE5" s="98" t="s">
        <v>1080</v>
      </c>
    </row>
    <row r="6" spans="1:60" ht="13" hidden="1" customHeight="1">
      <c r="A6" s="7">
        <v>5</v>
      </c>
      <c r="B6" s="7" t="s">
        <v>2398</v>
      </c>
      <c r="C6" s="7" t="str">
        <f>TEXT(A6,"CRC-00000")&amp;"-05-01"</f>
        <v>CRC-00005-05-01</v>
      </c>
      <c r="D6" s="2" t="s">
        <v>2795</v>
      </c>
      <c r="F6" s="2" t="s">
        <v>2794</v>
      </c>
      <c r="G6" s="2" t="s">
        <v>2520</v>
      </c>
      <c r="T6" s="2"/>
      <c r="U6" s="2"/>
      <c r="AD6" s="5" t="b">
        <f>ISNUMBER(MATCH(A6,Selection!A:A,0))</f>
        <v>0</v>
      </c>
      <c r="AE6" s="5">
        <f>24-COUNTIF(D6:AA6,"")</f>
        <v>2</v>
      </c>
      <c r="AF6" s="21" t="b">
        <v>1</v>
      </c>
      <c r="AG6" s="15" t="b">
        <v>1</v>
      </c>
      <c r="AH6" s="15" t="b">
        <v>0</v>
      </c>
      <c r="AI6" s="24" t="b">
        <v>0</v>
      </c>
      <c r="AJ6" s="6">
        <v>5</v>
      </c>
      <c r="AK6" s="6" t="s">
        <v>2691</v>
      </c>
      <c r="AL6" s="6" t="s">
        <v>2693</v>
      </c>
      <c r="AM6" s="6">
        <v>53</v>
      </c>
      <c r="AN6" s="6" t="s">
        <v>2518</v>
      </c>
      <c r="AP6" s="6" t="s">
        <v>2764</v>
      </c>
      <c r="AU6" s="6" t="s">
        <v>2692</v>
      </c>
      <c r="AV6" s="98"/>
      <c r="AW6" s="98"/>
      <c r="BA6" s="15" t="b">
        <f>NOT(ISNA(MATCH($A6&amp;"N",'Cases at IMPPC'!$H:$H,0)))</f>
        <v>0</v>
      </c>
      <c r="BB6" s="15" t="b">
        <f>NOT(ISNA(MATCH($A6&amp;"T",'Cases at IMPPC'!$H:$H,0)))</f>
        <v>0</v>
      </c>
      <c r="BC6" s="15" t="b">
        <f>NOT(ISNA(MATCH($A6&amp;"ADE",'Cases at IMPPC'!$H:$H,0)))</f>
        <v>0</v>
      </c>
      <c r="BD6" s="15" t="b">
        <f>NOT(ISNA(MATCH($A6&amp;"MET",'Cases at IMPPC'!$H:$H,0)))</f>
        <v>0</v>
      </c>
      <c r="BE6" s="98"/>
    </row>
    <row r="7" spans="1:60" ht="13" hidden="1" customHeight="1">
      <c r="A7" s="7">
        <v>6</v>
      </c>
      <c r="B7" s="7" t="s">
        <v>2399</v>
      </c>
      <c r="C7" s="7" t="str">
        <f>TEXT(A7,"CRC-00000")&amp;"-05-01"</f>
        <v>CRC-00006-05-01</v>
      </c>
      <c r="D7" s="2" t="s">
        <v>2795</v>
      </c>
      <c r="E7" s="2" t="s">
        <v>2794</v>
      </c>
      <c r="F7" s="2" t="s">
        <v>2795</v>
      </c>
      <c r="G7" s="2" t="s">
        <v>2520</v>
      </c>
      <c r="T7" s="2"/>
      <c r="U7" s="2"/>
      <c r="AB7" s="5" t="s">
        <v>3054</v>
      </c>
      <c r="AD7" s="5" t="b">
        <f>ISNUMBER(MATCH(A7,Selection!A:A,0))</f>
        <v>0</v>
      </c>
      <c r="AE7" s="5">
        <f>24-COUNTIF(D7:AA7,"")</f>
        <v>3</v>
      </c>
      <c r="AF7" s="21" t="b">
        <v>1</v>
      </c>
      <c r="AG7" s="15" t="b">
        <v>1</v>
      </c>
      <c r="AH7" s="15" t="b">
        <v>0</v>
      </c>
      <c r="AI7" s="24" t="b">
        <v>0</v>
      </c>
      <c r="AJ7" s="6">
        <v>6</v>
      </c>
      <c r="AK7" s="6" t="s">
        <v>2691</v>
      </c>
      <c r="AL7" s="6" t="s">
        <v>2693</v>
      </c>
      <c r="AM7" s="6">
        <v>77</v>
      </c>
      <c r="AN7" s="6" t="s">
        <v>2518</v>
      </c>
      <c r="AO7" s="6" t="s">
        <v>2699</v>
      </c>
      <c r="AP7" s="6" t="s">
        <v>3169</v>
      </c>
      <c r="AQ7" s="6" t="s">
        <v>320</v>
      </c>
      <c r="AU7" s="6" t="s">
        <v>2997</v>
      </c>
      <c r="AV7" s="98" t="s">
        <v>860</v>
      </c>
      <c r="AW7" s="98"/>
      <c r="BA7" s="15" t="b">
        <f>NOT(ISNA(MATCH($A7&amp;"N",'Cases at IMPPC'!$H:$H,0)))</f>
        <v>0</v>
      </c>
      <c r="BB7" s="15" t="b">
        <f>NOT(ISNA(MATCH($A7&amp;"T",'Cases at IMPPC'!$H:$H,0)))</f>
        <v>0</v>
      </c>
      <c r="BC7" s="15" t="b">
        <f>NOT(ISNA(MATCH($A7&amp;"ADE",'Cases at IMPPC'!$H:$H,0)))</f>
        <v>0</v>
      </c>
      <c r="BD7" s="15" t="b">
        <f>NOT(ISNA(MATCH($A7&amp;"MET",'Cases at IMPPC'!$H:$H,0)))</f>
        <v>0</v>
      </c>
      <c r="BE7" s="98" t="s">
        <v>1118</v>
      </c>
    </row>
    <row r="8" spans="1:60" ht="13" hidden="1" customHeight="1">
      <c r="A8" s="7">
        <v>7</v>
      </c>
      <c r="B8" s="7" t="s">
        <v>2400</v>
      </c>
      <c r="C8" s="7" t="str">
        <f>TEXT(A8,"CRC-00000")&amp;"-05-01"</f>
        <v>CRC-00007-05-01</v>
      </c>
      <c r="E8" s="2" t="s">
        <v>2794</v>
      </c>
      <c r="F8" s="2" t="s">
        <v>2794</v>
      </c>
      <c r="G8" s="2" t="s">
        <v>2520</v>
      </c>
      <c r="T8" s="2"/>
      <c r="U8" s="2"/>
      <c r="AB8" s="5" t="s">
        <v>3054</v>
      </c>
      <c r="AD8" s="5" t="b">
        <f>ISNUMBER(MATCH(A8,Selection!A:A,0))</f>
        <v>0</v>
      </c>
      <c r="AE8" s="5">
        <f>24-COUNTIF(D8:AA8,"")</f>
        <v>2</v>
      </c>
      <c r="AF8" s="21" t="b">
        <v>1</v>
      </c>
      <c r="AG8" s="15" t="b">
        <v>1</v>
      </c>
      <c r="AH8" s="15" t="b">
        <v>0</v>
      </c>
      <c r="AI8" s="24" t="b">
        <v>0</v>
      </c>
      <c r="AJ8" s="6">
        <v>7</v>
      </c>
      <c r="AK8" s="6" t="s">
        <v>2691</v>
      </c>
      <c r="AL8" s="6" t="s">
        <v>2693</v>
      </c>
      <c r="AM8" s="6">
        <v>64</v>
      </c>
      <c r="AN8" s="6" t="s">
        <v>2697</v>
      </c>
      <c r="AO8" s="6" t="s">
        <v>2417</v>
      </c>
      <c r="AP8" s="6" t="s">
        <v>2698</v>
      </c>
      <c r="AQ8" s="6" t="s">
        <v>321</v>
      </c>
      <c r="AU8" s="6" t="s">
        <v>2518</v>
      </c>
      <c r="AV8" s="98" t="s">
        <v>861</v>
      </c>
      <c r="AW8" s="98"/>
      <c r="BA8" s="15" t="b">
        <f>NOT(ISNA(MATCH($A8&amp;"N",'Cases at IMPPC'!$H:$H,0)))</f>
        <v>0</v>
      </c>
      <c r="BB8" s="15" t="b">
        <f>NOT(ISNA(MATCH($A8&amp;"T",'Cases at IMPPC'!$H:$H,0)))</f>
        <v>0</v>
      </c>
      <c r="BC8" s="15" t="b">
        <f>NOT(ISNA(MATCH($A8&amp;"ADE",'Cases at IMPPC'!$H:$H,0)))</f>
        <v>0</v>
      </c>
      <c r="BD8" s="15" t="b">
        <f>NOT(ISNA(MATCH($A8&amp;"MET",'Cases at IMPPC'!$H:$H,0)))</f>
        <v>0</v>
      </c>
      <c r="BE8" s="98"/>
    </row>
    <row r="9" spans="1:60" ht="13" hidden="1" customHeight="1">
      <c r="A9" s="7">
        <v>8</v>
      </c>
      <c r="B9" s="7" t="s">
        <v>2401</v>
      </c>
      <c r="C9" s="7" t="str">
        <f>TEXT(A9,"CRC-00000")&amp;"-05-01"</f>
        <v>CRC-00008-05-01</v>
      </c>
      <c r="D9" s="2" t="s">
        <v>2795</v>
      </c>
      <c r="E9" s="2" t="s">
        <v>2794</v>
      </c>
      <c r="F9" s="2" t="s">
        <v>2795</v>
      </c>
      <c r="G9" s="2" t="s">
        <v>2520</v>
      </c>
      <c r="T9" s="2"/>
      <c r="U9" s="2"/>
      <c r="AB9" s="5" t="s">
        <v>3054</v>
      </c>
      <c r="AD9" s="5" t="b">
        <f>ISNUMBER(MATCH(A9,Selection!A:A,0))</f>
        <v>0</v>
      </c>
      <c r="AE9" s="5">
        <f>24-COUNTIF(D9:AA9,"")</f>
        <v>3</v>
      </c>
      <c r="AF9" s="21" t="b">
        <v>1</v>
      </c>
      <c r="AG9" s="15" t="b">
        <v>1</v>
      </c>
      <c r="AH9" s="15" t="b">
        <v>0</v>
      </c>
      <c r="AI9" s="24" t="b">
        <v>0</v>
      </c>
      <c r="AJ9" s="6">
        <v>8</v>
      </c>
      <c r="AK9" s="6" t="s">
        <v>2691</v>
      </c>
      <c r="AL9" s="6" t="s">
        <v>2692</v>
      </c>
      <c r="AM9" s="6">
        <v>74</v>
      </c>
      <c r="AN9" s="6" t="s">
        <v>2518</v>
      </c>
      <c r="AO9" s="6" t="s">
        <v>2699</v>
      </c>
      <c r="AP9" s="6" t="s">
        <v>2693</v>
      </c>
      <c r="AQ9" s="6" t="s">
        <v>322</v>
      </c>
      <c r="AU9" s="6" t="s">
        <v>2518</v>
      </c>
      <c r="AV9" s="98"/>
      <c r="AW9" s="98"/>
      <c r="BA9" s="15" t="b">
        <f>NOT(ISNA(MATCH($A9&amp;"N",'Cases at IMPPC'!$H:$H,0)))</f>
        <v>0</v>
      </c>
      <c r="BB9" s="15" t="b">
        <f>NOT(ISNA(MATCH($A9&amp;"T",'Cases at IMPPC'!$H:$H,0)))</f>
        <v>0</v>
      </c>
      <c r="BC9" s="15" t="b">
        <f>NOT(ISNA(MATCH($A9&amp;"ADE",'Cases at IMPPC'!$H:$H,0)))</f>
        <v>0</v>
      </c>
      <c r="BD9" s="15" t="b">
        <f>NOT(ISNA(MATCH($A9&amp;"MET",'Cases at IMPPC'!$H:$H,0)))</f>
        <v>0</v>
      </c>
      <c r="BE9" s="98" t="s">
        <v>1046</v>
      </c>
    </row>
    <row r="10" spans="1:60" ht="13" hidden="1" customHeight="1">
      <c r="A10" s="7">
        <v>9</v>
      </c>
      <c r="B10" s="7" t="s">
        <v>2575</v>
      </c>
      <c r="C10" s="7" t="str">
        <f>TEXT(A10,"CRC-00000")&amp;"-05-01"</f>
        <v>CRC-00009-05-01</v>
      </c>
      <c r="D10" s="2" t="s">
        <v>2795</v>
      </c>
      <c r="E10" s="2" t="s">
        <v>2795</v>
      </c>
      <c r="F10" s="2" t="s">
        <v>2795</v>
      </c>
      <c r="G10" s="2" t="s">
        <v>2520</v>
      </c>
      <c r="T10" s="2"/>
      <c r="U10" s="2"/>
      <c r="AD10" s="5" t="b">
        <f>ISNUMBER(MATCH(A10,Selection!A:A,0))</f>
        <v>0</v>
      </c>
      <c r="AE10" s="5">
        <f>24-COUNTIF(D10:AA10,"")</f>
        <v>3</v>
      </c>
      <c r="AF10" s="21" t="b">
        <v>0</v>
      </c>
      <c r="AG10" s="15" t="b">
        <v>1</v>
      </c>
      <c r="AH10" s="15" t="b">
        <v>0</v>
      </c>
      <c r="AI10" s="24" t="b">
        <v>0</v>
      </c>
      <c r="AJ10" s="6">
        <v>9</v>
      </c>
      <c r="AK10" s="6" t="s">
        <v>2691</v>
      </c>
      <c r="AL10" s="6" t="s">
        <v>2692</v>
      </c>
      <c r="AM10" s="6">
        <v>76</v>
      </c>
      <c r="AN10" s="6" t="s">
        <v>2518</v>
      </c>
      <c r="AO10" s="6" t="s">
        <v>2699</v>
      </c>
      <c r="AP10" s="6" t="s">
        <v>2698</v>
      </c>
      <c r="AQ10" s="6" t="s">
        <v>323</v>
      </c>
      <c r="AU10" s="6" t="s">
        <v>2518</v>
      </c>
      <c r="AV10" s="98"/>
      <c r="AW10" s="98"/>
      <c r="BA10" s="15" t="b">
        <f>NOT(ISNA(MATCH($A10&amp;"N",'Cases at IMPPC'!$H:$H,0)))</f>
        <v>0</v>
      </c>
      <c r="BB10" s="15" t="b">
        <f>NOT(ISNA(MATCH($A10&amp;"T",'Cases at IMPPC'!$H:$H,0)))</f>
        <v>0</v>
      </c>
      <c r="BC10" s="15" t="b">
        <f>NOT(ISNA(MATCH($A10&amp;"ADE",'Cases at IMPPC'!$H:$H,0)))</f>
        <v>0</v>
      </c>
      <c r="BD10" s="15" t="b">
        <f>NOT(ISNA(MATCH($A10&amp;"MET",'Cases at IMPPC'!$H:$H,0)))</f>
        <v>0</v>
      </c>
      <c r="BE10" s="98" t="s">
        <v>1047</v>
      </c>
    </row>
    <row r="11" spans="1:60" ht="13" hidden="1" customHeight="1">
      <c r="A11" s="7">
        <v>10</v>
      </c>
      <c r="B11" s="7" t="s">
        <v>2576</v>
      </c>
      <c r="C11" s="7" t="str">
        <f>TEXT(A11,"CRC-00000")&amp;"-05-01"</f>
        <v>CRC-00010-05-01</v>
      </c>
      <c r="D11" s="2" t="s">
        <v>2795</v>
      </c>
      <c r="E11" s="2" t="s">
        <v>2794</v>
      </c>
      <c r="F11" s="2" t="s">
        <v>2794</v>
      </c>
      <c r="G11" s="2" t="s">
        <v>2520</v>
      </c>
      <c r="T11" s="2"/>
      <c r="U11" s="2"/>
      <c r="AD11" s="5" t="b">
        <f>ISNUMBER(MATCH(A11,Selection!A:A,0))</f>
        <v>0</v>
      </c>
      <c r="AE11" s="5">
        <f>24-COUNTIF(D11:AA11,"")</f>
        <v>3</v>
      </c>
      <c r="AF11" s="21" t="b">
        <v>0</v>
      </c>
      <c r="AG11" s="15" t="b">
        <v>1</v>
      </c>
      <c r="AH11" s="15" t="b">
        <v>0</v>
      </c>
      <c r="AI11" s="24" t="b">
        <v>0</v>
      </c>
      <c r="AJ11" s="6">
        <v>10</v>
      </c>
      <c r="AK11" s="6" t="s">
        <v>2691</v>
      </c>
      <c r="AL11" s="6" t="s">
        <v>2692</v>
      </c>
      <c r="AM11" s="6">
        <v>73</v>
      </c>
      <c r="AN11" s="6" t="s">
        <v>2697</v>
      </c>
      <c r="AO11" s="6" t="s">
        <v>2417</v>
      </c>
      <c r="AP11" s="6" t="s">
        <v>2698</v>
      </c>
      <c r="AQ11" s="6" t="s">
        <v>324</v>
      </c>
      <c r="AV11" s="98"/>
      <c r="AW11" s="98"/>
      <c r="BA11" s="15" t="b">
        <f>NOT(ISNA(MATCH($A11&amp;"N",'Cases at IMPPC'!$H:$H,0)))</f>
        <v>0</v>
      </c>
      <c r="BB11" s="15" t="b">
        <f>NOT(ISNA(MATCH($A11&amp;"T",'Cases at IMPPC'!$H:$H,0)))</f>
        <v>0</v>
      </c>
      <c r="BC11" s="15" t="b">
        <f>NOT(ISNA(MATCH($A11&amp;"ADE",'Cases at IMPPC'!$H:$H,0)))</f>
        <v>0</v>
      </c>
      <c r="BD11" s="15" t="b">
        <f>NOT(ISNA(MATCH($A11&amp;"MET",'Cases at IMPPC'!$H:$H,0)))</f>
        <v>0</v>
      </c>
      <c r="BE11" s="98" t="s">
        <v>1126</v>
      </c>
    </row>
    <row r="12" spans="1:60" ht="13" hidden="1" customHeight="1">
      <c r="A12" s="7">
        <v>11</v>
      </c>
      <c r="B12" s="7" t="s">
        <v>2577</v>
      </c>
      <c r="C12" s="7" t="str">
        <f>TEXT(A12,"CRC-00000")&amp;"-05-01"</f>
        <v>CRC-00011-05-01</v>
      </c>
      <c r="E12" s="2" t="s">
        <v>2794</v>
      </c>
      <c r="F12" s="2" t="s">
        <v>2794</v>
      </c>
      <c r="G12" s="2" t="s">
        <v>2520</v>
      </c>
      <c r="T12" s="2"/>
      <c r="U12" s="2"/>
      <c r="AD12" s="5" t="b">
        <f>ISNUMBER(MATCH(A12,Selection!A:A,0))</f>
        <v>0</v>
      </c>
      <c r="AE12" s="5">
        <f>24-COUNTIF(D12:AA12,"")</f>
        <v>2</v>
      </c>
      <c r="AF12" s="21" t="b">
        <v>0</v>
      </c>
      <c r="AG12" s="15" t="b">
        <v>1</v>
      </c>
      <c r="AH12" s="15" t="b">
        <v>0</v>
      </c>
      <c r="AI12" s="24" t="b">
        <v>0</v>
      </c>
      <c r="AJ12" s="6">
        <v>11</v>
      </c>
      <c r="AK12" s="6" t="s">
        <v>2691</v>
      </c>
      <c r="AL12" s="6" t="s">
        <v>2692</v>
      </c>
      <c r="AM12" s="6">
        <v>64</v>
      </c>
      <c r="AN12" s="6" t="s">
        <v>2697</v>
      </c>
      <c r="AO12" s="6" t="s">
        <v>2417</v>
      </c>
      <c r="AP12" s="6" t="s">
        <v>2698</v>
      </c>
      <c r="AQ12" s="6" t="s">
        <v>325</v>
      </c>
      <c r="AV12" s="98"/>
      <c r="AW12" s="98"/>
      <c r="BA12" s="15" t="b">
        <f>NOT(ISNA(MATCH($A12&amp;"N",'Cases at IMPPC'!$H:$H,0)))</f>
        <v>0</v>
      </c>
      <c r="BB12" s="15" t="b">
        <f>NOT(ISNA(MATCH($A12&amp;"T",'Cases at IMPPC'!$H:$H,0)))</f>
        <v>0</v>
      </c>
      <c r="BC12" s="15" t="b">
        <f>NOT(ISNA(MATCH($A12&amp;"ADE",'Cases at IMPPC'!$H:$H,0)))</f>
        <v>0</v>
      </c>
      <c r="BD12" s="15" t="b">
        <f>NOT(ISNA(MATCH($A12&amp;"MET",'Cases at IMPPC'!$H:$H,0)))</f>
        <v>0</v>
      </c>
      <c r="BE12" s="98" t="s">
        <v>1081</v>
      </c>
    </row>
    <row r="13" spans="1:60" ht="13" hidden="1" customHeight="1">
      <c r="A13" s="7">
        <v>12</v>
      </c>
      <c r="B13" s="7" t="s">
        <v>2578</v>
      </c>
      <c r="C13" s="7" t="str">
        <f>TEXT(A13,"CRC-00000")&amp;"-05-01"</f>
        <v>CRC-00012-05-01</v>
      </c>
      <c r="D13" s="2" t="s">
        <v>2795</v>
      </c>
      <c r="F13" s="2" t="s">
        <v>2795</v>
      </c>
      <c r="G13" s="2" t="s">
        <v>2520</v>
      </c>
      <c r="T13" s="2"/>
      <c r="U13" s="2"/>
      <c r="AD13" s="5" t="b">
        <f>ISNUMBER(MATCH(A13,Selection!A:A,0))</f>
        <v>0</v>
      </c>
      <c r="AE13" s="5">
        <f>24-COUNTIF(D13:AA13,"")</f>
        <v>2</v>
      </c>
      <c r="AF13" s="21" t="b">
        <v>0</v>
      </c>
      <c r="AG13" s="15" t="b">
        <v>1</v>
      </c>
      <c r="AH13" s="15" t="b">
        <v>0</v>
      </c>
      <c r="AI13" s="24" t="b">
        <v>0</v>
      </c>
      <c r="AJ13" s="6">
        <v>12</v>
      </c>
      <c r="AK13" s="6" t="s">
        <v>2691</v>
      </c>
      <c r="AL13" s="6" t="s">
        <v>2692</v>
      </c>
      <c r="AM13" s="6">
        <v>66</v>
      </c>
      <c r="AN13" s="6" t="s">
        <v>2697</v>
      </c>
      <c r="AO13" s="6" t="s">
        <v>2699</v>
      </c>
      <c r="AP13" s="6" t="s">
        <v>2693</v>
      </c>
      <c r="AQ13" s="6" t="s">
        <v>326</v>
      </c>
      <c r="AV13" s="98"/>
      <c r="AW13" s="98"/>
      <c r="BA13" s="15" t="b">
        <f>NOT(ISNA(MATCH($A13&amp;"N",'Cases at IMPPC'!$H:$H,0)))</f>
        <v>0</v>
      </c>
      <c r="BB13" s="15" t="b">
        <f>NOT(ISNA(MATCH($A13&amp;"T",'Cases at IMPPC'!$H:$H,0)))</f>
        <v>0</v>
      </c>
      <c r="BC13" s="15" t="b">
        <f>NOT(ISNA(MATCH($A13&amp;"ADE",'Cases at IMPPC'!$H:$H,0)))</f>
        <v>0</v>
      </c>
      <c r="BD13" s="15" t="b">
        <f>NOT(ISNA(MATCH($A13&amp;"MET",'Cases at IMPPC'!$H:$H,0)))</f>
        <v>0</v>
      </c>
      <c r="BE13" s="98" t="s">
        <v>1126</v>
      </c>
    </row>
    <row r="14" spans="1:60" ht="13" hidden="1" customHeight="1">
      <c r="A14" s="7">
        <v>13</v>
      </c>
      <c r="B14" s="7" t="s">
        <v>2579</v>
      </c>
      <c r="C14" s="7" t="str">
        <f>TEXT(A14,"CRC-00000")&amp;"-05-01"</f>
        <v>CRC-00013-05-01</v>
      </c>
      <c r="D14" s="2" t="s">
        <v>2795</v>
      </c>
      <c r="E14" s="2" t="s">
        <v>2795</v>
      </c>
      <c r="F14" s="2" t="s">
        <v>2795</v>
      </c>
      <c r="G14" s="2" t="s">
        <v>2520</v>
      </c>
      <c r="T14" s="2"/>
      <c r="U14" s="2"/>
      <c r="AD14" s="5" t="b">
        <f>ISNUMBER(MATCH(A14,Selection!A:A,0))</f>
        <v>0</v>
      </c>
      <c r="AE14" s="5">
        <f>24-COUNTIF(D14:AA14,"")</f>
        <v>3</v>
      </c>
      <c r="AF14" s="21" t="b">
        <v>0</v>
      </c>
      <c r="AG14" s="15" t="b">
        <v>1</v>
      </c>
      <c r="AH14" s="15" t="b">
        <v>0</v>
      </c>
      <c r="AI14" s="24" t="b">
        <v>0</v>
      </c>
      <c r="AJ14" s="6">
        <v>13</v>
      </c>
      <c r="AK14" s="6" t="s">
        <v>2691</v>
      </c>
      <c r="AL14" s="6" t="s">
        <v>2692</v>
      </c>
      <c r="AM14" s="6">
        <v>62</v>
      </c>
      <c r="AN14" s="6" t="s">
        <v>2518</v>
      </c>
      <c r="AP14" s="6" t="s">
        <v>3169</v>
      </c>
      <c r="AV14" s="98"/>
      <c r="AW14" s="98"/>
      <c r="BA14" s="15" t="b">
        <f>NOT(ISNA(MATCH($A14&amp;"N",'Cases at IMPPC'!$H:$H,0)))</f>
        <v>0</v>
      </c>
      <c r="BB14" s="15" t="b">
        <f>NOT(ISNA(MATCH($A14&amp;"T",'Cases at IMPPC'!$H:$H,0)))</f>
        <v>0</v>
      </c>
      <c r="BC14" s="15" t="b">
        <f>NOT(ISNA(MATCH($A14&amp;"ADE",'Cases at IMPPC'!$H:$H,0)))</f>
        <v>0</v>
      </c>
      <c r="BD14" s="15" t="b">
        <f>NOT(ISNA(MATCH($A14&amp;"MET",'Cases at IMPPC'!$H:$H,0)))</f>
        <v>0</v>
      </c>
      <c r="BE14" s="98"/>
    </row>
    <row r="15" spans="1:60" ht="13" hidden="1" customHeight="1">
      <c r="A15" s="7">
        <v>14</v>
      </c>
      <c r="B15" s="7" t="s">
        <v>2580</v>
      </c>
      <c r="C15" s="7" t="str">
        <f>TEXT(A15,"CRC-00000")&amp;"-05-01"</f>
        <v>CRC-00014-05-01</v>
      </c>
      <c r="E15" s="2" t="s">
        <v>2794</v>
      </c>
      <c r="F15" s="2" t="s">
        <v>2795</v>
      </c>
      <c r="G15" s="2" t="s">
        <v>2520</v>
      </c>
      <c r="T15" s="2"/>
      <c r="U15" s="2"/>
      <c r="AD15" s="5" t="b">
        <f>ISNUMBER(MATCH(A15,Selection!A:A,0))</f>
        <v>0</v>
      </c>
      <c r="AE15" s="5">
        <f>24-COUNTIF(D15:AA15,"")</f>
        <v>2</v>
      </c>
      <c r="AF15" s="21" t="b">
        <v>0</v>
      </c>
      <c r="AG15" s="15" t="b">
        <v>1</v>
      </c>
      <c r="AH15" s="15" t="b">
        <v>0</v>
      </c>
      <c r="AI15" s="24" t="b">
        <v>0</v>
      </c>
      <c r="AJ15" s="6">
        <v>14</v>
      </c>
      <c r="AK15" s="6" t="s">
        <v>2691</v>
      </c>
      <c r="AL15" s="6" t="s">
        <v>2692</v>
      </c>
      <c r="AM15" s="6">
        <v>52</v>
      </c>
      <c r="AN15" s="6" t="s">
        <v>2518</v>
      </c>
      <c r="AO15" s="6" t="s">
        <v>2417</v>
      </c>
      <c r="AP15" s="6" t="s">
        <v>2693</v>
      </c>
      <c r="AQ15" s="6" t="s">
        <v>327</v>
      </c>
      <c r="AV15" s="98"/>
      <c r="AW15" s="98"/>
      <c r="BA15" s="15" t="b">
        <f>NOT(ISNA(MATCH($A15&amp;"N",'Cases at IMPPC'!$H:$H,0)))</f>
        <v>0</v>
      </c>
      <c r="BB15" s="15" t="b">
        <f>NOT(ISNA(MATCH($A15&amp;"T",'Cases at IMPPC'!$H:$H,0)))</f>
        <v>0</v>
      </c>
      <c r="BC15" s="15" t="b">
        <f>NOT(ISNA(MATCH($A15&amp;"ADE",'Cases at IMPPC'!$H:$H,0)))</f>
        <v>0</v>
      </c>
      <c r="BD15" s="15" t="b">
        <f>NOT(ISNA(MATCH($A15&amp;"MET",'Cases at IMPPC'!$H:$H,0)))</f>
        <v>0</v>
      </c>
      <c r="BE15" s="98"/>
    </row>
    <row r="16" spans="1:60" ht="13" hidden="1" customHeight="1">
      <c r="A16" s="7">
        <v>15</v>
      </c>
      <c r="B16" s="7" t="s">
        <v>2581</v>
      </c>
      <c r="C16" s="7" t="str">
        <f>TEXT(A16,"CRC-00000")&amp;"-05-01"</f>
        <v>CRC-00015-05-01</v>
      </c>
      <c r="D16" s="2" t="s">
        <v>2795</v>
      </c>
      <c r="E16" s="2" t="s">
        <v>2794</v>
      </c>
      <c r="F16" s="2" t="s">
        <v>2795</v>
      </c>
      <c r="G16" s="2" t="s">
        <v>2520</v>
      </c>
      <c r="T16" s="2"/>
      <c r="U16" s="2"/>
      <c r="AD16" s="5" t="b">
        <f>ISNUMBER(MATCH(A16,Selection!A:A,0))</f>
        <v>0</v>
      </c>
      <c r="AE16" s="5">
        <f>24-COUNTIF(D16:AA16,"")</f>
        <v>3</v>
      </c>
      <c r="AF16" s="21" t="b">
        <v>0</v>
      </c>
      <c r="AG16" s="15" t="b">
        <v>1</v>
      </c>
      <c r="AH16" s="15" t="b">
        <v>0</v>
      </c>
      <c r="AI16" s="24" t="b">
        <v>0</v>
      </c>
      <c r="AJ16" s="6">
        <v>15</v>
      </c>
      <c r="AK16" s="6" t="s">
        <v>2691</v>
      </c>
      <c r="AL16" s="6" t="s">
        <v>2693</v>
      </c>
      <c r="AM16" s="6">
        <v>51</v>
      </c>
      <c r="AN16" s="6" t="s">
        <v>2697</v>
      </c>
      <c r="AV16" s="98"/>
      <c r="AW16" s="98"/>
      <c r="BA16" s="15" t="b">
        <f>NOT(ISNA(MATCH($A16&amp;"N",'Cases at IMPPC'!$H:$H,0)))</f>
        <v>0</v>
      </c>
      <c r="BB16" s="15" t="b">
        <f>NOT(ISNA(MATCH($A16&amp;"T",'Cases at IMPPC'!$H:$H,0)))</f>
        <v>0</v>
      </c>
      <c r="BC16" s="15" t="b">
        <f>NOT(ISNA(MATCH($A16&amp;"ADE",'Cases at IMPPC'!$H:$H,0)))</f>
        <v>0</v>
      </c>
      <c r="BD16" s="15" t="b">
        <f>NOT(ISNA(MATCH($A16&amp;"MET",'Cases at IMPPC'!$H:$H,0)))</f>
        <v>0</v>
      </c>
      <c r="BE16" s="98"/>
    </row>
    <row r="17" spans="1:57" ht="13" hidden="1" customHeight="1">
      <c r="A17" s="7">
        <v>16</v>
      </c>
      <c r="B17" s="7" t="s">
        <v>2582</v>
      </c>
      <c r="C17" s="7" t="str">
        <f>TEXT(A17,"CRC-00000")&amp;"-05-01"</f>
        <v>CRC-00016-05-01</v>
      </c>
      <c r="D17" s="2" t="s">
        <v>2794</v>
      </c>
      <c r="E17" s="2" t="s">
        <v>2795</v>
      </c>
      <c r="F17" s="2" t="s">
        <v>2795</v>
      </c>
      <c r="G17" s="2" t="s">
        <v>2794</v>
      </c>
      <c r="T17" s="2"/>
      <c r="U17" s="2"/>
      <c r="AD17" s="5" t="b">
        <f>ISNUMBER(MATCH(A17,Selection!A:A,0))</f>
        <v>0</v>
      </c>
      <c r="AE17" s="5">
        <f>24-COUNTIF(D17:AA17,"")</f>
        <v>4</v>
      </c>
      <c r="AF17" s="21" t="b">
        <v>0</v>
      </c>
      <c r="AG17" s="15" t="b">
        <v>1</v>
      </c>
      <c r="AH17" s="15" t="b">
        <v>0</v>
      </c>
      <c r="AI17" s="24" t="b">
        <v>0</v>
      </c>
      <c r="AJ17" s="6">
        <v>16</v>
      </c>
      <c r="AK17" s="6" t="s">
        <v>2691</v>
      </c>
      <c r="AM17" s="6">
        <v>79</v>
      </c>
      <c r="AN17" s="6" t="s">
        <v>2697</v>
      </c>
      <c r="AV17" s="98"/>
      <c r="AW17" s="98"/>
      <c r="BA17" s="15" t="b">
        <f>NOT(ISNA(MATCH($A17&amp;"N",'Cases at IMPPC'!$H:$H,0)))</f>
        <v>0</v>
      </c>
      <c r="BB17" s="15" t="b">
        <f>NOT(ISNA(MATCH($A17&amp;"T",'Cases at IMPPC'!$H:$H,0)))</f>
        <v>0</v>
      </c>
      <c r="BC17" s="15" t="b">
        <f>NOT(ISNA(MATCH($A17&amp;"ADE",'Cases at IMPPC'!$H:$H,0)))</f>
        <v>0</v>
      </c>
      <c r="BD17" s="15" t="b">
        <f>NOT(ISNA(MATCH($A17&amp;"MET",'Cases at IMPPC'!$H:$H,0)))</f>
        <v>0</v>
      </c>
      <c r="BE17" s="98"/>
    </row>
    <row r="18" spans="1:57" ht="13" hidden="1" customHeight="1">
      <c r="A18" s="7">
        <v>17</v>
      </c>
      <c r="B18" s="7" t="s">
        <v>2583</v>
      </c>
      <c r="C18" s="7" t="str">
        <f>TEXT(A18,"CRC-00000")&amp;"-05-01"</f>
        <v>CRC-00017-05-01</v>
      </c>
      <c r="D18" s="2" t="s">
        <v>2795</v>
      </c>
      <c r="E18" s="2" t="s">
        <v>2795</v>
      </c>
      <c r="F18" s="2" t="s">
        <v>2795</v>
      </c>
      <c r="G18" s="2" t="s">
        <v>2520</v>
      </c>
      <c r="T18" s="2"/>
      <c r="U18" s="2"/>
      <c r="AD18" s="5" t="b">
        <f>ISNUMBER(MATCH(A18,Selection!A:A,0))</f>
        <v>0</v>
      </c>
      <c r="AE18" s="5">
        <f>24-COUNTIF(D18:AA18,"")</f>
        <v>3</v>
      </c>
      <c r="AF18" s="21" t="b">
        <v>0</v>
      </c>
      <c r="AG18" s="15" t="b">
        <v>1</v>
      </c>
      <c r="AH18" s="15" t="b">
        <v>0</v>
      </c>
      <c r="AI18" s="24" t="b">
        <v>0</v>
      </c>
      <c r="AJ18" s="6">
        <v>17</v>
      </c>
      <c r="AK18" s="6" t="s">
        <v>2691</v>
      </c>
      <c r="AL18" s="6" t="s">
        <v>2692</v>
      </c>
      <c r="AM18" s="6">
        <v>50</v>
      </c>
      <c r="AN18" s="6" t="s">
        <v>2518</v>
      </c>
      <c r="AV18" s="98"/>
      <c r="AW18" s="98"/>
      <c r="BA18" s="15" t="b">
        <f>NOT(ISNA(MATCH($A18&amp;"N",'Cases at IMPPC'!$H:$H,0)))</f>
        <v>0</v>
      </c>
      <c r="BB18" s="15" t="b">
        <f>NOT(ISNA(MATCH($A18&amp;"T",'Cases at IMPPC'!$H:$H,0)))</f>
        <v>0</v>
      </c>
      <c r="BC18" s="15" t="b">
        <f>NOT(ISNA(MATCH($A18&amp;"ADE",'Cases at IMPPC'!$H:$H,0)))</f>
        <v>0</v>
      </c>
      <c r="BD18" s="15" t="b">
        <f>NOT(ISNA(MATCH($A18&amp;"MET",'Cases at IMPPC'!$H:$H,0)))</f>
        <v>0</v>
      </c>
      <c r="BE18" s="98"/>
    </row>
    <row r="19" spans="1:57" ht="13" hidden="1" customHeight="1">
      <c r="A19" s="7">
        <v>18</v>
      </c>
      <c r="B19" s="7" t="s">
        <v>2772</v>
      </c>
      <c r="C19" s="7" t="str">
        <f>TEXT(A19,"CRC-00000")&amp;"-05-01"</f>
        <v>CRC-00018-05-01</v>
      </c>
      <c r="D19" s="2" t="s">
        <v>2795</v>
      </c>
      <c r="E19" s="2" t="s">
        <v>2794</v>
      </c>
      <c r="F19" s="2" t="s">
        <v>2794</v>
      </c>
      <c r="G19" s="2" t="s">
        <v>2520</v>
      </c>
      <c r="T19" s="2"/>
      <c r="U19" s="2"/>
      <c r="AD19" s="5" t="b">
        <f>ISNUMBER(MATCH(A19,Selection!A:A,0))</f>
        <v>0</v>
      </c>
      <c r="AE19" s="5">
        <f>24-COUNTIF(D19:AA19,"")</f>
        <v>3</v>
      </c>
      <c r="AF19" s="21" t="b">
        <v>0</v>
      </c>
      <c r="AG19" s="15" t="b">
        <v>1</v>
      </c>
      <c r="AH19" s="15" t="b">
        <v>0</v>
      </c>
      <c r="AI19" s="24" t="b">
        <v>0</v>
      </c>
      <c r="AJ19" s="6">
        <v>18</v>
      </c>
      <c r="AK19" s="6" t="s">
        <v>2691</v>
      </c>
      <c r="AL19" s="6" t="s">
        <v>2693</v>
      </c>
      <c r="AM19" s="6">
        <v>62</v>
      </c>
      <c r="AN19" s="6" t="s">
        <v>2697</v>
      </c>
      <c r="AO19" s="6" t="s">
        <v>2699</v>
      </c>
      <c r="AP19" s="6" t="s">
        <v>2698</v>
      </c>
      <c r="AQ19" s="6" t="s">
        <v>2794</v>
      </c>
      <c r="AU19" s="6" t="s">
        <v>2692</v>
      </c>
      <c r="AV19" s="98"/>
      <c r="AW19" s="98"/>
      <c r="BA19" s="15" t="b">
        <f>NOT(ISNA(MATCH($A19&amp;"N",'Cases at IMPPC'!$H:$H,0)))</f>
        <v>0</v>
      </c>
      <c r="BB19" s="15" t="b">
        <f>NOT(ISNA(MATCH($A19&amp;"T",'Cases at IMPPC'!$H:$H,0)))</f>
        <v>0</v>
      </c>
      <c r="BC19" s="15" t="b">
        <f>NOT(ISNA(MATCH($A19&amp;"ADE",'Cases at IMPPC'!$H:$H,0)))</f>
        <v>0</v>
      </c>
      <c r="BD19" s="15" t="b">
        <f>NOT(ISNA(MATCH($A19&amp;"MET",'Cases at IMPPC'!$H:$H,0)))</f>
        <v>0</v>
      </c>
      <c r="BE19" s="98"/>
    </row>
    <row r="20" spans="1:57" ht="13" hidden="1" customHeight="1">
      <c r="A20" s="7">
        <v>19</v>
      </c>
      <c r="B20" s="7" t="s">
        <v>2773</v>
      </c>
      <c r="C20" s="7" t="str">
        <f>TEXT(A20,"CRC-00000")&amp;"-05-01"</f>
        <v>CRC-00019-05-01</v>
      </c>
      <c r="D20" s="2" t="s">
        <v>2795</v>
      </c>
      <c r="E20" s="2" t="s">
        <v>2794</v>
      </c>
      <c r="F20" s="2" t="s">
        <v>2795</v>
      </c>
      <c r="G20" s="2" t="s">
        <v>2520</v>
      </c>
      <c r="T20" s="2"/>
      <c r="U20" s="2"/>
      <c r="AD20" s="5" t="b">
        <f>ISNUMBER(MATCH(A20,Selection!A:A,0))</f>
        <v>0</v>
      </c>
      <c r="AE20" s="5">
        <f>24-COUNTIF(D20:AA20,"")</f>
        <v>3</v>
      </c>
      <c r="AF20" s="21" t="b">
        <v>0</v>
      </c>
      <c r="AG20" s="15" t="b">
        <v>1</v>
      </c>
      <c r="AH20" s="15" t="b">
        <v>0</v>
      </c>
      <c r="AI20" s="24" t="b">
        <v>0</v>
      </c>
      <c r="AJ20" s="6">
        <v>19</v>
      </c>
      <c r="AK20" s="6" t="s">
        <v>2691</v>
      </c>
      <c r="AL20" s="6" t="s">
        <v>2692</v>
      </c>
      <c r="AM20" s="6">
        <v>62</v>
      </c>
      <c r="AN20" s="6" t="s">
        <v>2518</v>
      </c>
      <c r="AO20" s="6" t="s">
        <v>2417</v>
      </c>
      <c r="AP20" s="6" t="s">
        <v>2999</v>
      </c>
      <c r="AQ20" s="6" t="s">
        <v>328</v>
      </c>
      <c r="AU20" s="6" t="s">
        <v>2518</v>
      </c>
      <c r="AV20" s="98"/>
      <c r="AW20" s="98"/>
      <c r="BA20" s="15" t="b">
        <f>NOT(ISNA(MATCH($A20&amp;"N",'Cases at IMPPC'!$H:$H,0)))</f>
        <v>0</v>
      </c>
      <c r="BB20" s="15" t="b">
        <f>NOT(ISNA(MATCH($A20&amp;"T",'Cases at IMPPC'!$H:$H,0)))</f>
        <v>0</v>
      </c>
      <c r="BC20" s="15" t="b">
        <f>NOT(ISNA(MATCH($A20&amp;"ADE",'Cases at IMPPC'!$H:$H,0)))</f>
        <v>0</v>
      </c>
      <c r="BD20" s="15" t="b">
        <f>NOT(ISNA(MATCH($A20&amp;"MET",'Cases at IMPPC'!$H:$H,0)))</f>
        <v>0</v>
      </c>
      <c r="BE20" s="98"/>
    </row>
    <row r="21" spans="1:57" ht="13" hidden="1" customHeight="1">
      <c r="A21" s="7">
        <v>20</v>
      </c>
      <c r="B21" s="7" t="s">
        <v>2585</v>
      </c>
      <c r="C21" s="7" t="str">
        <f>TEXT(A21,"CRC-00000")&amp;"-05-01"</f>
        <v>CRC-00020-05-01</v>
      </c>
      <c r="E21" s="2" t="s">
        <v>2794</v>
      </c>
      <c r="F21" s="2" t="s">
        <v>2794</v>
      </c>
      <c r="G21" s="2" t="s">
        <v>2520</v>
      </c>
      <c r="T21" s="2"/>
      <c r="U21" s="2"/>
      <c r="AD21" s="5" t="b">
        <f>ISNUMBER(MATCH(A21,Selection!A:A,0))</f>
        <v>0</v>
      </c>
      <c r="AE21" s="5">
        <f>24-COUNTIF(D21:AA21,"")</f>
        <v>2</v>
      </c>
      <c r="AF21" s="21" t="b">
        <v>0</v>
      </c>
      <c r="AG21" s="15" t="b">
        <v>1</v>
      </c>
      <c r="AH21" s="15" t="b">
        <v>0</v>
      </c>
      <c r="AI21" s="24" t="b">
        <v>0</v>
      </c>
      <c r="AJ21" s="6">
        <v>20</v>
      </c>
      <c r="AK21" s="6" t="s">
        <v>2691</v>
      </c>
      <c r="AL21" s="6" t="s">
        <v>2692</v>
      </c>
      <c r="AM21" s="6">
        <v>66</v>
      </c>
      <c r="AN21" s="6" t="s">
        <v>2697</v>
      </c>
      <c r="AO21" s="6" t="s">
        <v>2699</v>
      </c>
      <c r="AP21" s="6" t="s">
        <v>2693</v>
      </c>
      <c r="AQ21" s="6" t="s">
        <v>2795</v>
      </c>
      <c r="AV21" s="98"/>
      <c r="AW21" s="98"/>
      <c r="BA21" s="15" t="b">
        <f>NOT(ISNA(MATCH($A21&amp;"N",'Cases at IMPPC'!$H:$H,0)))</f>
        <v>0</v>
      </c>
      <c r="BB21" s="15" t="b">
        <f>NOT(ISNA(MATCH($A21&amp;"T",'Cases at IMPPC'!$H:$H,0)))</f>
        <v>0</v>
      </c>
      <c r="BC21" s="15" t="b">
        <f>NOT(ISNA(MATCH($A21&amp;"ADE",'Cases at IMPPC'!$H:$H,0)))</f>
        <v>0</v>
      </c>
      <c r="BD21" s="15" t="b">
        <f>NOT(ISNA(MATCH($A21&amp;"MET",'Cases at IMPPC'!$H:$H,0)))</f>
        <v>0</v>
      </c>
      <c r="BE21" s="98"/>
    </row>
    <row r="22" spans="1:57" ht="13" hidden="1" customHeight="1">
      <c r="A22" s="7">
        <v>21</v>
      </c>
      <c r="B22" s="7" t="s">
        <v>2586</v>
      </c>
      <c r="C22" s="7" t="str">
        <f>TEXT(A22,"CRC-00000")&amp;"-05-01"</f>
        <v>CRC-00021-05-01</v>
      </c>
      <c r="D22" s="2" t="s">
        <v>2795</v>
      </c>
      <c r="E22" s="2" t="s">
        <v>2794</v>
      </c>
      <c r="F22" s="2" t="s">
        <v>2794</v>
      </c>
      <c r="G22" s="2" t="s">
        <v>2520</v>
      </c>
      <c r="T22" s="2"/>
      <c r="U22" s="2"/>
      <c r="AD22" s="5" t="b">
        <f>ISNUMBER(MATCH(A22,Selection!A:A,0))</f>
        <v>0</v>
      </c>
      <c r="AE22" s="5">
        <f>24-COUNTIF(D22:AA22,"")</f>
        <v>3</v>
      </c>
      <c r="AF22" s="21" t="b">
        <v>0</v>
      </c>
      <c r="AG22" s="15" t="b">
        <v>1</v>
      </c>
      <c r="AH22" s="15" t="b">
        <v>0</v>
      </c>
      <c r="AI22" s="24" t="b">
        <v>0</v>
      </c>
      <c r="AJ22" s="6">
        <v>21</v>
      </c>
      <c r="AK22" s="6" t="s">
        <v>2691</v>
      </c>
      <c r="AL22" s="6" t="s">
        <v>2693</v>
      </c>
      <c r="AM22" s="6">
        <v>52</v>
      </c>
      <c r="AN22" s="6" t="s">
        <v>2518</v>
      </c>
      <c r="AO22" s="6" t="s">
        <v>2417</v>
      </c>
      <c r="AP22" s="6" t="s">
        <v>2698</v>
      </c>
      <c r="AQ22" s="6" t="s">
        <v>321</v>
      </c>
      <c r="AU22" s="6" t="s">
        <v>2692</v>
      </c>
      <c r="AV22" s="98"/>
      <c r="AW22" s="98"/>
      <c r="BA22" s="15" t="b">
        <f>NOT(ISNA(MATCH($A22&amp;"N",'Cases at IMPPC'!$H:$H,0)))</f>
        <v>0</v>
      </c>
      <c r="BB22" s="15" t="b">
        <f>NOT(ISNA(MATCH($A22&amp;"T",'Cases at IMPPC'!$H:$H,0)))</f>
        <v>0</v>
      </c>
      <c r="BC22" s="15" t="b">
        <f>NOT(ISNA(MATCH($A22&amp;"ADE",'Cases at IMPPC'!$H:$H,0)))</f>
        <v>0</v>
      </c>
      <c r="BD22" s="15" t="b">
        <f>NOT(ISNA(MATCH($A22&amp;"MET",'Cases at IMPPC'!$H:$H,0)))</f>
        <v>0</v>
      </c>
      <c r="BE22" s="98"/>
    </row>
    <row r="23" spans="1:57" ht="13" hidden="1" customHeight="1">
      <c r="A23" s="7">
        <v>22</v>
      </c>
      <c r="B23" s="7" t="s">
        <v>2587</v>
      </c>
      <c r="C23" s="7" t="str">
        <f>TEXT(A23,"CRC-00000")&amp;"-05-01"</f>
        <v>CRC-00022-05-01</v>
      </c>
      <c r="D23" s="2" t="s">
        <v>2795</v>
      </c>
      <c r="E23" s="2" t="s">
        <v>2794</v>
      </c>
      <c r="F23" s="2" t="s">
        <v>2794</v>
      </c>
      <c r="G23" s="2" t="s">
        <v>2520</v>
      </c>
      <c r="T23" s="2"/>
      <c r="U23" s="2"/>
      <c r="AD23" s="5" t="b">
        <f>ISNUMBER(MATCH(A23,Selection!A:A,0))</f>
        <v>0</v>
      </c>
      <c r="AE23" s="5">
        <f>24-COUNTIF(D23:AA23,"")</f>
        <v>3</v>
      </c>
      <c r="AF23" s="21" t="b">
        <v>0</v>
      </c>
      <c r="AG23" s="15" t="b">
        <v>1</v>
      </c>
      <c r="AH23" s="15" t="b">
        <v>0</v>
      </c>
      <c r="AI23" s="24" t="b">
        <v>0</v>
      </c>
      <c r="AJ23" s="6">
        <v>22</v>
      </c>
      <c r="AK23" s="6" t="s">
        <v>2691</v>
      </c>
      <c r="AL23" s="6" t="s">
        <v>2693</v>
      </c>
      <c r="AM23" s="6">
        <v>59</v>
      </c>
      <c r="AN23" s="6" t="s">
        <v>2518</v>
      </c>
      <c r="AO23" s="6" t="s">
        <v>2417</v>
      </c>
      <c r="AP23" s="6" t="s">
        <v>2698</v>
      </c>
      <c r="AQ23" s="6" t="s">
        <v>329</v>
      </c>
      <c r="AV23" s="98"/>
      <c r="AW23" s="98"/>
      <c r="BA23" s="15" t="b">
        <f>NOT(ISNA(MATCH($A23&amp;"N",'Cases at IMPPC'!$H:$H,0)))</f>
        <v>0</v>
      </c>
      <c r="BB23" s="15" t="b">
        <f>NOT(ISNA(MATCH($A23&amp;"T",'Cases at IMPPC'!$H:$H,0)))</f>
        <v>0</v>
      </c>
      <c r="BC23" s="15" t="b">
        <f>NOT(ISNA(MATCH($A23&amp;"ADE",'Cases at IMPPC'!$H:$H,0)))</f>
        <v>0</v>
      </c>
      <c r="BD23" s="15" t="b">
        <f>NOT(ISNA(MATCH($A23&amp;"MET",'Cases at IMPPC'!$H:$H,0)))</f>
        <v>0</v>
      </c>
      <c r="BE23" s="98"/>
    </row>
    <row r="24" spans="1:57" ht="13" hidden="1" customHeight="1">
      <c r="A24" s="7">
        <v>23</v>
      </c>
      <c r="B24" s="7" t="s">
        <v>2588</v>
      </c>
      <c r="C24" s="7" t="str">
        <f>TEXT(A24,"CRC-00000")&amp;"-05-01"</f>
        <v>CRC-00023-05-01</v>
      </c>
      <c r="E24" s="2" t="s">
        <v>2794</v>
      </c>
      <c r="F24" s="2" t="s">
        <v>2794</v>
      </c>
      <c r="G24" s="2" t="s">
        <v>2520</v>
      </c>
      <c r="T24" s="2"/>
      <c r="U24" s="2"/>
      <c r="AD24" s="5" t="b">
        <f>ISNUMBER(MATCH(A24,Selection!A:A,0))</f>
        <v>0</v>
      </c>
      <c r="AE24" s="5">
        <f>24-COUNTIF(D24:AA24,"")</f>
        <v>2</v>
      </c>
      <c r="AF24" s="21" t="b">
        <v>0</v>
      </c>
      <c r="AG24" s="15" t="b">
        <v>1</v>
      </c>
      <c r="AH24" s="15" t="b">
        <v>0</v>
      </c>
      <c r="AI24" s="24" t="b">
        <v>0</v>
      </c>
      <c r="AJ24" s="6">
        <v>23</v>
      </c>
      <c r="AK24" s="6" t="s">
        <v>2691</v>
      </c>
      <c r="AL24" s="6" t="s">
        <v>2692</v>
      </c>
      <c r="AM24" s="6">
        <v>53</v>
      </c>
      <c r="AN24" s="6" t="s">
        <v>2518</v>
      </c>
      <c r="AO24" s="6" t="s">
        <v>2699</v>
      </c>
      <c r="AP24" s="6" t="s">
        <v>2698</v>
      </c>
      <c r="AQ24" s="6" t="s">
        <v>330</v>
      </c>
      <c r="AU24" s="6" t="s">
        <v>2518</v>
      </c>
      <c r="AV24" s="98"/>
      <c r="AW24" s="98"/>
      <c r="BA24" s="15" t="b">
        <f>NOT(ISNA(MATCH($A24&amp;"N",'Cases at IMPPC'!$H:$H,0)))</f>
        <v>0</v>
      </c>
      <c r="BB24" s="15" t="b">
        <f>NOT(ISNA(MATCH($A24&amp;"T",'Cases at IMPPC'!$H:$H,0)))</f>
        <v>0</v>
      </c>
      <c r="BC24" s="15" t="b">
        <f>NOT(ISNA(MATCH($A24&amp;"ADE",'Cases at IMPPC'!$H:$H,0)))</f>
        <v>0</v>
      </c>
      <c r="BD24" s="15" t="b">
        <f>NOT(ISNA(MATCH($A24&amp;"MET",'Cases at IMPPC'!$H:$H,0)))</f>
        <v>0</v>
      </c>
      <c r="BE24" s="98" t="s">
        <v>1126</v>
      </c>
    </row>
    <row r="25" spans="1:57" ht="13" hidden="1" customHeight="1">
      <c r="A25" s="7">
        <v>24</v>
      </c>
      <c r="B25" s="7" t="s">
        <v>2589</v>
      </c>
      <c r="C25" s="7" t="str">
        <f>TEXT(A25,"CRC-00000")&amp;"-05-01"</f>
        <v>CRC-00024-05-01</v>
      </c>
      <c r="D25" s="2" t="s">
        <v>2795</v>
      </c>
      <c r="E25" s="2" t="s">
        <v>2795</v>
      </c>
      <c r="F25" s="2" t="s">
        <v>2794</v>
      </c>
      <c r="G25" s="2" t="s">
        <v>2520</v>
      </c>
      <c r="T25" s="2"/>
      <c r="U25" s="2"/>
      <c r="AD25" s="5" t="b">
        <f>ISNUMBER(MATCH(A25,Selection!A:A,0))</f>
        <v>0</v>
      </c>
      <c r="AE25" s="5">
        <f>24-COUNTIF(D25:AA25,"")</f>
        <v>3</v>
      </c>
      <c r="AF25" s="21" t="b">
        <v>0</v>
      </c>
      <c r="AG25" s="15" t="b">
        <v>1</v>
      </c>
      <c r="AH25" s="15" t="b">
        <v>0</v>
      </c>
      <c r="AI25" s="24" t="b">
        <v>0</v>
      </c>
      <c r="AJ25" s="6">
        <v>24</v>
      </c>
      <c r="AK25" s="6" t="s">
        <v>2691</v>
      </c>
      <c r="AL25" s="6" t="s">
        <v>2693</v>
      </c>
      <c r="AM25" s="6">
        <v>52</v>
      </c>
      <c r="AN25" s="6" t="s">
        <v>2697</v>
      </c>
      <c r="AO25" s="6" t="s">
        <v>2417</v>
      </c>
      <c r="AP25" s="6" t="s">
        <v>2698</v>
      </c>
      <c r="AQ25" s="6" t="s">
        <v>321</v>
      </c>
      <c r="AU25" s="6" t="s">
        <v>2692</v>
      </c>
      <c r="AV25" s="98"/>
      <c r="AW25" s="98"/>
      <c r="BA25" s="15" t="b">
        <f>NOT(ISNA(MATCH($A25&amp;"N",'Cases at IMPPC'!$H:$H,0)))</f>
        <v>0</v>
      </c>
      <c r="BB25" s="15" t="b">
        <f>NOT(ISNA(MATCH($A25&amp;"T",'Cases at IMPPC'!$H:$H,0)))</f>
        <v>0</v>
      </c>
      <c r="BC25" s="15" t="b">
        <f>NOT(ISNA(MATCH($A25&amp;"ADE",'Cases at IMPPC'!$H:$H,0)))</f>
        <v>0</v>
      </c>
      <c r="BD25" s="15" t="b">
        <f>NOT(ISNA(MATCH($A25&amp;"MET",'Cases at IMPPC'!$H:$H,0)))</f>
        <v>0</v>
      </c>
      <c r="BE25" s="98" t="s">
        <v>1144</v>
      </c>
    </row>
    <row r="26" spans="1:57" ht="13" hidden="1" customHeight="1">
      <c r="A26" s="7">
        <v>25</v>
      </c>
      <c r="B26" s="7" t="s">
        <v>2415</v>
      </c>
      <c r="C26" s="7" t="str">
        <f>TEXT(A26,"CRC-00000")&amp;"-05-01"</f>
        <v>CRC-00025-05-01</v>
      </c>
      <c r="D26" s="2" t="s">
        <v>2795</v>
      </c>
      <c r="E26" s="2" t="s">
        <v>2794</v>
      </c>
      <c r="F26" s="2" t="s">
        <v>2794</v>
      </c>
      <c r="G26" s="2" t="s">
        <v>2520</v>
      </c>
      <c r="T26" s="2"/>
      <c r="U26" s="2"/>
      <c r="AD26" s="5" t="b">
        <f>ISNUMBER(MATCH(A26,Selection!A:A,0))</f>
        <v>0</v>
      </c>
      <c r="AE26" s="5">
        <f>24-COUNTIF(D26:AA26,"")</f>
        <v>3</v>
      </c>
      <c r="AF26" s="21" t="b">
        <v>0</v>
      </c>
      <c r="AG26" s="15" t="b">
        <v>1</v>
      </c>
      <c r="AH26" s="15" t="b">
        <v>0</v>
      </c>
      <c r="AI26" s="24" t="b">
        <v>0</v>
      </c>
      <c r="AJ26" s="6">
        <v>25</v>
      </c>
      <c r="AK26" s="6" t="s">
        <v>2691</v>
      </c>
      <c r="AL26" s="6" t="s">
        <v>2692</v>
      </c>
      <c r="AM26" s="6">
        <v>65</v>
      </c>
      <c r="AN26" s="6" t="s">
        <v>2518</v>
      </c>
      <c r="AO26" s="6" t="s">
        <v>2699</v>
      </c>
      <c r="AP26" s="6" t="s">
        <v>2999</v>
      </c>
      <c r="AQ26" s="6" t="s">
        <v>331</v>
      </c>
      <c r="AU26" s="6" t="s">
        <v>2518</v>
      </c>
      <c r="AV26" s="98"/>
      <c r="AW26" s="98"/>
      <c r="BA26" s="15" t="b">
        <f>NOT(ISNA(MATCH($A26&amp;"N",'Cases at IMPPC'!$H:$H,0)))</f>
        <v>0</v>
      </c>
      <c r="BB26" s="15" t="b">
        <f>NOT(ISNA(MATCH($A26&amp;"T",'Cases at IMPPC'!$H:$H,0)))</f>
        <v>0</v>
      </c>
      <c r="BC26" s="15" t="b">
        <f>NOT(ISNA(MATCH($A26&amp;"ADE",'Cases at IMPPC'!$H:$H,0)))</f>
        <v>0</v>
      </c>
      <c r="BD26" s="15" t="b">
        <f>NOT(ISNA(MATCH($A26&amp;"MET",'Cases at IMPPC'!$H:$H,0)))</f>
        <v>0</v>
      </c>
      <c r="BE26" s="98" t="s">
        <v>1048</v>
      </c>
    </row>
    <row r="27" spans="1:57" ht="13" hidden="1" customHeight="1">
      <c r="A27" s="7">
        <v>26</v>
      </c>
      <c r="B27" s="7" t="s">
        <v>2230</v>
      </c>
      <c r="C27" s="7" t="str">
        <f>TEXT(A27,"CRC-00000")&amp;"-05-01"</f>
        <v>CRC-00026-05-01</v>
      </c>
      <c r="D27" s="2" t="s">
        <v>2795</v>
      </c>
      <c r="E27" s="2" t="s">
        <v>2795</v>
      </c>
      <c r="F27" s="2" t="s">
        <v>2794</v>
      </c>
      <c r="G27" s="2" t="s">
        <v>2795</v>
      </c>
      <c r="H27" s="2" t="s">
        <v>2795</v>
      </c>
      <c r="I27" s="63" t="s">
        <v>2795</v>
      </c>
      <c r="J27" s="39" t="s">
        <v>2795</v>
      </c>
      <c r="T27" s="2"/>
      <c r="U27" s="2"/>
      <c r="AB27" s="5" t="s">
        <v>3054</v>
      </c>
      <c r="AD27" s="5" t="b">
        <f>ISNUMBER(MATCH(A27,Selection!A:A,0))</f>
        <v>0</v>
      </c>
      <c r="AE27" s="5">
        <f>24-COUNTIF(D27:AA27,"")</f>
        <v>7</v>
      </c>
      <c r="AF27" s="21" t="b">
        <v>1</v>
      </c>
      <c r="AG27" s="15" t="b">
        <v>1</v>
      </c>
      <c r="AH27" s="15" t="b">
        <v>0</v>
      </c>
      <c r="AI27" s="24" t="b">
        <v>0</v>
      </c>
      <c r="AJ27" s="6">
        <v>26</v>
      </c>
      <c r="AK27" s="6" t="s">
        <v>2691</v>
      </c>
      <c r="AL27" s="6" t="s">
        <v>2692</v>
      </c>
      <c r="AM27" s="6">
        <v>63</v>
      </c>
      <c r="AN27" s="6" t="s">
        <v>2518</v>
      </c>
      <c r="AO27" s="6" t="s">
        <v>2699</v>
      </c>
      <c r="AP27" s="6" t="s">
        <v>3169</v>
      </c>
      <c r="AQ27" s="6" t="s">
        <v>332</v>
      </c>
      <c r="AU27" s="6" t="s">
        <v>2692</v>
      </c>
      <c r="AV27" s="98" t="s">
        <v>862</v>
      </c>
      <c r="AW27" s="98"/>
      <c r="BA27" s="15" t="b">
        <f>NOT(ISNA(MATCH($A27&amp;"N",'Cases at IMPPC'!$H:$H,0)))</f>
        <v>1</v>
      </c>
      <c r="BB27" s="15" t="b">
        <f>NOT(ISNA(MATCH($A27&amp;"T",'Cases at IMPPC'!$H:$H,0)))</f>
        <v>1</v>
      </c>
      <c r="BC27" s="15" t="b">
        <f>NOT(ISNA(MATCH($A27&amp;"ADE",'Cases at IMPPC'!$H:$H,0)))</f>
        <v>0</v>
      </c>
      <c r="BD27" s="15" t="b">
        <f>NOT(ISNA(MATCH($A27&amp;"MET",'Cases at IMPPC'!$H:$H,0)))</f>
        <v>0</v>
      </c>
      <c r="BE27" s="98" t="s">
        <v>1126</v>
      </c>
    </row>
    <row r="28" spans="1:57" ht="13" hidden="1" customHeight="1">
      <c r="A28" s="7">
        <v>27</v>
      </c>
      <c r="B28" s="7" t="s">
        <v>2231</v>
      </c>
      <c r="C28" s="7" t="str">
        <f>TEXT(A28,"CRC-00000")&amp;"-05-01"</f>
        <v>CRC-00027-05-01</v>
      </c>
      <c r="D28" s="4" t="s">
        <v>3209</v>
      </c>
      <c r="E28" s="2" t="s">
        <v>2795</v>
      </c>
      <c r="F28" s="2" t="s">
        <v>2795</v>
      </c>
      <c r="G28" s="2" t="s">
        <v>2795</v>
      </c>
      <c r="H28" s="2" t="s">
        <v>2795</v>
      </c>
      <c r="I28" s="63" t="s">
        <v>2795</v>
      </c>
      <c r="J28" s="39" t="s">
        <v>2795</v>
      </c>
      <c r="T28" s="2"/>
      <c r="U28" s="2"/>
      <c r="AB28" s="5" t="s">
        <v>3054</v>
      </c>
      <c r="AD28" s="5" t="b">
        <f>ISNUMBER(MATCH(A28,Selection!A:A,0))</f>
        <v>0</v>
      </c>
      <c r="AE28" s="5">
        <f>24-COUNTIF(D28:AA28,"")</f>
        <v>7</v>
      </c>
      <c r="AF28" s="21" t="b">
        <v>1</v>
      </c>
      <c r="AG28" s="15" t="b">
        <v>1</v>
      </c>
      <c r="AH28" s="15" t="b">
        <v>0</v>
      </c>
      <c r="AI28" s="24" t="b">
        <v>0</v>
      </c>
      <c r="AJ28" s="6">
        <v>27</v>
      </c>
      <c r="AK28" s="6" t="s">
        <v>2691</v>
      </c>
      <c r="AL28" s="6" t="s">
        <v>2693</v>
      </c>
      <c r="AM28" s="6">
        <v>63</v>
      </c>
      <c r="AN28" s="6" t="s">
        <v>2518</v>
      </c>
      <c r="AO28" s="6" t="s">
        <v>2417</v>
      </c>
      <c r="AP28" s="6" t="s">
        <v>2698</v>
      </c>
      <c r="AQ28" s="6" t="s">
        <v>2794</v>
      </c>
      <c r="AU28" s="6" t="s">
        <v>2997</v>
      </c>
      <c r="AV28" s="98" t="s">
        <v>863</v>
      </c>
      <c r="AW28" s="98"/>
      <c r="BA28" s="15" t="b">
        <f>NOT(ISNA(MATCH($A28&amp;"N",'Cases at IMPPC'!$H:$H,0)))</f>
        <v>1</v>
      </c>
      <c r="BB28" s="15" t="b">
        <f>NOT(ISNA(MATCH($A28&amp;"T",'Cases at IMPPC'!$H:$H,0)))</f>
        <v>1</v>
      </c>
      <c r="BC28" s="15" t="b">
        <f>NOT(ISNA(MATCH($A28&amp;"ADE",'Cases at IMPPC'!$H:$H,0)))</f>
        <v>0</v>
      </c>
      <c r="BD28" s="15" t="b">
        <f>NOT(ISNA(MATCH($A28&amp;"MET",'Cases at IMPPC'!$H:$H,0)))</f>
        <v>0</v>
      </c>
      <c r="BE28" s="98" t="s">
        <v>1171</v>
      </c>
    </row>
    <row r="29" spans="1:57" ht="13" hidden="1" customHeight="1">
      <c r="A29" s="7">
        <v>28</v>
      </c>
      <c r="B29" s="7" t="s">
        <v>2232</v>
      </c>
      <c r="C29" s="7" t="str">
        <f>TEXT(A29,"CRC-00000")&amp;"-05-01"</f>
        <v>CRC-00028-05-01</v>
      </c>
      <c r="D29" s="2" t="s">
        <v>2795</v>
      </c>
      <c r="E29" s="2" t="s">
        <v>2795</v>
      </c>
      <c r="F29" s="2" t="s">
        <v>2794</v>
      </c>
      <c r="G29" s="2" t="s">
        <v>2520</v>
      </c>
      <c r="H29" s="2" t="s">
        <v>2743</v>
      </c>
      <c r="M29" s="2" t="s">
        <v>2434</v>
      </c>
      <c r="T29" s="2"/>
      <c r="U29" s="2"/>
      <c r="AB29" s="5" t="s">
        <v>3054</v>
      </c>
      <c r="AD29" s="5" t="b">
        <f>ISNUMBER(MATCH(A29,Selection!A:A,0))</f>
        <v>0</v>
      </c>
      <c r="AE29" s="5">
        <f>24-COUNTIF(D29:AA29,"")</f>
        <v>5</v>
      </c>
      <c r="AF29" s="21" t="b">
        <v>1</v>
      </c>
      <c r="AG29" s="15" t="b">
        <v>0</v>
      </c>
      <c r="AH29" s="15" t="b">
        <v>1</v>
      </c>
      <c r="AI29" s="24" t="b">
        <v>0</v>
      </c>
      <c r="AJ29" s="6">
        <v>28.1</v>
      </c>
      <c r="AK29" s="6" t="s">
        <v>3170</v>
      </c>
      <c r="AL29" s="6" t="s">
        <v>2693</v>
      </c>
      <c r="AM29" s="6">
        <v>68</v>
      </c>
      <c r="AN29" s="6" t="s">
        <v>2518</v>
      </c>
      <c r="AO29" s="6" t="s">
        <v>2417</v>
      </c>
      <c r="AP29" s="6" t="s">
        <v>2247</v>
      </c>
      <c r="AQ29" s="6" t="s">
        <v>2795</v>
      </c>
      <c r="AV29" s="98" t="s">
        <v>864</v>
      </c>
      <c r="AW29" s="98"/>
      <c r="BA29" s="15" t="b">
        <f>NOT(ISNA(MATCH($A29&amp;"N",'Cases at IMPPC'!$H:$H,0)))</f>
        <v>1</v>
      </c>
      <c r="BB29" s="15" t="b">
        <f>NOT(ISNA(MATCH($A29&amp;"T",'Cases at IMPPC'!$H:$H,0)))</f>
        <v>0</v>
      </c>
      <c r="BC29" s="15" t="b">
        <f>NOT(ISNA(MATCH($A29&amp;"ADE",'Cases at IMPPC'!$H:$H,0)))</f>
        <v>1</v>
      </c>
      <c r="BD29" s="15" t="b">
        <f>NOT(ISNA(MATCH($A29&amp;"MET",'Cases at IMPPC'!$H:$H,0)))</f>
        <v>0</v>
      </c>
      <c r="BE29" s="98" t="s">
        <v>1007</v>
      </c>
    </row>
    <row r="30" spans="1:57" ht="13" hidden="1" customHeight="1">
      <c r="A30" s="7">
        <v>29</v>
      </c>
      <c r="B30" s="7" t="s">
        <v>2233</v>
      </c>
      <c r="C30" s="7" t="str">
        <f>TEXT(A30,"CRC-00000")&amp;"-05-01"</f>
        <v>CRC-00029-05-01</v>
      </c>
      <c r="E30" s="2" t="s">
        <v>2795</v>
      </c>
      <c r="F30" s="2" t="s">
        <v>2795</v>
      </c>
      <c r="G30" s="2" t="s">
        <v>2520</v>
      </c>
      <c r="T30" s="2"/>
      <c r="U30" s="2"/>
      <c r="AB30" s="5" t="s">
        <v>3054</v>
      </c>
      <c r="AD30" s="5" t="b">
        <f>ISNUMBER(MATCH(A30,Selection!A:A,0))</f>
        <v>0</v>
      </c>
      <c r="AE30" s="5">
        <f>24-COUNTIF(D30:AA30,"")</f>
        <v>2</v>
      </c>
      <c r="AF30" s="21" t="b">
        <v>1</v>
      </c>
      <c r="AG30" s="15" t="b">
        <v>1</v>
      </c>
      <c r="AH30" s="15" t="b">
        <v>0</v>
      </c>
      <c r="AI30" s="24" t="b">
        <v>0</v>
      </c>
      <c r="AJ30" s="6">
        <v>29</v>
      </c>
      <c r="AK30" s="6" t="s">
        <v>2691</v>
      </c>
      <c r="AL30" s="6" t="s">
        <v>2693</v>
      </c>
      <c r="AM30" s="6">
        <v>78</v>
      </c>
      <c r="AN30" s="6" t="s">
        <v>2697</v>
      </c>
      <c r="AO30" s="6" t="s">
        <v>2699</v>
      </c>
      <c r="AP30" s="6" t="s">
        <v>3169</v>
      </c>
      <c r="AQ30" s="6" t="s">
        <v>320</v>
      </c>
      <c r="AU30" s="6" t="s">
        <v>2518</v>
      </c>
      <c r="AV30" s="98" t="s">
        <v>865</v>
      </c>
      <c r="AW30" s="98"/>
      <c r="BA30" s="15" t="b">
        <f>NOT(ISNA(MATCH($A30&amp;"N",'Cases at IMPPC'!$H:$H,0)))</f>
        <v>0</v>
      </c>
      <c r="BB30" s="15" t="b">
        <f>NOT(ISNA(MATCH($A30&amp;"T",'Cases at IMPPC'!$H:$H,0)))</f>
        <v>0</v>
      </c>
      <c r="BC30" s="15" t="b">
        <f>NOT(ISNA(MATCH($A30&amp;"ADE",'Cases at IMPPC'!$H:$H,0)))</f>
        <v>0</v>
      </c>
      <c r="BD30" s="15" t="b">
        <f>NOT(ISNA(MATCH($A30&amp;"MET",'Cases at IMPPC'!$H:$H,0)))</f>
        <v>0</v>
      </c>
      <c r="BE30" s="98" t="s">
        <v>1144</v>
      </c>
    </row>
    <row r="31" spans="1:57" ht="13" hidden="1" customHeight="1">
      <c r="A31" s="7">
        <v>30</v>
      </c>
      <c r="B31" s="7" t="s">
        <v>2234</v>
      </c>
      <c r="C31" s="7" t="str">
        <f>TEXT(A31,"CRC-00000")&amp;"-05-01"</f>
        <v>CRC-00030-05-01</v>
      </c>
      <c r="E31" s="2" t="s">
        <v>2795</v>
      </c>
      <c r="F31" s="2" t="s">
        <v>2794</v>
      </c>
      <c r="G31" s="2" t="s">
        <v>2520</v>
      </c>
      <c r="T31" s="2"/>
      <c r="U31" s="2"/>
      <c r="AB31" s="5" t="s">
        <v>3054</v>
      </c>
      <c r="AD31" s="5" t="b">
        <f>ISNUMBER(MATCH(A31,Selection!A:A,0))</f>
        <v>0</v>
      </c>
      <c r="AE31" s="5">
        <f>24-COUNTIF(D31:AA31,"")</f>
        <v>2</v>
      </c>
      <c r="AF31" s="21" t="b">
        <v>1</v>
      </c>
      <c r="AG31" s="15" t="b">
        <v>1</v>
      </c>
      <c r="AH31" s="15" t="b">
        <v>0</v>
      </c>
      <c r="AI31" s="24" t="b">
        <v>0</v>
      </c>
      <c r="AJ31" s="6">
        <v>30</v>
      </c>
      <c r="AK31" s="6" t="s">
        <v>2691</v>
      </c>
      <c r="AL31" s="6" t="s">
        <v>2692</v>
      </c>
      <c r="AM31" s="6">
        <v>77</v>
      </c>
      <c r="AN31" s="6" t="s">
        <v>2697</v>
      </c>
      <c r="AO31" s="6" t="s">
        <v>2417</v>
      </c>
      <c r="AP31" s="6" t="s">
        <v>3169</v>
      </c>
      <c r="AQ31" s="6" t="s">
        <v>333</v>
      </c>
      <c r="AU31" s="6" t="s">
        <v>2692</v>
      </c>
      <c r="AV31" s="98" t="s">
        <v>866</v>
      </c>
      <c r="AW31" s="98"/>
      <c r="BA31" s="15" t="b">
        <f>NOT(ISNA(MATCH($A31&amp;"N",'Cases at IMPPC'!$H:$H,0)))</f>
        <v>0</v>
      </c>
      <c r="BB31" s="15" t="b">
        <f>NOT(ISNA(MATCH($A31&amp;"T",'Cases at IMPPC'!$H:$H,0)))</f>
        <v>0</v>
      </c>
      <c r="BC31" s="15" t="b">
        <f>NOT(ISNA(MATCH($A31&amp;"ADE",'Cases at IMPPC'!$H:$H,0)))</f>
        <v>0</v>
      </c>
      <c r="BD31" s="15" t="b">
        <f>NOT(ISNA(MATCH($A31&amp;"MET",'Cases at IMPPC'!$H:$H,0)))</f>
        <v>0</v>
      </c>
      <c r="BE31" s="98"/>
    </row>
    <row r="32" spans="1:57" ht="13" hidden="1" customHeight="1">
      <c r="A32" s="7">
        <v>31</v>
      </c>
      <c r="B32" s="7" t="s">
        <v>2055</v>
      </c>
      <c r="C32" s="7" t="str">
        <f>TEXT(A32,"CRC-00000")&amp;"-05-01"</f>
        <v>CRC-00031-05-01</v>
      </c>
      <c r="D32" s="2" t="s">
        <v>2795</v>
      </c>
      <c r="E32" s="2" t="s">
        <v>2795</v>
      </c>
      <c r="F32" s="2" t="s">
        <v>2795</v>
      </c>
      <c r="G32" s="2" t="s">
        <v>2795</v>
      </c>
      <c r="H32" s="2" t="s">
        <v>2794</v>
      </c>
      <c r="I32" s="63" t="s">
        <v>2794</v>
      </c>
      <c r="J32" s="39" t="s">
        <v>2795</v>
      </c>
      <c r="T32" s="2"/>
      <c r="U32" s="2"/>
      <c r="AB32" s="5" t="s">
        <v>3054</v>
      </c>
      <c r="AD32" s="5" t="b">
        <f>ISNUMBER(MATCH(A32,Selection!A:A,0))</f>
        <v>0</v>
      </c>
      <c r="AE32" s="5">
        <f>24-COUNTIF(D32:AA32,"")</f>
        <v>7</v>
      </c>
      <c r="AF32" s="21" t="b">
        <v>1</v>
      </c>
      <c r="AG32" s="15" t="b">
        <v>1</v>
      </c>
      <c r="AH32" s="15" t="b">
        <v>0</v>
      </c>
      <c r="AI32" s="24" t="b">
        <v>0</v>
      </c>
      <c r="AJ32" s="6">
        <v>31</v>
      </c>
      <c r="AK32" s="6" t="s">
        <v>2691</v>
      </c>
      <c r="AL32" s="6" t="s">
        <v>2693</v>
      </c>
      <c r="AM32" s="6">
        <v>70</v>
      </c>
      <c r="AN32" s="6" t="s">
        <v>2697</v>
      </c>
      <c r="AO32" s="6" t="s">
        <v>2699</v>
      </c>
      <c r="AP32" s="6" t="s">
        <v>2698</v>
      </c>
      <c r="AQ32" s="6" t="s">
        <v>334</v>
      </c>
      <c r="AU32" s="6" t="s">
        <v>2518</v>
      </c>
      <c r="AV32" s="98" t="s">
        <v>867</v>
      </c>
      <c r="AW32" s="98"/>
      <c r="BA32" s="15" t="b">
        <f>NOT(ISNA(MATCH($A32&amp;"N",'Cases at IMPPC'!$H:$H,0)))</f>
        <v>0</v>
      </c>
      <c r="BB32" s="15" t="b">
        <f>NOT(ISNA(MATCH($A32&amp;"T",'Cases at IMPPC'!$H:$H,0)))</f>
        <v>1</v>
      </c>
      <c r="BC32" s="15" t="b">
        <f>NOT(ISNA(MATCH($A32&amp;"ADE",'Cases at IMPPC'!$H:$H,0)))</f>
        <v>0</v>
      </c>
      <c r="BD32" s="15" t="b">
        <f>NOT(ISNA(MATCH($A32&amp;"MET",'Cases at IMPPC'!$H:$H,0)))</f>
        <v>0</v>
      </c>
      <c r="BE32" s="98" t="s">
        <v>1172</v>
      </c>
    </row>
    <row r="33" spans="1:60" ht="13" hidden="1" customHeight="1">
      <c r="A33" s="7">
        <v>32</v>
      </c>
      <c r="B33" s="7" t="s">
        <v>2056</v>
      </c>
      <c r="C33" s="7" t="str">
        <f>TEXT(A33,"CRC-00000")&amp;"-05-01"</f>
        <v>CRC-00032-05-01</v>
      </c>
      <c r="D33" s="2" t="s">
        <v>2795</v>
      </c>
      <c r="E33" s="2" t="s">
        <v>2795</v>
      </c>
      <c r="F33" s="2" t="s">
        <v>2795</v>
      </c>
      <c r="G33" s="2" t="s">
        <v>2520</v>
      </c>
      <c r="T33" s="2"/>
      <c r="U33" s="2"/>
      <c r="AB33" s="5" t="s">
        <v>3054</v>
      </c>
      <c r="AD33" s="5" t="b">
        <f>ISNUMBER(MATCH(A33,Selection!A:A,0))</f>
        <v>0</v>
      </c>
      <c r="AE33" s="5">
        <f>24-COUNTIF(D33:AA33,"")</f>
        <v>3</v>
      </c>
      <c r="AF33" s="21" t="b">
        <v>0</v>
      </c>
      <c r="AG33" s="15" t="b">
        <v>1</v>
      </c>
      <c r="AH33" s="15" t="b">
        <v>0</v>
      </c>
      <c r="AI33" s="24" t="b">
        <v>0</v>
      </c>
      <c r="AJ33" s="6">
        <v>32</v>
      </c>
      <c r="AK33" s="6" t="s">
        <v>2691</v>
      </c>
      <c r="AL33" s="6" t="s">
        <v>2692</v>
      </c>
      <c r="AM33" s="6">
        <v>60</v>
      </c>
      <c r="AN33" s="6" t="s">
        <v>2697</v>
      </c>
      <c r="AO33" s="6" t="s">
        <v>2699</v>
      </c>
      <c r="AP33" s="6" t="s">
        <v>2698</v>
      </c>
      <c r="AQ33" s="6" t="s">
        <v>335</v>
      </c>
      <c r="AU33" s="6" t="s">
        <v>2797</v>
      </c>
      <c r="AV33" s="98" t="s">
        <v>868</v>
      </c>
      <c r="AW33" s="98"/>
      <c r="BA33" s="15" t="b">
        <f>NOT(ISNA(MATCH($A33&amp;"N",'Cases at IMPPC'!$H:$H,0)))</f>
        <v>0</v>
      </c>
      <c r="BB33" s="15" t="b">
        <f>NOT(ISNA(MATCH($A33&amp;"T",'Cases at IMPPC'!$H:$H,0)))</f>
        <v>0</v>
      </c>
      <c r="BC33" s="15" t="b">
        <f>NOT(ISNA(MATCH($A33&amp;"ADE",'Cases at IMPPC'!$H:$H,0)))</f>
        <v>0</v>
      </c>
      <c r="BD33" s="15" t="b">
        <f>NOT(ISNA(MATCH($A33&amp;"MET",'Cases at IMPPC'!$H:$H,0)))</f>
        <v>0</v>
      </c>
      <c r="BE33" s="98" t="s">
        <v>1049</v>
      </c>
    </row>
    <row r="34" spans="1:60" ht="13" hidden="1" customHeight="1">
      <c r="A34" s="7">
        <v>33</v>
      </c>
      <c r="B34" s="7" t="s">
        <v>2057</v>
      </c>
      <c r="C34" s="7" t="str">
        <f>TEXT(A34,"CRC-00000")&amp;"-05-01"</f>
        <v>CRC-00033-05-01</v>
      </c>
      <c r="D34" s="2" t="s">
        <v>2795</v>
      </c>
      <c r="E34" s="2" t="s">
        <v>2794</v>
      </c>
      <c r="F34" s="2" t="s">
        <v>2795</v>
      </c>
      <c r="G34" s="2" t="s">
        <v>2795</v>
      </c>
      <c r="H34" s="2" t="s">
        <v>2795</v>
      </c>
      <c r="I34" s="63" t="s">
        <v>2795</v>
      </c>
      <c r="J34" s="39" t="s">
        <v>2795</v>
      </c>
      <c r="K34" s="93" t="s">
        <v>3151</v>
      </c>
      <c r="L34" s="93" t="s">
        <v>1210</v>
      </c>
      <c r="M34" s="2" t="s">
        <v>2796</v>
      </c>
      <c r="S34" s="39" t="s">
        <v>3092</v>
      </c>
      <c r="T34" s="2" t="s">
        <v>2666</v>
      </c>
      <c r="U34" s="2" t="s">
        <v>2868</v>
      </c>
      <c r="V34" s="96">
        <v>0.30469999999999997</v>
      </c>
      <c r="AB34" s="5" t="s">
        <v>3054</v>
      </c>
      <c r="AD34" s="5" t="b">
        <f>ISNUMBER(MATCH(A34,Selection!A:A,0))</f>
        <v>0</v>
      </c>
      <c r="AE34" s="5">
        <f>24-COUNTIF(D34:AA34,"")</f>
        <v>14</v>
      </c>
      <c r="AF34" s="21" t="b">
        <v>1</v>
      </c>
      <c r="AG34" s="22" t="b">
        <v>1</v>
      </c>
      <c r="AH34" s="22" t="b">
        <v>0</v>
      </c>
      <c r="AI34" s="24" t="b">
        <v>0</v>
      </c>
      <c r="AJ34" s="6">
        <v>33</v>
      </c>
      <c r="AK34" s="6" t="s">
        <v>2691</v>
      </c>
      <c r="AL34" s="6" t="s">
        <v>2692</v>
      </c>
      <c r="AM34" s="6">
        <v>61</v>
      </c>
      <c r="AN34" s="6" t="s">
        <v>2518</v>
      </c>
      <c r="AO34" s="6" t="s">
        <v>2417</v>
      </c>
      <c r="AP34" s="6" t="s">
        <v>2693</v>
      </c>
      <c r="AQ34" s="6" t="s">
        <v>336</v>
      </c>
      <c r="AU34" s="6" t="s">
        <v>2990</v>
      </c>
      <c r="AV34" s="98" t="s">
        <v>869</v>
      </c>
      <c r="AW34" s="98"/>
      <c r="AX34" s="8">
        <v>0.10126582278481013</v>
      </c>
      <c r="AY34" s="8">
        <v>3.1645569620253167E-2</v>
      </c>
      <c r="AZ34" s="8">
        <v>0.13291139240506328</v>
      </c>
      <c r="BA34" s="15" t="b">
        <f>NOT(ISNA(MATCH($A34&amp;"N",'Cases at IMPPC'!$H:$H,0)))</f>
        <v>1</v>
      </c>
      <c r="BB34" s="15" t="b">
        <f>NOT(ISNA(MATCH($A34&amp;"T",'Cases at IMPPC'!$H:$H,0)))</f>
        <v>1</v>
      </c>
      <c r="BC34" s="15" t="b">
        <f>NOT(ISNA(MATCH($A34&amp;"ADE",'Cases at IMPPC'!$H:$H,0)))</f>
        <v>0</v>
      </c>
      <c r="BD34" s="15" t="b">
        <f>NOT(ISNA(MATCH($A34&amp;"MET",'Cases at IMPPC'!$H:$H,0)))</f>
        <v>0</v>
      </c>
      <c r="BE34" s="98"/>
      <c r="BF34" t="s">
        <v>2622</v>
      </c>
    </row>
    <row r="35" spans="1:60" ht="13" hidden="1" customHeight="1">
      <c r="A35" s="7">
        <v>34</v>
      </c>
      <c r="B35" s="7" t="s">
        <v>2058</v>
      </c>
      <c r="C35" s="7" t="str">
        <f>TEXT(A35,"CRC-00000")&amp;"-05-01"</f>
        <v>CRC-00034-05-01</v>
      </c>
      <c r="D35" s="2" t="s">
        <v>2795</v>
      </c>
      <c r="E35" s="2" t="s">
        <v>2795</v>
      </c>
      <c r="F35" s="2" t="s">
        <v>2794</v>
      </c>
      <c r="G35" s="2" t="s">
        <v>2520</v>
      </c>
      <c r="T35" s="2"/>
      <c r="U35" s="2"/>
      <c r="AB35" s="5" t="s">
        <v>3054</v>
      </c>
      <c r="AD35" s="5" t="b">
        <f>ISNUMBER(MATCH(A35,Selection!A:A,0))</f>
        <v>0</v>
      </c>
      <c r="AE35" s="5">
        <f>24-COUNTIF(D35:AA35,"")</f>
        <v>3</v>
      </c>
      <c r="AF35" s="21" t="b">
        <v>1</v>
      </c>
      <c r="AG35" s="15" t="b">
        <v>1</v>
      </c>
      <c r="AH35" s="15" t="b">
        <v>0</v>
      </c>
      <c r="AI35" s="24" t="b">
        <v>0</v>
      </c>
      <c r="AJ35" s="6">
        <v>34</v>
      </c>
      <c r="AK35" s="6" t="s">
        <v>2691</v>
      </c>
      <c r="AL35" s="6" t="s">
        <v>2692</v>
      </c>
      <c r="AM35" s="6">
        <v>67</v>
      </c>
      <c r="AN35" s="6" t="s">
        <v>2518</v>
      </c>
      <c r="AO35" s="6" t="s">
        <v>2417</v>
      </c>
      <c r="AP35" s="6" t="s">
        <v>2698</v>
      </c>
      <c r="AQ35" s="6" t="s">
        <v>337</v>
      </c>
      <c r="AU35" s="6" t="s">
        <v>2518</v>
      </c>
      <c r="AV35" s="98" t="s">
        <v>870</v>
      </c>
      <c r="AW35" s="98"/>
      <c r="BA35" s="15" t="b">
        <f>NOT(ISNA(MATCH($A35&amp;"N",'Cases at IMPPC'!$H:$H,0)))</f>
        <v>0</v>
      </c>
      <c r="BB35" s="15" t="b">
        <f>NOT(ISNA(MATCH($A35&amp;"T",'Cases at IMPPC'!$H:$H,0)))</f>
        <v>0</v>
      </c>
      <c r="BC35" s="15" t="b">
        <f>NOT(ISNA(MATCH($A35&amp;"ADE",'Cases at IMPPC'!$H:$H,0)))</f>
        <v>0</v>
      </c>
      <c r="BD35" s="15" t="b">
        <f>NOT(ISNA(MATCH($A35&amp;"MET",'Cases at IMPPC'!$H:$H,0)))</f>
        <v>0</v>
      </c>
      <c r="BE35" s="98"/>
    </row>
    <row r="36" spans="1:60" ht="13" hidden="1" customHeight="1">
      <c r="A36" s="7">
        <v>35</v>
      </c>
      <c r="B36" s="7" t="s">
        <v>2059</v>
      </c>
      <c r="C36" s="7" t="str">
        <f>TEXT(A36,"CRC-00000")&amp;"-05-01"</f>
        <v>CRC-00035-05-01</v>
      </c>
      <c r="D36" s="2" t="s">
        <v>2795</v>
      </c>
      <c r="E36" s="2" t="s">
        <v>2795</v>
      </c>
      <c r="F36" s="2" t="s">
        <v>2794</v>
      </c>
      <c r="G36" s="2" t="s">
        <v>2520</v>
      </c>
      <c r="T36" s="2"/>
      <c r="U36" s="2"/>
      <c r="AB36" s="5" t="s">
        <v>3054</v>
      </c>
      <c r="AD36" s="5" t="b">
        <f>ISNUMBER(MATCH(A36,Selection!A:A,0))</f>
        <v>0</v>
      </c>
      <c r="AE36" s="5">
        <f>24-COUNTIF(D36:AA36,"")</f>
        <v>3</v>
      </c>
      <c r="AF36" s="21" t="b">
        <v>1</v>
      </c>
      <c r="AG36" s="15" t="b">
        <v>1</v>
      </c>
      <c r="AH36" s="15" t="b">
        <v>0</v>
      </c>
      <c r="AI36" s="24" t="b">
        <v>0</v>
      </c>
      <c r="AJ36" s="6">
        <v>35</v>
      </c>
      <c r="AK36" s="6" t="s">
        <v>2691</v>
      </c>
      <c r="AL36" s="6" t="s">
        <v>2692</v>
      </c>
      <c r="AM36" s="6">
        <v>67</v>
      </c>
      <c r="AN36" s="6" t="s">
        <v>2518</v>
      </c>
      <c r="AO36" s="6" t="s">
        <v>2699</v>
      </c>
      <c r="AP36" s="6" t="s">
        <v>2999</v>
      </c>
      <c r="AQ36" s="6" t="s">
        <v>338</v>
      </c>
      <c r="AU36" s="6" t="s">
        <v>2692</v>
      </c>
      <c r="AV36" s="98" t="s">
        <v>871</v>
      </c>
      <c r="AW36" s="98"/>
      <c r="BA36" s="15" t="b">
        <f>NOT(ISNA(MATCH($A36&amp;"N",'Cases at IMPPC'!$H:$H,0)))</f>
        <v>0</v>
      </c>
      <c r="BB36" s="15" t="b">
        <f>NOT(ISNA(MATCH($A36&amp;"T",'Cases at IMPPC'!$H:$H,0)))</f>
        <v>0</v>
      </c>
      <c r="BC36" s="15" t="b">
        <f>NOT(ISNA(MATCH($A36&amp;"ADE",'Cases at IMPPC'!$H:$H,0)))</f>
        <v>0</v>
      </c>
      <c r="BD36" s="15" t="b">
        <f>NOT(ISNA(MATCH($A36&amp;"MET",'Cases at IMPPC'!$H:$H,0)))</f>
        <v>0</v>
      </c>
      <c r="BE36" s="98" t="s">
        <v>1050</v>
      </c>
    </row>
    <row r="37" spans="1:60" ht="13" hidden="1" customHeight="1">
      <c r="A37" s="7">
        <v>36</v>
      </c>
      <c r="B37" s="7" t="s">
        <v>2060</v>
      </c>
      <c r="C37" s="7" t="str">
        <f>TEXT(A37,"CRC-00000")&amp;"-05-01"</f>
        <v>CRC-00036-05-01</v>
      </c>
      <c r="D37" s="2" t="s">
        <v>2795</v>
      </c>
      <c r="E37" s="2" t="s">
        <v>2794</v>
      </c>
      <c r="F37" s="2" t="s">
        <v>2795</v>
      </c>
      <c r="G37" s="2" t="s">
        <v>2795</v>
      </c>
      <c r="H37" s="2" t="s">
        <v>2795</v>
      </c>
      <c r="I37" s="63" t="s">
        <v>2795</v>
      </c>
      <c r="J37" s="39" t="s">
        <v>2795</v>
      </c>
      <c r="M37" s="2" t="s">
        <v>2796</v>
      </c>
      <c r="S37" s="39" t="s">
        <v>3089</v>
      </c>
      <c r="T37" s="2" t="s">
        <v>2666</v>
      </c>
      <c r="U37" s="2"/>
      <c r="AB37" s="5" t="s">
        <v>3054</v>
      </c>
      <c r="AD37" s="5" t="b">
        <f>ISNUMBER(MATCH(A37,Selection!A:A,0))</f>
        <v>0</v>
      </c>
      <c r="AE37" s="5">
        <f>24-COUNTIF(D37:AA37,"")</f>
        <v>10</v>
      </c>
      <c r="AF37" s="21" t="b">
        <v>1</v>
      </c>
      <c r="AG37" s="15" t="b">
        <v>1</v>
      </c>
      <c r="AH37" s="15" t="b">
        <v>0</v>
      </c>
      <c r="AI37" s="24" t="b">
        <v>0</v>
      </c>
      <c r="AJ37" s="6">
        <v>36</v>
      </c>
      <c r="AK37" s="6" t="s">
        <v>2691</v>
      </c>
      <c r="AL37" s="6" t="s">
        <v>2693</v>
      </c>
      <c r="AM37" s="6">
        <v>80</v>
      </c>
      <c r="AN37" s="6" t="s">
        <v>2697</v>
      </c>
      <c r="AO37" s="6" t="s">
        <v>2699</v>
      </c>
      <c r="AP37" s="6" t="s">
        <v>2693</v>
      </c>
      <c r="AQ37" s="6" t="s">
        <v>339</v>
      </c>
      <c r="AU37" s="6" t="s">
        <v>2518</v>
      </c>
      <c r="AV37" s="98" t="s">
        <v>872</v>
      </c>
      <c r="AW37" s="98"/>
      <c r="AX37" s="8">
        <v>0.22784810126582278</v>
      </c>
      <c r="AY37" s="8">
        <v>5.6962025316455694E-2</v>
      </c>
      <c r="AZ37" s="8">
        <v>0.28481012658227844</v>
      </c>
      <c r="BA37" s="15" t="b">
        <f>NOT(ISNA(MATCH($A37&amp;"N",'Cases at IMPPC'!$H:$H,0)))</f>
        <v>1</v>
      </c>
      <c r="BB37" s="15" t="b">
        <f>NOT(ISNA(MATCH($A37&amp;"T",'Cases at IMPPC'!$H:$H,0)))</f>
        <v>1</v>
      </c>
      <c r="BC37" s="15" t="b">
        <f>NOT(ISNA(MATCH($A37&amp;"ADE",'Cases at IMPPC'!$H:$H,0)))</f>
        <v>0</v>
      </c>
      <c r="BD37" s="15" t="b">
        <f>NOT(ISNA(MATCH($A37&amp;"MET",'Cases at IMPPC'!$H:$H,0)))</f>
        <v>0</v>
      </c>
      <c r="BE37" s="98"/>
    </row>
    <row r="38" spans="1:60" ht="13" customHeight="1">
      <c r="A38" s="7">
        <v>37</v>
      </c>
      <c r="B38" s="7" t="s">
        <v>1875</v>
      </c>
      <c r="C38" s="7" t="str">
        <f>TEXT(A38,"CRC-00000")&amp;"-05-01"</f>
        <v>CRC-00037-05-01</v>
      </c>
      <c r="D38" s="2" t="s">
        <v>2795</v>
      </c>
      <c r="E38" s="2" t="s">
        <v>2795</v>
      </c>
      <c r="F38" s="2" t="s">
        <v>2794</v>
      </c>
      <c r="G38" s="2" t="s">
        <v>2520</v>
      </c>
      <c r="M38" s="2" t="s">
        <v>2881</v>
      </c>
      <c r="T38" s="2"/>
      <c r="U38" s="2"/>
      <c r="AB38" s="5" t="s">
        <v>3054</v>
      </c>
      <c r="AD38" s="5" t="b">
        <f>ISNUMBER(MATCH(A38,Selection!A:A,0))</f>
        <v>0</v>
      </c>
      <c r="AE38" s="5">
        <f>24-COUNTIF(D38:AA38,"")</f>
        <v>4</v>
      </c>
      <c r="AF38" s="21" t="b">
        <v>1</v>
      </c>
      <c r="AG38" s="15" t="b">
        <v>1</v>
      </c>
      <c r="AH38" s="15" t="b">
        <v>0</v>
      </c>
      <c r="AI38" s="24" t="b">
        <v>0</v>
      </c>
      <c r="AJ38" s="6">
        <v>37</v>
      </c>
      <c r="AK38" s="6" t="s">
        <v>2691</v>
      </c>
      <c r="AL38" s="6" t="s">
        <v>2692</v>
      </c>
      <c r="AM38" s="6">
        <v>64</v>
      </c>
      <c r="AN38" s="6" t="s">
        <v>2697</v>
      </c>
      <c r="AO38" s="6" t="s">
        <v>2417</v>
      </c>
      <c r="AP38" s="6" t="s">
        <v>2999</v>
      </c>
      <c r="AQ38" s="6" t="s">
        <v>340</v>
      </c>
      <c r="AU38" s="6" t="s">
        <v>2518</v>
      </c>
      <c r="AV38" s="98" t="s">
        <v>295</v>
      </c>
      <c r="AW38" s="98"/>
      <c r="BA38" s="15" t="b">
        <f>NOT(ISNA(MATCH($A38&amp;"N",'Cases at IMPPC'!$H:$H,0)))</f>
        <v>0</v>
      </c>
      <c r="BB38" s="15" t="b">
        <f>NOT(ISNA(MATCH($A38&amp;"T",'Cases at IMPPC'!$H:$H,0)))</f>
        <v>0</v>
      </c>
      <c r="BC38" s="15" t="b">
        <f>NOT(ISNA(MATCH($A38&amp;"ADE",'Cases at IMPPC'!$H:$H,0)))</f>
        <v>0</v>
      </c>
      <c r="BD38" s="15" t="b">
        <f>NOT(ISNA(MATCH($A38&amp;"MET",'Cases at IMPPC'!$H:$H,0)))</f>
        <v>0</v>
      </c>
      <c r="BE38" s="98" t="s">
        <v>1023</v>
      </c>
      <c r="BH38" t="s">
        <v>3067</v>
      </c>
    </row>
    <row r="39" spans="1:60" ht="13" hidden="1" customHeight="1">
      <c r="A39" s="7">
        <v>38</v>
      </c>
      <c r="B39" s="7" t="s">
        <v>1876</v>
      </c>
      <c r="C39" s="7" t="str">
        <f>TEXT(A39,"CRC-00000")&amp;"-05-01"</f>
        <v>CRC-00038-05-01</v>
      </c>
      <c r="D39" s="2" t="s">
        <v>2795</v>
      </c>
      <c r="E39" s="2" t="s">
        <v>2794</v>
      </c>
      <c r="F39" s="2" t="s">
        <v>2794</v>
      </c>
      <c r="G39" s="2" t="s">
        <v>2335</v>
      </c>
      <c r="H39" s="2" t="s">
        <v>2743</v>
      </c>
      <c r="I39" s="63" t="s">
        <v>2794</v>
      </c>
      <c r="J39" s="39" t="s">
        <v>2794</v>
      </c>
      <c r="M39" s="2" t="s">
        <v>2434</v>
      </c>
      <c r="O39" s="2" t="s">
        <v>2778</v>
      </c>
      <c r="Q39" s="63" t="s">
        <v>2518</v>
      </c>
      <c r="R39" s="39" t="s">
        <v>2794</v>
      </c>
      <c r="T39" s="2"/>
      <c r="U39" s="2"/>
      <c r="V39" s="94">
        <v>-2.4829001367989045E-2</v>
      </c>
      <c r="AB39" s="5" t="s">
        <v>3054</v>
      </c>
      <c r="AD39" s="5" t="b">
        <f>ISNUMBER(MATCH(A39,Selection!A:A,0))</f>
        <v>0</v>
      </c>
      <c r="AE39" s="5">
        <f>24-COUNTIF(D39:AA39,"")</f>
        <v>12</v>
      </c>
      <c r="AF39" s="21" t="b">
        <v>1</v>
      </c>
      <c r="AG39" s="15" t="b">
        <v>1</v>
      </c>
      <c r="AH39" s="15" t="b">
        <v>0</v>
      </c>
      <c r="AI39" s="24" t="b">
        <v>0</v>
      </c>
      <c r="AJ39" s="6">
        <v>38</v>
      </c>
      <c r="AK39" s="6" t="s">
        <v>2691</v>
      </c>
      <c r="AL39" s="6" t="s">
        <v>2693</v>
      </c>
      <c r="AM39" s="6">
        <v>72</v>
      </c>
      <c r="AN39" s="6" t="s">
        <v>2697</v>
      </c>
      <c r="AO39" s="6" t="s">
        <v>2699</v>
      </c>
      <c r="AP39" s="6" t="s">
        <v>2698</v>
      </c>
      <c r="AQ39" s="6" t="s">
        <v>341</v>
      </c>
      <c r="AU39" s="6" t="s">
        <v>2997</v>
      </c>
      <c r="AV39" s="98" t="s">
        <v>873</v>
      </c>
      <c r="AW39" s="98"/>
      <c r="BA39" s="15" t="b">
        <f>NOT(ISNA(MATCH($A39&amp;"N",'Cases at IMPPC'!$H:$H,0)))</f>
        <v>1</v>
      </c>
      <c r="BB39" s="15" t="b">
        <f>NOT(ISNA(MATCH($A39&amp;"T",'Cases at IMPPC'!$H:$H,0)))</f>
        <v>1</v>
      </c>
      <c r="BC39" s="15" t="b">
        <f>NOT(ISNA(MATCH($A39&amp;"ADE",'Cases at IMPPC'!$H:$H,0)))</f>
        <v>0</v>
      </c>
      <c r="BD39" s="15" t="b">
        <f>NOT(ISNA(MATCH($A39&amp;"MET",'Cases at IMPPC'!$H:$H,0)))</f>
        <v>0</v>
      </c>
      <c r="BE39" s="98"/>
      <c r="BF39" t="s">
        <v>2623</v>
      </c>
    </row>
    <row r="40" spans="1:60" ht="13" hidden="1" customHeight="1">
      <c r="A40" s="7">
        <v>39</v>
      </c>
      <c r="B40" s="7" t="s">
        <v>1877</v>
      </c>
      <c r="C40" s="7" t="str">
        <f>TEXT(A40,"CRC-00000")&amp;"-05-01"</f>
        <v>CRC-00039-05-01</v>
      </c>
      <c r="D40" s="2" t="s">
        <v>2795</v>
      </c>
      <c r="E40" s="2" t="s">
        <v>2794</v>
      </c>
      <c r="F40" s="2" t="s">
        <v>2795</v>
      </c>
      <c r="G40" s="2" t="s">
        <v>2520</v>
      </c>
      <c r="T40" s="2"/>
      <c r="U40" s="2"/>
      <c r="AB40" s="5" t="s">
        <v>3054</v>
      </c>
      <c r="AD40" s="5" t="b">
        <f>ISNUMBER(MATCH(A40,Selection!A:A,0))</f>
        <v>0</v>
      </c>
      <c r="AE40" s="5">
        <f>24-COUNTIF(D40:AA40,"")</f>
        <v>3</v>
      </c>
      <c r="AF40" s="21" t="b">
        <v>1</v>
      </c>
      <c r="AG40" s="15" t="b">
        <v>1</v>
      </c>
      <c r="AH40" s="15" t="b">
        <v>0</v>
      </c>
      <c r="AI40" s="24" t="b">
        <v>0</v>
      </c>
      <c r="AJ40" s="6">
        <v>39</v>
      </c>
      <c r="AK40" s="6" t="s">
        <v>2691</v>
      </c>
      <c r="AL40" s="6" t="s">
        <v>2692</v>
      </c>
      <c r="AM40" s="6">
        <v>74</v>
      </c>
      <c r="AN40" s="6" t="s">
        <v>2518</v>
      </c>
      <c r="AO40" s="6" t="s">
        <v>2417</v>
      </c>
      <c r="AP40" s="6" t="s">
        <v>2698</v>
      </c>
      <c r="AQ40" s="6" t="s">
        <v>342</v>
      </c>
      <c r="AU40" s="6" t="s">
        <v>2997</v>
      </c>
      <c r="AV40" s="98"/>
      <c r="AW40" s="98"/>
      <c r="BA40" s="15" t="b">
        <f>NOT(ISNA(MATCH($A40&amp;"N",'Cases at IMPPC'!$H:$H,0)))</f>
        <v>0</v>
      </c>
      <c r="BB40" s="15" t="b">
        <f>NOT(ISNA(MATCH($A40&amp;"T",'Cases at IMPPC'!$H:$H,0)))</f>
        <v>0</v>
      </c>
      <c r="BC40" s="15" t="b">
        <f>NOT(ISNA(MATCH($A40&amp;"ADE",'Cases at IMPPC'!$H:$H,0)))</f>
        <v>0</v>
      </c>
      <c r="BD40" s="15" t="b">
        <f>NOT(ISNA(MATCH($A40&amp;"MET",'Cases at IMPPC'!$H:$H,0)))</f>
        <v>0</v>
      </c>
      <c r="BE40" s="98" t="s">
        <v>1126</v>
      </c>
    </row>
    <row r="41" spans="1:60" ht="13" hidden="1" customHeight="1">
      <c r="A41" s="7">
        <v>40</v>
      </c>
      <c r="B41" s="7" t="s">
        <v>1878</v>
      </c>
      <c r="C41" s="7" t="str">
        <f>TEXT(A41,"CRC-00000")&amp;"-05-01"</f>
        <v>CRC-00040-05-01</v>
      </c>
      <c r="D41" s="2" t="s">
        <v>2795</v>
      </c>
      <c r="E41" s="2" t="s">
        <v>2794</v>
      </c>
      <c r="F41" s="2" t="s">
        <v>2794</v>
      </c>
      <c r="G41" s="2" t="s">
        <v>2520</v>
      </c>
      <c r="T41" s="2"/>
      <c r="U41" s="2"/>
      <c r="AD41" s="5" t="b">
        <f>ISNUMBER(MATCH(A41,Selection!A:A,0))</f>
        <v>0</v>
      </c>
      <c r="AE41" s="5">
        <f>24-COUNTIF(D41:AA41,"")</f>
        <v>3</v>
      </c>
      <c r="AF41" s="21" t="b">
        <v>0</v>
      </c>
      <c r="AG41" s="15" t="b">
        <v>1</v>
      </c>
      <c r="AH41" s="15" t="b">
        <v>0</v>
      </c>
      <c r="AI41" s="24" t="b">
        <v>0</v>
      </c>
      <c r="AJ41" s="6">
        <v>40</v>
      </c>
      <c r="AK41" s="6" t="s">
        <v>2691</v>
      </c>
      <c r="AL41" s="6" t="s">
        <v>2692</v>
      </c>
      <c r="AM41" s="6">
        <v>69</v>
      </c>
      <c r="AN41" s="6" t="s">
        <v>2697</v>
      </c>
      <c r="AO41" s="6" t="s">
        <v>2417</v>
      </c>
      <c r="AP41" s="6" t="s">
        <v>2999</v>
      </c>
      <c r="AQ41" s="6" t="s">
        <v>2794</v>
      </c>
      <c r="AV41" s="98"/>
      <c r="AW41" s="98"/>
      <c r="BA41" s="15" t="b">
        <f>NOT(ISNA(MATCH($A41&amp;"N",'Cases at IMPPC'!$H:$H,0)))</f>
        <v>0</v>
      </c>
      <c r="BB41" s="15" t="b">
        <f>NOT(ISNA(MATCH($A41&amp;"T",'Cases at IMPPC'!$H:$H,0)))</f>
        <v>0</v>
      </c>
      <c r="BC41" s="15" t="b">
        <f>NOT(ISNA(MATCH($A41&amp;"ADE",'Cases at IMPPC'!$H:$H,0)))</f>
        <v>0</v>
      </c>
      <c r="BD41" s="15" t="b">
        <f>NOT(ISNA(MATCH($A41&amp;"MET",'Cases at IMPPC'!$H:$H,0)))</f>
        <v>0</v>
      </c>
      <c r="BE41" s="98" t="s">
        <v>1132</v>
      </c>
    </row>
    <row r="42" spans="1:60" ht="13" hidden="1" customHeight="1">
      <c r="A42" s="7">
        <v>41</v>
      </c>
      <c r="B42" s="7" t="s">
        <v>1879</v>
      </c>
      <c r="C42" s="7" t="str">
        <f>TEXT(A42,"CRC-00000")&amp;"-05-01"</f>
        <v>CRC-00041-05-01</v>
      </c>
      <c r="E42" s="2" t="s">
        <v>2794</v>
      </c>
      <c r="F42" s="2" t="s">
        <v>2795</v>
      </c>
      <c r="G42" s="2" t="s">
        <v>2520</v>
      </c>
      <c r="T42" s="2"/>
      <c r="U42" s="2"/>
      <c r="AD42" s="5" t="b">
        <f>ISNUMBER(MATCH(A42,Selection!A:A,0))</f>
        <v>0</v>
      </c>
      <c r="AE42" s="5">
        <f>24-COUNTIF(D42:AA42,"")</f>
        <v>2</v>
      </c>
      <c r="AF42" s="21" t="b">
        <v>0</v>
      </c>
      <c r="AG42" s="15" t="b">
        <v>1</v>
      </c>
      <c r="AH42" s="15" t="b">
        <v>0</v>
      </c>
      <c r="AI42" s="24" t="b">
        <v>0</v>
      </c>
      <c r="AJ42" s="6">
        <v>41</v>
      </c>
      <c r="AK42" s="6" t="s">
        <v>2691</v>
      </c>
      <c r="AL42" s="6" t="s">
        <v>2692</v>
      </c>
      <c r="AM42" s="6">
        <v>67</v>
      </c>
      <c r="AN42" s="6" t="s">
        <v>2518</v>
      </c>
      <c r="AO42" s="6" t="s">
        <v>2417</v>
      </c>
      <c r="AP42" s="6" t="s">
        <v>2999</v>
      </c>
      <c r="AQ42" s="6" t="s">
        <v>2794</v>
      </c>
      <c r="AV42" s="98"/>
      <c r="AW42" s="98"/>
      <c r="BA42" s="15" t="b">
        <f>NOT(ISNA(MATCH($A42&amp;"N",'Cases at IMPPC'!$H:$H,0)))</f>
        <v>0</v>
      </c>
      <c r="BB42" s="15" t="b">
        <f>NOT(ISNA(MATCH($A42&amp;"T",'Cases at IMPPC'!$H:$H,0)))</f>
        <v>0</v>
      </c>
      <c r="BC42" s="15" t="b">
        <f>NOT(ISNA(MATCH($A42&amp;"ADE",'Cases at IMPPC'!$H:$H,0)))</f>
        <v>0</v>
      </c>
      <c r="BD42" s="15" t="b">
        <f>NOT(ISNA(MATCH($A42&amp;"MET",'Cases at IMPPC'!$H:$H,0)))</f>
        <v>0</v>
      </c>
      <c r="BE42" s="98"/>
    </row>
    <row r="43" spans="1:60" ht="13" hidden="1" customHeight="1">
      <c r="A43" s="7">
        <v>42</v>
      </c>
      <c r="B43" s="7" t="s">
        <v>2068</v>
      </c>
      <c r="C43" s="7" t="str">
        <f>TEXT(A43,"CRC-00000")&amp;"-05-01"</f>
        <v>CRC-00042-05-01</v>
      </c>
      <c r="D43" s="2" t="s">
        <v>2795</v>
      </c>
      <c r="E43" s="2" t="s">
        <v>2795</v>
      </c>
      <c r="F43" s="2" t="s">
        <v>2794</v>
      </c>
      <c r="G43" s="2" t="s">
        <v>2795</v>
      </c>
      <c r="T43" s="2"/>
      <c r="U43" s="2"/>
      <c r="AB43" s="5" t="s">
        <v>3054</v>
      </c>
      <c r="AD43" s="5" t="b">
        <f>ISNUMBER(MATCH(A43,Selection!A:A,0))</f>
        <v>0</v>
      </c>
      <c r="AE43" s="5">
        <f>24-COUNTIF(D43:AA43,"")</f>
        <v>4</v>
      </c>
      <c r="AF43" s="21" t="b">
        <v>1</v>
      </c>
      <c r="AG43" s="15" t="b">
        <v>1</v>
      </c>
      <c r="AH43" s="15" t="b">
        <v>0</v>
      </c>
      <c r="AI43" s="24" t="b">
        <v>0</v>
      </c>
      <c r="AJ43" s="6">
        <v>42</v>
      </c>
      <c r="AK43" s="6" t="s">
        <v>2691</v>
      </c>
      <c r="AL43" s="6" t="s">
        <v>2692</v>
      </c>
      <c r="AM43" s="6">
        <v>77</v>
      </c>
      <c r="AN43" s="6" t="s">
        <v>2518</v>
      </c>
      <c r="AO43" s="6" t="s">
        <v>2699</v>
      </c>
      <c r="AP43" s="6" t="s">
        <v>2693</v>
      </c>
      <c r="AQ43" s="6" t="s">
        <v>343</v>
      </c>
      <c r="AU43" s="6" t="s">
        <v>2692</v>
      </c>
      <c r="AV43" s="98"/>
      <c r="AW43" s="98"/>
      <c r="BA43" s="15" t="b">
        <f>NOT(ISNA(MATCH($A43&amp;"N",'Cases at IMPPC'!$H:$H,0)))</f>
        <v>0</v>
      </c>
      <c r="BB43" s="15" t="b">
        <f>NOT(ISNA(MATCH($A43&amp;"T",'Cases at IMPPC'!$H:$H,0)))</f>
        <v>0</v>
      </c>
      <c r="BC43" s="15" t="b">
        <f>NOT(ISNA(MATCH($A43&amp;"ADE",'Cases at IMPPC'!$H:$H,0)))</f>
        <v>0</v>
      </c>
      <c r="BD43" s="15" t="b">
        <f>NOT(ISNA(MATCH($A43&amp;"MET",'Cases at IMPPC'!$H:$H,0)))</f>
        <v>0</v>
      </c>
      <c r="BE43" s="98" t="s">
        <v>1024</v>
      </c>
    </row>
    <row r="44" spans="1:60" ht="13" hidden="1" customHeight="1">
      <c r="A44" s="7">
        <v>43</v>
      </c>
      <c r="B44" s="7" t="s">
        <v>2610</v>
      </c>
      <c r="C44" s="7" t="str">
        <f>TEXT(A44,"CRC-00000")&amp;"-05-01"</f>
        <v>CRC-00043-05-01</v>
      </c>
      <c r="D44" s="2" t="s">
        <v>2794</v>
      </c>
      <c r="E44" s="2" t="s">
        <v>2795</v>
      </c>
      <c r="F44" s="2" t="s">
        <v>2795</v>
      </c>
      <c r="G44" s="2" t="s">
        <v>2795</v>
      </c>
      <c r="T44" s="2"/>
      <c r="U44" s="2"/>
      <c r="AB44" s="5" t="s">
        <v>3054</v>
      </c>
      <c r="AD44" s="5" t="b">
        <f>ISNUMBER(MATCH(A44,Selection!A:A,0))</f>
        <v>0</v>
      </c>
      <c r="AE44" s="5">
        <f>24-COUNTIF(D44:AA44,"")</f>
        <v>4</v>
      </c>
      <c r="AF44" s="21" t="b">
        <v>1</v>
      </c>
      <c r="AG44" s="15" t="b">
        <v>1</v>
      </c>
      <c r="AH44" s="15" t="b">
        <v>0</v>
      </c>
      <c r="AI44" s="24" t="b">
        <v>0</v>
      </c>
      <c r="AJ44" s="6">
        <v>43</v>
      </c>
      <c r="AK44" s="6" t="s">
        <v>2691</v>
      </c>
      <c r="AL44" s="6" t="s">
        <v>2692</v>
      </c>
      <c r="AM44" s="6">
        <v>56</v>
      </c>
      <c r="AN44" s="6" t="s">
        <v>2518</v>
      </c>
      <c r="AO44" s="6" t="s">
        <v>2699</v>
      </c>
      <c r="AP44" s="6" t="s">
        <v>3169</v>
      </c>
      <c r="AQ44" s="6" t="s">
        <v>344</v>
      </c>
      <c r="AU44" s="6" t="s">
        <v>2692</v>
      </c>
      <c r="AV44" s="98" t="s">
        <v>874</v>
      </c>
      <c r="AW44" s="98"/>
      <c r="BA44" s="15" t="b">
        <f>NOT(ISNA(MATCH($A44&amp;"N",'Cases at IMPPC'!$H:$H,0)))</f>
        <v>0</v>
      </c>
      <c r="BB44" s="15" t="b">
        <f>NOT(ISNA(MATCH($A44&amp;"T",'Cases at IMPPC'!$H:$H,0)))</f>
        <v>0</v>
      </c>
      <c r="BC44" s="15" t="b">
        <f>NOT(ISNA(MATCH($A44&amp;"ADE",'Cases at IMPPC'!$H:$H,0)))</f>
        <v>0</v>
      </c>
      <c r="BD44" s="15" t="b">
        <f>NOT(ISNA(MATCH($A44&amp;"MET",'Cases at IMPPC'!$H:$H,0)))</f>
        <v>0</v>
      </c>
      <c r="BE44" s="98" t="s">
        <v>1144</v>
      </c>
    </row>
    <row r="45" spans="1:60" ht="13" hidden="1" customHeight="1">
      <c r="A45" s="7">
        <v>44</v>
      </c>
      <c r="B45" s="7" t="s">
        <v>2611</v>
      </c>
      <c r="C45" s="7" t="str">
        <f>TEXT(A45,"CRC-00000")&amp;"-05-01"</f>
        <v>CRC-00044-05-01</v>
      </c>
      <c r="D45" s="2" t="s">
        <v>2795</v>
      </c>
      <c r="E45" s="2" t="s">
        <v>2794</v>
      </c>
      <c r="F45" s="2" t="s">
        <v>2795</v>
      </c>
      <c r="H45" s="2" t="s">
        <v>2335</v>
      </c>
      <c r="M45" s="2" t="s">
        <v>2792</v>
      </c>
      <c r="T45" s="2"/>
      <c r="U45" s="2"/>
      <c r="AB45" s="5" t="s">
        <v>3054</v>
      </c>
      <c r="AD45" s="5" t="b">
        <f>ISNUMBER(MATCH(A45,Selection!A:A,0))</f>
        <v>0</v>
      </c>
      <c r="AE45" s="5">
        <f>24-COUNTIF(D45:AA45,"")</f>
        <v>5</v>
      </c>
      <c r="AF45" s="21" t="b">
        <v>1</v>
      </c>
      <c r="AG45" s="15" t="b">
        <v>1</v>
      </c>
      <c r="AH45" s="15" t="b">
        <v>0</v>
      </c>
      <c r="AI45" s="24" t="b">
        <v>0</v>
      </c>
      <c r="AJ45" s="6">
        <v>44</v>
      </c>
      <c r="AK45" s="6" t="s">
        <v>2691</v>
      </c>
      <c r="AL45" s="6" t="s">
        <v>2692</v>
      </c>
      <c r="AM45" s="6">
        <v>77</v>
      </c>
      <c r="AN45" s="6" t="s">
        <v>2697</v>
      </c>
      <c r="AO45" s="6" t="s">
        <v>2417</v>
      </c>
      <c r="AP45" s="6" t="s">
        <v>3169</v>
      </c>
      <c r="AQ45" s="6" t="s">
        <v>345</v>
      </c>
      <c r="AU45" s="6" t="s">
        <v>2518</v>
      </c>
      <c r="AV45" s="98" t="s">
        <v>875</v>
      </c>
      <c r="AW45" s="98"/>
      <c r="BA45" s="15" t="b">
        <f>NOT(ISNA(MATCH($A45&amp;"N",'Cases at IMPPC'!$H:$H,0)))</f>
        <v>1</v>
      </c>
      <c r="BB45" s="15" t="b">
        <f>NOT(ISNA(MATCH($A45&amp;"T",'Cases at IMPPC'!$H:$H,0)))</f>
        <v>1</v>
      </c>
      <c r="BC45" s="15" t="b">
        <f>NOT(ISNA(MATCH($A45&amp;"ADE",'Cases at IMPPC'!$H:$H,0)))</f>
        <v>0</v>
      </c>
      <c r="BD45" s="15" t="b">
        <f>NOT(ISNA(MATCH($A45&amp;"MET",'Cases at IMPPC'!$H:$H,0)))</f>
        <v>0</v>
      </c>
      <c r="BE45" s="98" t="s">
        <v>1108</v>
      </c>
    </row>
    <row r="46" spans="1:60" ht="13" hidden="1" customHeight="1">
      <c r="A46" s="7">
        <v>45</v>
      </c>
      <c r="B46" s="7" t="s">
        <v>2612</v>
      </c>
      <c r="C46" s="7" t="str">
        <f>TEXT(A46,"CRC-00000")&amp;"-05-01"</f>
        <v>CRC-00045-05-01</v>
      </c>
      <c r="D46" s="2" t="s">
        <v>2795</v>
      </c>
      <c r="E46" s="2" t="s">
        <v>2794</v>
      </c>
      <c r="F46" s="2" t="s">
        <v>2795</v>
      </c>
      <c r="G46" s="2" t="s">
        <v>2335</v>
      </c>
      <c r="H46" s="2" t="s">
        <v>2335</v>
      </c>
      <c r="I46" s="63" t="s">
        <v>2795</v>
      </c>
      <c r="J46" s="39" t="s">
        <v>2795</v>
      </c>
      <c r="M46" s="2" t="s">
        <v>2778</v>
      </c>
      <c r="O46" s="2" t="s">
        <v>2434</v>
      </c>
      <c r="Q46" s="63" t="s">
        <v>2796</v>
      </c>
      <c r="R46" s="39" t="s">
        <v>2795</v>
      </c>
      <c r="T46" s="2"/>
      <c r="U46" s="2"/>
      <c r="V46" s="96">
        <v>0.10243743553553009</v>
      </c>
      <c r="AB46" s="5" t="s">
        <v>3054</v>
      </c>
      <c r="AD46" s="5" t="b">
        <f>ISNUMBER(MATCH(A46,Selection!A:A,0))</f>
        <v>0</v>
      </c>
      <c r="AE46" s="5">
        <f>24-COUNTIF(D46:AA46,"")</f>
        <v>12</v>
      </c>
      <c r="AF46" s="21" t="b">
        <v>1</v>
      </c>
      <c r="AG46" s="15" t="b">
        <v>1</v>
      </c>
      <c r="AH46" s="15" t="b">
        <v>0</v>
      </c>
      <c r="AI46" s="24" t="b">
        <v>0</v>
      </c>
      <c r="AJ46" s="6">
        <v>45</v>
      </c>
      <c r="AK46" s="6" t="s">
        <v>2691</v>
      </c>
      <c r="AL46" s="6" t="s">
        <v>2692</v>
      </c>
      <c r="AM46" s="6">
        <v>76</v>
      </c>
      <c r="AN46" s="6" t="s">
        <v>2518</v>
      </c>
      <c r="AO46" s="6" t="s">
        <v>2417</v>
      </c>
      <c r="AP46" s="6" t="s">
        <v>2693</v>
      </c>
      <c r="AQ46" s="6" t="s">
        <v>346</v>
      </c>
      <c r="AU46" s="6" t="s">
        <v>2518</v>
      </c>
      <c r="AV46" s="98"/>
      <c r="AW46" s="98"/>
      <c r="BA46" s="15" t="b">
        <f>NOT(ISNA(MATCH($A46&amp;"N",'Cases at IMPPC'!$H:$H,0)))</f>
        <v>1</v>
      </c>
      <c r="BB46" s="15" t="b">
        <f>NOT(ISNA(MATCH($A46&amp;"T",'Cases at IMPPC'!$H:$H,0)))</f>
        <v>1</v>
      </c>
      <c r="BC46" s="15" t="b">
        <f>NOT(ISNA(MATCH($A46&amp;"ADE",'Cases at IMPPC'!$H:$H,0)))</f>
        <v>0</v>
      </c>
      <c r="BD46" s="15" t="b">
        <f>NOT(ISNA(MATCH($A46&amp;"MET",'Cases at IMPPC'!$H:$H,0)))</f>
        <v>0</v>
      </c>
      <c r="BE46" s="98"/>
      <c r="BF46" t="s">
        <v>2624</v>
      </c>
    </row>
    <row r="47" spans="1:60" ht="13" hidden="1" customHeight="1">
      <c r="A47" s="7">
        <v>46</v>
      </c>
      <c r="B47" s="7" t="s">
        <v>2613</v>
      </c>
      <c r="C47" s="7" t="str">
        <f>TEXT(A47,"CRC-00000")&amp;"-05-01"</f>
        <v>CRC-00046-05-01</v>
      </c>
      <c r="D47" s="2" t="s">
        <v>2795</v>
      </c>
      <c r="E47" s="2" t="s">
        <v>2795</v>
      </c>
      <c r="F47" s="2" t="s">
        <v>2795</v>
      </c>
      <c r="G47" s="2" t="s">
        <v>2520</v>
      </c>
      <c r="T47" s="2"/>
      <c r="U47" s="2"/>
      <c r="AB47" s="5" t="s">
        <v>3054</v>
      </c>
      <c r="AD47" s="5" t="b">
        <f>ISNUMBER(MATCH(A47,Selection!A:A,0))</f>
        <v>0</v>
      </c>
      <c r="AE47" s="5">
        <f>24-COUNTIF(D47:AA47,"")</f>
        <v>3</v>
      </c>
      <c r="AF47" s="21" t="b">
        <v>1</v>
      </c>
      <c r="AG47" s="15" t="b">
        <v>1</v>
      </c>
      <c r="AH47" s="15" t="b">
        <v>0</v>
      </c>
      <c r="AI47" s="24" t="b">
        <v>0</v>
      </c>
      <c r="AJ47" s="6">
        <v>46</v>
      </c>
      <c r="AK47" s="6" t="s">
        <v>2691</v>
      </c>
      <c r="AL47" s="6" t="s">
        <v>2693</v>
      </c>
      <c r="AM47" s="6">
        <v>65</v>
      </c>
      <c r="AN47" s="6" t="s">
        <v>2518</v>
      </c>
      <c r="AO47" s="6" t="s">
        <v>2699</v>
      </c>
      <c r="AP47" s="6" t="s">
        <v>2693</v>
      </c>
      <c r="AQ47" s="6" t="s">
        <v>316</v>
      </c>
      <c r="AU47" s="6" t="s">
        <v>2518</v>
      </c>
      <c r="AV47" s="98" t="s">
        <v>876</v>
      </c>
      <c r="AW47" s="98"/>
      <c r="BA47" s="15" t="b">
        <f>NOT(ISNA(MATCH($A47&amp;"N",'Cases at IMPPC'!$H:$H,0)))</f>
        <v>0</v>
      </c>
      <c r="BB47" s="15" t="b">
        <f>NOT(ISNA(MATCH($A47&amp;"T",'Cases at IMPPC'!$H:$H,0)))</f>
        <v>0</v>
      </c>
      <c r="BC47" s="15" t="b">
        <f>NOT(ISNA(MATCH($A47&amp;"ADE",'Cases at IMPPC'!$H:$H,0)))</f>
        <v>0</v>
      </c>
      <c r="BD47" s="15" t="b">
        <f>NOT(ISNA(MATCH($A47&amp;"MET",'Cases at IMPPC'!$H:$H,0)))</f>
        <v>0</v>
      </c>
      <c r="BE47" s="98" t="s">
        <v>1126</v>
      </c>
    </row>
    <row r="48" spans="1:60" ht="13" hidden="1" customHeight="1">
      <c r="A48" s="7">
        <v>47</v>
      </c>
      <c r="B48" s="7" t="s">
        <v>2614</v>
      </c>
      <c r="C48" s="7" t="str">
        <f>TEXT(A48,"CRC-00000")&amp;"-05-01"</f>
        <v>CRC-00047-05-01</v>
      </c>
      <c r="D48" s="2" t="s">
        <v>2795</v>
      </c>
      <c r="E48" s="2" t="s">
        <v>2794</v>
      </c>
      <c r="F48" s="2" t="s">
        <v>2794</v>
      </c>
      <c r="G48" s="2" t="s">
        <v>2795</v>
      </c>
      <c r="H48" s="2" t="s">
        <v>2794</v>
      </c>
      <c r="I48" s="63" t="s">
        <v>2794</v>
      </c>
      <c r="J48" s="39" t="s">
        <v>2795</v>
      </c>
      <c r="M48" s="2" t="s">
        <v>2796</v>
      </c>
      <c r="O48" s="2" t="s">
        <v>2434</v>
      </c>
      <c r="Q48" s="63" t="s">
        <v>2796</v>
      </c>
      <c r="R48" s="39" t="s">
        <v>2795</v>
      </c>
      <c r="S48" s="39" t="s">
        <v>3093</v>
      </c>
      <c r="T48" s="2" t="s">
        <v>2666</v>
      </c>
      <c r="U48" s="2"/>
      <c r="V48" s="95">
        <v>4.3200000000000016E-2</v>
      </c>
      <c r="AB48" s="5" t="s">
        <v>3054</v>
      </c>
      <c r="AD48" s="5" t="b">
        <f>ISNUMBER(MATCH(A48,Selection!A:A,0))</f>
        <v>0</v>
      </c>
      <c r="AE48" s="5">
        <f>24-COUNTIF(D48:AA48,"")</f>
        <v>14</v>
      </c>
      <c r="AF48" s="21" t="b">
        <v>1</v>
      </c>
      <c r="AG48" s="15" t="b">
        <v>1</v>
      </c>
      <c r="AH48" s="15" t="b">
        <v>0</v>
      </c>
      <c r="AI48" s="24" t="b">
        <v>0</v>
      </c>
      <c r="AJ48" s="6">
        <v>47</v>
      </c>
      <c r="AK48" s="6" t="s">
        <v>2691</v>
      </c>
      <c r="AL48" s="6" t="s">
        <v>2692</v>
      </c>
      <c r="AM48" s="6">
        <v>59</v>
      </c>
      <c r="AN48" s="6" t="s">
        <v>2518</v>
      </c>
      <c r="AO48" s="6" t="s">
        <v>2417</v>
      </c>
      <c r="AP48" s="6" t="s">
        <v>2693</v>
      </c>
      <c r="AQ48" s="6" t="s">
        <v>347</v>
      </c>
      <c r="AU48" s="6" t="s">
        <v>2518</v>
      </c>
      <c r="AV48" s="98"/>
      <c r="AW48" s="98"/>
      <c r="AX48" s="8">
        <v>6.3291139240506328E-3</v>
      </c>
      <c r="AY48" s="8">
        <v>6.3291139240506328E-3</v>
      </c>
      <c r="AZ48" s="8">
        <v>1.2658227848101266E-2</v>
      </c>
      <c r="BA48" s="15" t="b">
        <f>NOT(ISNA(MATCH($A48&amp;"N",'Cases at IMPPC'!$H:$H,0)))</f>
        <v>1</v>
      </c>
      <c r="BB48" s="15" t="b">
        <f>NOT(ISNA(MATCH($A48&amp;"T",'Cases at IMPPC'!$H:$H,0)))</f>
        <v>1</v>
      </c>
      <c r="BC48" s="15" t="b">
        <f>NOT(ISNA(MATCH($A48&amp;"ADE",'Cases at IMPPC'!$H:$H,0)))</f>
        <v>0</v>
      </c>
      <c r="BD48" s="15" t="b">
        <f>NOT(ISNA(MATCH($A48&amp;"MET",'Cases at IMPPC'!$H:$H,0)))</f>
        <v>0</v>
      </c>
      <c r="BE48" s="98"/>
    </row>
    <row r="49" spans="1:60" ht="13" hidden="1" customHeight="1">
      <c r="A49" s="7">
        <v>48</v>
      </c>
      <c r="B49" s="7" t="s">
        <v>2615</v>
      </c>
      <c r="C49" s="7" t="str">
        <f>TEXT(A49,"CRC-00000")&amp;"-05-01"</f>
        <v>CRC-00048-05-01</v>
      </c>
      <c r="D49" s="2" t="s">
        <v>2795</v>
      </c>
      <c r="E49" s="2" t="s">
        <v>2795</v>
      </c>
      <c r="F49" s="2" t="s">
        <v>2794</v>
      </c>
      <c r="G49" s="2" t="s">
        <v>2795</v>
      </c>
      <c r="H49" s="2" t="s">
        <v>2794</v>
      </c>
      <c r="I49" s="63" t="s">
        <v>2794</v>
      </c>
      <c r="J49" s="39" t="s">
        <v>2795</v>
      </c>
      <c r="T49" s="2"/>
      <c r="U49" s="2"/>
      <c r="AB49" s="5" t="s">
        <v>3054</v>
      </c>
      <c r="AD49" s="5" t="b">
        <f>ISNUMBER(MATCH(A49,Selection!A:A,0))</f>
        <v>0</v>
      </c>
      <c r="AE49" s="5">
        <f>24-COUNTIF(D49:AA49,"")</f>
        <v>7</v>
      </c>
      <c r="AF49" s="21" t="b">
        <v>1</v>
      </c>
      <c r="AG49" s="15" t="b">
        <v>1</v>
      </c>
      <c r="AH49" s="15" t="b">
        <v>0</v>
      </c>
      <c r="AI49" s="24" t="b">
        <v>0</v>
      </c>
      <c r="AJ49" s="6">
        <v>48</v>
      </c>
      <c r="AK49" s="6" t="s">
        <v>2691</v>
      </c>
      <c r="AL49" s="6" t="s">
        <v>2692</v>
      </c>
      <c r="AM49" s="6">
        <v>81</v>
      </c>
      <c r="AN49" s="6" t="s">
        <v>2518</v>
      </c>
      <c r="AO49" s="6" t="s">
        <v>2699</v>
      </c>
      <c r="AP49" s="6" t="s">
        <v>2693</v>
      </c>
      <c r="AQ49" s="6" t="s">
        <v>320</v>
      </c>
      <c r="AU49" s="6" t="s">
        <v>2518</v>
      </c>
      <c r="AV49" s="98"/>
      <c r="AW49" s="98"/>
      <c r="BA49" s="15" t="b">
        <f>NOT(ISNA(MATCH($A49&amp;"N",'Cases at IMPPC'!$H:$H,0)))</f>
        <v>1</v>
      </c>
      <c r="BB49" s="15" t="b">
        <f>NOT(ISNA(MATCH($A49&amp;"T",'Cases at IMPPC'!$H:$H,0)))</f>
        <v>1</v>
      </c>
      <c r="BC49" s="15" t="b">
        <f>NOT(ISNA(MATCH($A49&amp;"ADE",'Cases at IMPPC'!$H:$H,0)))</f>
        <v>0</v>
      </c>
      <c r="BD49" s="15" t="b">
        <f>NOT(ISNA(MATCH($A49&amp;"MET",'Cases at IMPPC'!$H:$H,0)))</f>
        <v>0</v>
      </c>
      <c r="BE49" s="98" t="s">
        <v>1173</v>
      </c>
    </row>
    <row r="50" spans="1:60" ht="13" hidden="1" customHeight="1">
      <c r="A50" s="7">
        <v>49</v>
      </c>
      <c r="B50" s="7" t="s">
        <v>2606</v>
      </c>
      <c r="C50" s="7" t="str">
        <f>TEXT(A50,"CRC-00000")&amp;"-05-01"</f>
        <v>CRC-00049-05-01</v>
      </c>
      <c r="D50" s="2" t="s">
        <v>2795</v>
      </c>
      <c r="E50" s="2" t="s">
        <v>2795</v>
      </c>
      <c r="F50" s="2" t="s">
        <v>2795</v>
      </c>
      <c r="G50" s="2" t="s">
        <v>2520</v>
      </c>
      <c r="T50" s="2"/>
      <c r="U50" s="2"/>
      <c r="AB50" s="5" t="s">
        <v>3054</v>
      </c>
      <c r="AD50" s="5" t="b">
        <f>ISNUMBER(MATCH(A50,Selection!A:A,0))</f>
        <v>0</v>
      </c>
      <c r="AE50" s="5">
        <f>24-COUNTIF(D50:AA50,"")</f>
        <v>3</v>
      </c>
      <c r="AF50" s="21" t="b">
        <v>1</v>
      </c>
      <c r="AG50" s="15" t="b">
        <v>1</v>
      </c>
      <c r="AH50" s="15" t="b">
        <v>0</v>
      </c>
      <c r="AI50" s="24" t="b">
        <v>0</v>
      </c>
      <c r="AJ50" s="6">
        <v>49</v>
      </c>
      <c r="AK50" s="6" t="s">
        <v>2691</v>
      </c>
      <c r="AL50" s="6" t="s">
        <v>2692</v>
      </c>
      <c r="AM50" s="6">
        <v>60</v>
      </c>
      <c r="AN50" s="6" t="s">
        <v>2518</v>
      </c>
      <c r="AO50" s="6" t="s">
        <v>2699</v>
      </c>
      <c r="AP50" s="6" t="s">
        <v>2693</v>
      </c>
      <c r="AQ50" s="6" t="s">
        <v>320</v>
      </c>
      <c r="AU50" s="6" t="s">
        <v>2518</v>
      </c>
      <c r="AV50" s="98" t="s">
        <v>877</v>
      </c>
      <c r="AW50" s="98"/>
      <c r="BA50" s="15" t="b">
        <f>NOT(ISNA(MATCH($A50&amp;"N",'Cases at IMPPC'!$H:$H,0)))</f>
        <v>0</v>
      </c>
      <c r="BB50" s="15" t="b">
        <f>NOT(ISNA(MATCH($A50&amp;"T",'Cases at IMPPC'!$H:$H,0)))</f>
        <v>0</v>
      </c>
      <c r="BC50" s="15" t="b">
        <f>NOT(ISNA(MATCH($A50&amp;"ADE",'Cases at IMPPC'!$H:$H,0)))</f>
        <v>0</v>
      </c>
      <c r="BD50" s="15" t="b">
        <f>NOT(ISNA(MATCH($A50&amp;"MET",'Cases at IMPPC'!$H:$H,0)))</f>
        <v>0</v>
      </c>
      <c r="BE50" s="98" t="s">
        <v>1144</v>
      </c>
    </row>
    <row r="51" spans="1:60" ht="13" hidden="1" customHeight="1">
      <c r="A51" s="7">
        <v>50</v>
      </c>
      <c r="B51" s="7" t="s">
        <v>2607</v>
      </c>
      <c r="C51" s="7" t="str">
        <f>TEXT(A51,"CRC-00000")&amp;"-05-01"</f>
        <v>CRC-00050-05-01</v>
      </c>
      <c r="D51" s="2" t="s">
        <v>2795</v>
      </c>
      <c r="E51" s="2" t="s">
        <v>2795</v>
      </c>
      <c r="F51" s="2" t="s">
        <v>2795</v>
      </c>
      <c r="G51" s="2" t="s">
        <v>2795</v>
      </c>
      <c r="H51" s="2" t="s">
        <v>2794</v>
      </c>
      <c r="I51" s="63" t="s">
        <v>2794</v>
      </c>
      <c r="J51" s="39" t="s">
        <v>2795</v>
      </c>
      <c r="M51" s="2" t="s">
        <v>2518</v>
      </c>
      <c r="O51" s="2" t="s">
        <v>2796</v>
      </c>
      <c r="Q51" s="63" t="s">
        <v>2796</v>
      </c>
      <c r="R51" s="39" t="s">
        <v>2795</v>
      </c>
      <c r="S51" s="39" t="s">
        <v>3092</v>
      </c>
      <c r="T51" s="2" t="s">
        <v>2666</v>
      </c>
      <c r="U51" s="2"/>
      <c r="AB51" s="5" t="s">
        <v>3054</v>
      </c>
      <c r="AD51" s="5" t="b">
        <f>ISNUMBER(MATCH(A51,Selection!A:A,0))</f>
        <v>0</v>
      </c>
      <c r="AE51" s="5">
        <f>24-COUNTIF(D51:AA51,"")</f>
        <v>13</v>
      </c>
      <c r="AF51" s="21" t="b">
        <v>1</v>
      </c>
      <c r="AG51" s="15" t="b">
        <v>1</v>
      </c>
      <c r="AH51" s="15" t="b">
        <v>0</v>
      </c>
      <c r="AI51" s="24" t="b">
        <v>0</v>
      </c>
      <c r="AJ51" s="6">
        <v>50</v>
      </c>
      <c r="AK51" s="6" t="s">
        <v>2691</v>
      </c>
      <c r="AL51" s="6" t="s">
        <v>2692</v>
      </c>
      <c r="AM51" s="6">
        <v>74</v>
      </c>
      <c r="AN51" s="6" t="s">
        <v>2518</v>
      </c>
      <c r="AO51" s="6" t="s">
        <v>2699</v>
      </c>
      <c r="AP51" s="6" t="s">
        <v>2693</v>
      </c>
      <c r="AQ51" s="6" t="s">
        <v>348</v>
      </c>
      <c r="AU51" s="6" t="s">
        <v>2518</v>
      </c>
      <c r="AV51" s="98" t="s">
        <v>878</v>
      </c>
      <c r="AW51" s="98"/>
      <c r="AX51" s="8">
        <v>3.7974683544303799E-2</v>
      </c>
      <c r="AY51" s="8">
        <v>0.12658227848101267</v>
      </c>
      <c r="AZ51" s="8">
        <v>0.16455696202531647</v>
      </c>
      <c r="BA51" s="15" t="b">
        <f>NOT(ISNA(MATCH($A51&amp;"N",'Cases at IMPPC'!$H:$H,0)))</f>
        <v>0</v>
      </c>
      <c r="BB51" s="15" t="b">
        <f>NOT(ISNA(MATCH($A51&amp;"T",'Cases at IMPPC'!$H:$H,0)))</f>
        <v>0</v>
      </c>
      <c r="BC51" s="15" t="b">
        <f>NOT(ISNA(MATCH($A51&amp;"ADE",'Cases at IMPPC'!$H:$H,0)))</f>
        <v>0</v>
      </c>
      <c r="BD51" s="15" t="b">
        <f>NOT(ISNA(MATCH($A51&amp;"MET",'Cases at IMPPC'!$H:$H,0)))</f>
        <v>0</v>
      </c>
      <c r="BE51" s="98" t="s">
        <v>1125</v>
      </c>
      <c r="BF51" t="s">
        <v>2657</v>
      </c>
    </row>
    <row r="52" spans="1:60" ht="13" hidden="1" customHeight="1">
      <c r="A52" s="7">
        <v>51</v>
      </c>
      <c r="B52" s="7" t="s">
        <v>2608</v>
      </c>
      <c r="C52" s="7" t="str">
        <f>TEXT(A52,"CRC-00000")&amp;"-05-01"</f>
        <v>CRC-00051-05-01</v>
      </c>
      <c r="D52" s="2" t="s">
        <v>2794</v>
      </c>
      <c r="E52" s="2" t="s">
        <v>2795</v>
      </c>
      <c r="F52" s="2" t="s">
        <v>2795</v>
      </c>
      <c r="G52" s="2" t="s">
        <v>2794</v>
      </c>
      <c r="T52" s="2"/>
      <c r="U52" s="2"/>
      <c r="AB52" s="5" t="s">
        <v>3054</v>
      </c>
      <c r="AD52" s="5" t="b">
        <f>ISNUMBER(MATCH(A52,Selection!A:A,0))</f>
        <v>0</v>
      </c>
      <c r="AE52" s="5">
        <f>24-COUNTIF(D52:AA52,"")</f>
        <v>4</v>
      </c>
      <c r="AF52" s="21" t="b">
        <v>1</v>
      </c>
      <c r="AG52" s="15" t="b">
        <v>1</v>
      </c>
      <c r="AH52" s="15" t="b">
        <v>0</v>
      </c>
      <c r="AI52" s="24" t="b">
        <v>0</v>
      </c>
      <c r="AJ52" s="6">
        <v>51</v>
      </c>
      <c r="AK52" s="6" t="s">
        <v>2691</v>
      </c>
      <c r="AL52" s="6" t="s">
        <v>2692</v>
      </c>
      <c r="AM52" s="6">
        <v>67</v>
      </c>
      <c r="AN52" s="6" t="s">
        <v>2697</v>
      </c>
      <c r="AO52" s="6" t="s">
        <v>2699</v>
      </c>
      <c r="AP52" s="6" t="s">
        <v>3169</v>
      </c>
      <c r="AQ52" s="6" t="s">
        <v>349</v>
      </c>
      <c r="AU52" s="6" t="s">
        <v>2518</v>
      </c>
      <c r="AV52" s="98" t="s">
        <v>879</v>
      </c>
      <c r="AW52" s="98"/>
      <c r="BA52" s="15" t="b">
        <f>NOT(ISNA(MATCH($A52&amp;"N",'Cases at IMPPC'!$H:$H,0)))</f>
        <v>0</v>
      </c>
      <c r="BB52" s="15" t="b">
        <f>NOT(ISNA(MATCH($A52&amp;"T",'Cases at IMPPC'!$H:$H,0)))</f>
        <v>0</v>
      </c>
      <c r="BC52" s="15" t="b">
        <f>NOT(ISNA(MATCH($A52&amp;"ADE",'Cases at IMPPC'!$H:$H,0)))</f>
        <v>0</v>
      </c>
      <c r="BD52" s="15" t="b">
        <f>NOT(ISNA(MATCH($A52&amp;"MET",'Cases at IMPPC'!$H:$H,0)))</f>
        <v>0</v>
      </c>
      <c r="BE52" s="98" t="s">
        <v>1025</v>
      </c>
    </row>
    <row r="53" spans="1:60" ht="13" hidden="1" customHeight="1">
      <c r="A53" s="7">
        <v>52</v>
      </c>
      <c r="B53" s="7" t="s">
        <v>2609</v>
      </c>
      <c r="C53" s="7" t="str">
        <f>TEXT(A53,"CRC-00000")&amp;"-05-01"</f>
        <v>CRC-00052-05-01</v>
      </c>
      <c r="D53" s="2" t="s">
        <v>2795</v>
      </c>
      <c r="E53" s="2" t="s">
        <v>2795</v>
      </c>
      <c r="F53" s="2" t="s">
        <v>2795</v>
      </c>
      <c r="G53" s="2" t="s">
        <v>2795</v>
      </c>
      <c r="H53" s="2" t="s">
        <v>2795</v>
      </c>
      <c r="I53" s="63" t="s">
        <v>2795</v>
      </c>
      <c r="J53" s="39" t="s">
        <v>2795</v>
      </c>
      <c r="T53" s="2"/>
      <c r="U53" s="2"/>
      <c r="AB53" s="5" t="s">
        <v>3054</v>
      </c>
      <c r="AD53" s="5" t="b">
        <f>ISNUMBER(MATCH(A53,Selection!A:A,0))</f>
        <v>0</v>
      </c>
      <c r="AE53" s="5">
        <f>24-COUNTIF(D53:AA53,"")</f>
        <v>7</v>
      </c>
      <c r="AF53" s="21" t="b">
        <v>1</v>
      </c>
      <c r="AG53" s="15" t="b">
        <v>1</v>
      </c>
      <c r="AH53" s="15" t="b">
        <v>0</v>
      </c>
      <c r="AI53" s="24" t="b">
        <v>0</v>
      </c>
      <c r="AJ53" s="6">
        <v>52</v>
      </c>
      <c r="AK53" s="6" t="s">
        <v>2691</v>
      </c>
      <c r="AL53" s="6" t="s">
        <v>2692</v>
      </c>
      <c r="AM53" s="6">
        <v>60</v>
      </c>
      <c r="AN53" s="6" t="s">
        <v>2518</v>
      </c>
      <c r="AO53" s="6" t="s">
        <v>2417</v>
      </c>
      <c r="AP53" s="6" t="s">
        <v>2698</v>
      </c>
      <c r="AQ53" s="6" t="s">
        <v>350</v>
      </c>
      <c r="AU53" s="6" t="s">
        <v>2518</v>
      </c>
      <c r="AV53" s="98" t="s">
        <v>880</v>
      </c>
      <c r="AW53" s="98"/>
      <c r="BA53" s="15" t="b">
        <f>NOT(ISNA(MATCH($A53&amp;"N",'Cases at IMPPC'!$H:$H,0)))</f>
        <v>1</v>
      </c>
      <c r="BB53" s="15" t="b">
        <f>NOT(ISNA(MATCH($A53&amp;"T",'Cases at IMPPC'!$H:$H,0)))</f>
        <v>1</v>
      </c>
      <c r="BC53" s="15" t="b">
        <f>NOT(ISNA(MATCH($A53&amp;"ADE",'Cases at IMPPC'!$H:$H,0)))</f>
        <v>0</v>
      </c>
      <c r="BD53" s="15" t="b">
        <f>NOT(ISNA(MATCH($A53&amp;"MET",'Cases at IMPPC'!$H:$H,0)))</f>
        <v>0</v>
      </c>
      <c r="BE53" s="98"/>
    </row>
    <row r="54" spans="1:60" ht="13" hidden="1" customHeight="1">
      <c r="A54" s="7">
        <v>53</v>
      </c>
      <c r="B54" s="7" t="s">
        <v>2798</v>
      </c>
      <c r="C54" s="7" t="str">
        <f>TEXT(A54,"CRC-00000")&amp;"-05-01"</f>
        <v>CRC-00053-05-01</v>
      </c>
      <c r="D54" s="2" t="s">
        <v>2795</v>
      </c>
      <c r="E54" s="2" t="s">
        <v>2795</v>
      </c>
      <c r="F54" s="2" t="s">
        <v>2794</v>
      </c>
      <c r="G54" s="2" t="s">
        <v>2795</v>
      </c>
      <c r="H54" s="2" t="s">
        <v>2794</v>
      </c>
      <c r="I54" s="63" t="s">
        <v>2794</v>
      </c>
      <c r="J54" s="39" t="s">
        <v>2795</v>
      </c>
      <c r="T54" s="2"/>
      <c r="U54" s="2"/>
      <c r="AB54" s="5" t="s">
        <v>3054</v>
      </c>
      <c r="AD54" s="5" t="b">
        <f>ISNUMBER(MATCH(A54,Selection!A:A,0))</f>
        <v>0</v>
      </c>
      <c r="AE54" s="5">
        <f>24-COUNTIF(D54:AA54,"")</f>
        <v>7</v>
      </c>
      <c r="AF54" s="21" t="b">
        <v>1</v>
      </c>
      <c r="AG54" s="15" t="b">
        <v>1</v>
      </c>
      <c r="AH54" s="15" t="b">
        <v>0</v>
      </c>
      <c r="AI54" s="24" t="b">
        <v>0</v>
      </c>
      <c r="AJ54" s="6">
        <v>53</v>
      </c>
      <c r="AK54" s="6" t="s">
        <v>2691</v>
      </c>
      <c r="AL54" s="6" t="s">
        <v>2692</v>
      </c>
      <c r="AM54" s="6">
        <v>73</v>
      </c>
      <c r="AN54" s="6" t="s">
        <v>2518</v>
      </c>
      <c r="AO54" s="6" t="s">
        <v>2417</v>
      </c>
      <c r="AP54" s="6" t="s">
        <v>2698</v>
      </c>
      <c r="AQ54" s="6" t="s">
        <v>351</v>
      </c>
      <c r="AU54" s="6" t="s">
        <v>2518</v>
      </c>
      <c r="AV54" s="98" t="s">
        <v>881</v>
      </c>
      <c r="AW54" s="98"/>
      <c r="BA54" s="15" t="b">
        <f>NOT(ISNA(MATCH($A54&amp;"N",'Cases at IMPPC'!$H:$H,0)))</f>
        <v>1</v>
      </c>
      <c r="BB54" s="15" t="b">
        <f>NOT(ISNA(MATCH($A54&amp;"T",'Cases at IMPPC'!$H:$H,0)))</f>
        <v>1</v>
      </c>
      <c r="BC54" s="15" t="b">
        <f>NOT(ISNA(MATCH($A54&amp;"ADE",'Cases at IMPPC'!$H:$H,0)))</f>
        <v>0</v>
      </c>
      <c r="BD54" s="15" t="b">
        <f>NOT(ISNA(MATCH($A54&amp;"MET",'Cases at IMPPC'!$H:$H,0)))</f>
        <v>0</v>
      </c>
      <c r="BE54" s="98" t="s">
        <v>1174</v>
      </c>
    </row>
    <row r="55" spans="1:60" ht="13" customHeight="1">
      <c r="A55" s="7">
        <v>54</v>
      </c>
      <c r="B55" s="7" t="s">
        <v>2799</v>
      </c>
      <c r="C55" s="7" t="str">
        <f>TEXT(A55,"CRC-00000")&amp;"-05-01"</f>
        <v>CRC-00054-05-01</v>
      </c>
      <c r="D55" s="2" t="s">
        <v>2795</v>
      </c>
      <c r="E55" s="2" t="s">
        <v>2795</v>
      </c>
      <c r="F55" s="2" t="s">
        <v>2795</v>
      </c>
      <c r="G55" s="2" t="s">
        <v>2794</v>
      </c>
      <c r="H55" s="2" t="s">
        <v>2794</v>
      </c>
      <c r="I55" s="63" t="s">
        <v>2794</v>
      </c>
      <c r="J55" s="39" t="s">
        <v>2794</v>
      </c>
      <c r="M55" s="2" t="s">
        <v>2778</v>
      </c>
      <c r="Q55" s="63" t="s">
        <v>2962</v>
      </c>
      <c r="R55" s="39" t="s">
        <v>2794</v>
      </c>
      <c r="T55" s="2"/>
      <c r="U55" s="2"/>
      <c r="AB55" s="5" t="s">
        <v>3054</v>
      </c>
      <c r="AD55" s="5" t="b">
        <f>ISNUMBER(MATCH(A55,Selection!A:A,0))</f>
        <v>0</v>
      </c>
      <c r="AE55" s="5">
        <f>24-COUNTIF(D55:AA55,"")</f>
        <v>10</v>
      </c>
      <c r="AF55" s="21" t="b">
        <v>1</v>
      </c>
      <c r="AG55" s="15" t="b">
        <v>1</v>
      </c>
      <c r="AH55" s="15" t="b">
        <v>0</v>
      </c>
      <c r="AI55" s="24" t="b">
        <v>0</v>
      </c>
      <c r="AJ55" s="6">
        <v>54</v>
      </c>
      <c r="AK55" s="6" t="s">
        <v>2691</v>
      </c>
      <c r="AL55" s="6" t="s">
        <v>2692</v>
      </c>
      <c r="AM55" s="6">
        <v>34</v>
      </c>
      <c r="AN55" s="6" t="s">
        <v>2697</v>
      </c>
      <c r="AO55" s="6" t="s">
        <v>2699</v>
      </c>
      <c r="AP55" s="6" t="s">
        <v>2999</v>
      </c>
      <c r="AQ55" s="6" t="s">
        <v>352</v>
      </c>
      <c r="AU55" s="6" t="s">
        <v>2797</v>
      </c>
      <c r="AV55" s="98" t="s">
        <v>882</v>
      </c>
      <c r="AW55" s="98"/>
      <c r="BA55" s="15" t="b">
        <f>NOT(ISNA(MATCH($A55&amp;"N",'Cases at IMPPC'!$H:$H,0)))</f>
        <v>1</v>
      </c>
      <c r="BB55" s="15" t="b">
        <f>NOT(ISNA(MATCH($A55&amp;"T",'Cases at IMPPC'!$H:$H,0)))</f>
        <v>1</v>
      </c>
      <c r="BC55" s="15" t="b">
        <f>NOT(ISNA(MATCH($A55&amp;"ADE",'Cases at IMPPC'!$H:$H,0)))</f>
        <v>0</v>
      </c>
      <c r="BD55" s="15" t="b">
        <f>NOT(ISNA(MATCH($A55&amp;"MET",'Cases at IMPPC'!$H:$H,0)))</f>
        <v>0</v>
      </c>
      <c r="BE55" s="98" t="s">
        <v>1134</v>
      </c>
      <c r="BF55" t="s">
        <v>2961</v>
      </c>
      <c r="BH55" t="s">
        <v>3068</v>
      </c>
    </row>
    <row r="56" spans="1:60" ht="13" hidden="1" customHeight="1">
      <c r="A56" s="7">
        <v>55</v>
      </c>
      <c r="B56" s="7" t="s">
        <v>2800</v>
      </c>
      <c r="C56" s="7" t="str">
        <f>TEXT(A56,"CRC-00000")&amp;"-05-01"</f>
        <v>CRC-00055-05-01</v>
      </c>
      <c r="D56" s="2" t="s">
        <v>2795</v>
      </c>
      <c r="E56" s="2" t="s">
        <v>2795</v>
      </c>
      <c r="F56" s="2" t="s">
        <v>2794</v>
      </c>
      <c r="G56" s="2" t="s">
        <v>2795</v>
      </c>
      <c r="H56" s="2" t="s">
        <v>2794</v>
      </c>
      <c r="I56" s="63" t="s">
        <v>2794</v>
      </c>
      <c r="J56" s="39" t="s">
        <v>2795</v>
      </c>
      <c r="K56" s="93" t="s">
        <v>3152</v>
      </c>
      <c r="L56" s="93" t="s">
        <v>3155</v>
      </c>
      <c r="M56" s="2" t="s">
        <v>2518</v>
      </c>
      <c r="O56" s="2" t="s">
        <v>2796</v>
      </c>
      <c r="Q56" s="63" t="s">
        <v>2796</v>
      </c>
      <c r="R56" s="39" t="s">
        <v>2795</v>
      </c>
      <c r="S56" s="39" t="s">
        <v>3092</v>
      </c>
      <c r="T56" s="2" t="s">
        <v>2666</v>
      </c>
      <c r="U56" s="2" t="s">
        <v>2868</v>
      </c>
      <c r="V56" s="95">
        <v>9.760000000000002E-2</v>
      </c>
      <c r="W56" s="82" t="s">
        <v>2843</v>
      </c>
      <c r="X56" s="83" t="s">
        <v>1463</v>
      </c>
      <c r="Z56" s="5" t="s">
        <v>2427</v>
      </c>
      <c r="AB56" s="5" t="s">
        <v>3054</v>
      </c>
      <c r="AD56" s="5" t="b">
        <f>ISNUMBER(MATCH(A56,Selection!A:A,0))</f>
        <v>0</v>
      </c>
      <c r="AE56" s="5">
        <f>24-COUNTIF(D56:AA56,"")</f>
        <v>20</v>
      </c>
      <c r="AF56" s="21" t="b">
        <v>1</v>
      </c>
      <c r="AG56" s="22" t="b">
        <v>1</v>
      </c>
      <c r="AH56" s="22" t="b">
        <v>0</v>
      </c>
      <c r="AI56" s="24" t="b">
        <v>0</v>
      </c>
      <c r="AJ56" s="6">
        <v>55</v>
      </c>
      <c r="AK56" s="6" t="s">
        <v>2691</v>
      </c>
      <c r="AL56" s="6" t="s">
        <v>2693</v>
      </c>
      <c r="AM56" s="6">
        <v>68</v>
      </c>
      <c r="AN56" s="6" t="s">
        <v>2518</v>
      </c>
      <c r="AO56" s="6" t="s">
        <v>2417</v>
      </c>
      <c r="AP56" s="6" t="s">
        <v>2693</v>
      </c>
      <c r="AQ56" s="6" t="s">
        <v>346</v>
      </c>
      <c r="AU56" s="6" t="s">
        <v>2997</v>
      </c>
      <c r="AV56" s="98" t="s">
        <v>883</v>
      </c>
      <c r="AW56" s="98"/>
      <c r="AX56" s="8">
        <v>1.2658227848101266E-2</v>
      </c>
      <c r="AY56" s="8">
        <v>1.2658227848101266E-2</v>
      </c>
      <c r="AZ56" s="8">
        <v>2.5316455696202531E-2</v>
      </c>
      <c r="BA56" s="15" t="b">
        <f>NOT(ISNA(MATCH($A56&amp;"N",'Cases at IMPPC'!$H:$H,0)))</f>
        <v>1</v>
      </c>
      <c r="BB56" s="15" t="b">
        <f>NOT(ISNA(MATCH($A56&amp;"T",'Cases at IMPPC'!$H:$H,0)))</f>
        <v>1</v>
      </c>
      <c r="BC56" s="15" t="b">
        <f>NOT(ISNA(MATCH($A56&amp;"ADE",'Cases at IMPPC'!$H:$H,0)))</f>
        <v>0</v>
      </c>
      <c r="BD56" s="15" t="b">
        <f>NOT(ISNA(MATCH($A56&amp;"MET",'Cases at IMPPC'!$H:$H,0)))</f>
        <v>0</v>
      </c>
      <c r="BE56" s="98" t="s">
        <v>1108</v>
      </c>
      <c r="BF56" t="s">
        <v>2934</v>
      </c>
    </row>
    <row r="57" spans="1:60" ht="13" hidden="1" customHeight="1">
      <c r="A57" s="7">
        <v>56</v>
      </c>
      <c r="B57" s="7" t="s">
        <v>2453</v>
      </c>
      <c r="C57" s="7" t="str">
        <f>TEXT(A57,"CRC-00000")&amp;"-05-01"</f>
        <v>CRC-00056-05-01</v>
      </c>
      <c r="D57" s="2" t="s">
        <v>2795</v>
      </c>
      <c r="E57" s="2" t="s">
        <v>2794</v>
      </c>
      <c r="F57" s="2" t="s">
        <v>2795</v>
      </c>
      <c r="G57" s="2" t="s">
        <v>2795</v>
      </c>
      <c r="H57" s="2" t="s">
        <v>2795</v>
      </c>
      <c r="I57" s="63" t="s">
        <v>2795</v>
      </c>
      <c r="J57" s="39" t="s">
        <v>2795</v>
      </c>
      <c r="T57" s="2"/>
      <c r="U57" s="2"/>
      <c r="AB57" s="5" t="s">
        <v>3054</v>
      </c>
      <c r="AD57" s="5" t="b">
        <f>ISNUMBER(MATCH(A57,Selection!A:A,0))</f>
        <v>0</v>
      </c>
      <c r="AE57" s="5">
        <f>24-COUNTIF(D57:AA57,"")</f>
        <v>7</v>
      </c>
      <c r="AF57" s="21" t="b">
        <v>1</v>
      </c>
      <c r="AG57" s="15" t="b">
        <v>1</v>
      </c>
      <c r="AH57" s="15" t="b">
        <v>0</v>
      </c>
      <c r="AI57" s="24" t="b">
        <v>0</v>
      </c>
      <c r="AJ57" s="6">
        <v>56</v>
      </c>
      <c r="AK57" s="6" t="s">
        <v>2691</v>
      </c>
      <c r="AL57" s="6" t="s">
        <v>2692</v>
      </c>
      <c r="AM57" s="6">
        <v>76</v>
      </c>
      <c r="AN57" s="6" t="s">
        <v>2518</v>
      </c>
      <c r="AO57" s="6" t="s">
        <v>2417</v>
      </c>
      <c r="AP57" s="6" t="s">
        <v>2698</v>
      </c>
      <c r="AQ57" s="6" t="s">
        <v>353</v>
      </c>
      <c r="AU57" s="6" t="s">
        <v>2518</v>
      </c>
      <c r="AV57" s="98" t="s">
        <v>884</v>
      </c>
      <c r="AW57" s="98"/>
      <c r="BA57" s="15" t="b">
        <f>NOT(ISNA(MATCH($A57&amp;"N",'Cases at IMPPC'!$H:$H,0)))</f>
        <v>1</v>
      </c>
      <c r="BB57" s="15" t="b">
        <f>NOT(ISNA(MATCH($A57&amp;"T",'Cases at IMPPC'!$H:$H,0)))</f>
        <v>1</v>
      </c>
      <c r="BC57" s="15" t="b">
        <f>NOT(ISNA(MATCH($A57&amp;"ADE",'Cases at IMPPC'!$H:$H,0)))</f>
        <v>0</v>
      </c>
      <c r="BD57" s="15" t="b">
        <f>NOT(ISNA(MATCH($A57&amp;"MET",'Cases at IMPPC'!$H:$H,0)))</f>
        <v>0</v>
      </c>
      <c r="BE57" s="98"/>
    </row>
    <row r="58" spans="1:60" ht="13" hidden="1" customHeight="1">
      <c r="A58" s="7">
        <v>57</v>
      </c>
      <c r="B58" s="7" t="s">
        <v>2993</v>
      </c>
      <c r="C58" s="7" t="str">
        <f>TEXT(A58,"CRC-00000")&amp;"-05-01"</f>
        <v>CRC-00057-05-01</v>
      </c>
      <c r="D58" s="2" t="s">
        <v>2795</v>
      </c>
      <c r="E58" s="2" t="s">
        <v>2794</v>
      </c>
      <c r="F58" s="2" t="s">
        <v>2794</v>
      </c>
      <c r="G58" s="2" t="s">
        <v>2520</v>
      </c>
      <c r="T58" s="2"/>
      <c r="U58" s="2"/>
      <c r="AB58" s="5" t="s">
        <v>3054</v>
      </c>
      <c r="AD58" s="5" t="b">
        <f>ISNUMBER(MATCH(A58,Selection!A:A,0))</f>
        <v>0</v>
      </c>
      <c r="AE58" s="5">
        <f>24-COUNTIF(D58:AA58,"")</f>
        <v>3</v>
      </c>
      <c r="AF58" s="21" t="b">
        <v>1</v>
      </c>
      <c r="AG58" s="15" t="b">
        <v>1</v>
      </c>
      <c r="AH58" s="15" t="b">
        <v>0</v>
      </c>
      <c r="AI58" s="24" t="b">
        <v>0</v>
      </c>
      <c r="AJ58" s="6">
        <v>57</v>
      </c>
      <c r="AK58" s="6" t="s">
        <v>2691</v>
      </c>
      <c r="AL58" s="6" t="s">
        <v>2692</v>
      </c>
      <c r="AM58" s="6">
        <v>71</v>
      </c>
      <c r="AN58" s="6" t="s">
        <v>2518</v>
      </c>
      <c r="AO58" s="6" t="s">
        <v>2699</v>
      </c>
      <c r="AP58" s="6" t="s">
        <v>3169</v>
      </c>
      <c r="AQ58" s="6" t="s">
        <v>354</v>
      </c>
      <c r="AU58" s="6" t="s">
        <v>2518</v>
      </c>
      <c r="AV58" s="98" t="s">
        <v>885</v>
      </c>
      <c r="AW58" s="98"/>
      <c r="BA58" s="15" t="b">
        <f>NOT(ISNA(MATCH($A58&amp;"N",'Cases at IMPPC'!$H:$H,0)))</f>
        <v>1</v>
      </c>
      <c r="BB58" s="15" t="b">
        <f>NOT(ISNA(MATCH($A58&amp;"T",'Cases at IMPPC'!$H:$H,0)))</f>
        <v>0</v>
      </c>
      <c r="BC58" s="15" t="b">
        <f>NOT(ISNA(MATCH($A58&amp;"ADE",'Cases at IMPPC'!$H:$H,0)))</f>
        <v>0</v>
      </c>
      <c r="BD58" s="15" t="b">
        <f>NOT(ISNA(MATCH($A58&amp;"MET",'Cases at IMPPC'!$H:$H,0)))</f>
        <v>0</v>
      </c>
      <c r="BE58" s="98" t="s">
        <v>1111</v>
      </c>
    </row>
    <row r="59" spans="1:60" ht="13" hidden="1" customHeight="1">
      <c r="A59" s="7">
        <v>58</v>
      </c>
      <c r="B59" s="7" t="s">
        <v>2801</v>
      </c>
      <c r="C59" s="7" t="str">
        <f>TEXT(A59,"CRC-00000")&amp;"-05-01"</f>
        <v>CRC-00058-05-01</v>
      </c>
      <c r="D59" s="2" t="s">
        <v>2795</v>
      </c>
      <c r="E59" s="2" t="s">
        <v>2795</v>
      </c>
      <c r="F59" s="2" t="s">
        <v>2794</v>
      </c>
      <c r="G59" s="2" t="s">
        <v>2795</v>
      </c>
      <c r="H59" s="2" t="s">
        <v>2795</v>
      </c>
      <c r="I59" s="63" t="s">
        <v>2795</v>
      </c>
      <c r="T59" s="2"/>
      <c r="U59" s="2"/>
      <c r="AB59" s="5" t="s">
        <v>3054</v>
      </c>
      <c r="AD59" s="5" t="b">
        <f>ISNUMBER(MATCH(A59,Selection!A:A,0))</f>
        <v>0</v>
      </c>
      <c r="AE59" s="5">
        <f>24-COUNTIF(D59:AA59,"")</f>
        <v>6</v>
      </c>
      <c r="AF59" s="21" t="b">
        <v>1</v>
      </c>
      <c r="AG59" s="15" t="b">
        <v>1</v>
      </c>
      <c r="AH59" s="15" t="b">
        <v>0</v>
      </c>
      <c r="AI59" s="24" t="b">
        <v>0</v>
      </c>
      <c r="AJ59" s="6">
        <v>58</v>
      </c>
      <c r="AK59" s="6" t="s">
        <v>2691</v>
      </c>
      <c r="AL59" s="6" t="s">
        <v>2692</v>
      </c>
      <c r="AM59" s="6">
        <v>69</v>
      </c>
      <c r="AN59" s="6" t="s">
        <v>2518</v>
      </c>
      <c r="AO59" s="6" t="s">
        <v>2699</v>
      </c>
      <c r="AP59" s="6" t="s">
        <v>3169</v>
      </c>
      <c r="AQ59" s="6" t="s">
        <v>354</v>
      </c>
      <c r="AU59" s="6" t="s">
        <v>2692</v>
      </c>
      <c r="AV59" s="98" t="s">
        <v>886</v>
      </c>
      <c r="AW59" s="98"/>
      <c r="BA59" s="15" t="b">
        <f>NOT(ISNA(MATCH($A59&amp;"N",'Cases at IMPPC'!$H:$H,0)))</f>
        <v>1</v>
      </c>
      <c r="BB59" s="15" t="b">
        <f>NOT(ISNA(MATCH($A59&amp;"T",'Cases at IMPPC'!$H:$H,0)))</f>
        <v>1</v>
      </c>
      <c r="BC59" s="15" t="b">
        <f>NOT(ISNA(MATCH($A59&amp;"ADE",'Cases at IMPPC'!$H:$H,0)))</f>
        <v>0</v>
      </c>
      <c r="BD59" s="15" t="b">
        <f>NOT(ISNA(MATCH($A59&amp;"MET",'Cases at IMPPC'!$H:$H,0)))</f>
        <v>0</v>
      </c>
      <c r="BE59" s="98" t="s">
        <v>1194</v>
      </c>
    </row>
    <row r="60" spans="1:60" ht="13" hidden="1" customHeight="1">
      <c r="A60" s="7">
        <v>59</v>
      </c>
      <c r="B60" s="7" t="s">
        <v>2802</v>
      </c>
      <c r="C60" s="7" t="str">
        <f>TEXT(A60,"CRC-00000")&amp;"-05-01"</f>
        <v>CRC-00059-05-01</v>
      </c>
      <c r="D60" s="2" t="s">
        <v>2795</v>
      </c>
      <c r="E60" s="2" t="s">
        <v>2795</v>
      </c>
      <c r="F60" s="2" t="s">
        <v>2794</v>
      </c>
      <c r="G60" s="2" t="s">
        <v>2795</v>
      </c>
      <c r="H60" s="2" t="s">
        <v>2794</v>
      </c>
      <c r="I60" s="63" t="s">
        <v>2794</v>
      </c>
      <c r="J60" s="39" t="s">
        <v>2795</v>
      </c>
      <c r="M60" s="2" t="s">
        <v>2796</v>
      </c>
      <c r="O60" s="2" t="s">
        <v>2518</v>
      </c>
      <c r="Q60" s="63" t="s">
        <v>2518</v>
      </c>
      <c r="R60" s="39" t="s">
        <v>2795</v>
      </c>
      <c r="S60" s="39" t="s">
        <v>3094</v>
      </c>
      <c r="T60" s="2" t="s">
        <v>2666</v>
      </c>
      <c r="U60" s="2"/>
      <c r="AB60" s="5" t="s">
        <v>3054</v>
      </c>
      <c r="AD60" s="5" t="b">
        <f>ISNUMBER(MATCH(A60,Selection!A:A,0))</f>
        <v>0</v>
      </c>
      <c r="AE60" s="5">
        <f>24-COUNTIF(D60:AA60,"")</f>
        <v>13</v>
      </c>
      <c r="AF60" s="21" t="b">
        <v>1</v>
      </c>
      <c r="AG60" s="15" t="b">
        <v>1</v>
      </c>
      <c r="AH60" s="15" t="b">
        <v>0</v>
      </c>
      <c r="AI60" s="24" t="b">
        <v>0</v>
      </c>
      <c r="AJ60" s="6">
        <v>59</v>
      </c>
      <c r="AK60" s="6" t="s">
        <v>2691</v>
      </c>
      <c r="AL60" s="6" t="s">
        <v>2692</v>
      </c>
      <c r="AM60" s="6">
        <v>56</v>
      </c>
      <c r="AN60" s="6" t="s">
        <v>2518</v>
      </c>
      <c r="AO60" s="6" t="s">
        <v>2417</v>
      </c>
      <c r="AP60" s="6" t="s">
        <v>2693</v>
      </c>
      <c r="AQ60" s="6" t="s">
        <v>316</v>
      </c>
      <c r="AU60" s="6" t="s">
        <v>2518</v>
      </c>
      <c r="AV60" s="98" t="s">
        <v>887</v>
      </c>
      <c r="AW60" s="98"/>
      <c r="AX60" s="8">
        <v>1.8987341772151899E-2</v>
      </c>
      <c r="AY60" s="8">
        <v>9.49367088607595E-2</v>
      </c>
      <c r="AZ60" s="8">
        <v>0.1139240506329114</v>
      </c>
      <c r="BA60" s="15" t="b">
        <f>NOT(ISNA(MATCH($A60&amp;"N",'Cases at IMPPC'!$H:$H,0)))</f>
        <v>0</v>
      </c>
      <c r="BB60" s="15" t="b">
        <f>NOT(ISNA(MATCH($A60&amp;"T",'Cases at IMPPC'!$H:$H,0)))</f>
        <v>0</v>
      </c>
      <c r="BC60" s="15" t="b">
        <f>NOT(ISNA(MATCH($A60&amp;"ADE",'Cases at IMPPC'!$H:$H,0)))</f>
        <v>0</v>
      </c>
      <c r="BD60" s="15" t="b">
        <f>NOT(ISNA(MATCH($A60&amp;"MET",'Cases at IMPPC'!$H:$H,0)))</f>
        <v>0</v>
      </c>
      <c r="BE60" s="98" t="s">
        <v>1126</v>
      </c>
      <c r="BF60" t="s">
        <v>2658</v>
      </c>
    </row>
    <row r="61" spans="1:60" ht="13" hidden="1" customHeight="1">
      <c r="A61" s="7">
        <v>60</v>
      </c>
      <c r="B61" s="7" t="s">
        <v>2803</v>
      </c>
      <c r="C61" s="7" t="str">
        <f>TEXT(A61,"CRC-00000")&amp;"-05-01"</f>
        <v>CRC-00060-05-01</v>
      </c>
      <c r="D61" s="2" t="s">
        <v>2795</v>
      </c>
      <c r="F61" s="2" t="s">
        <v>2795</v>
      </c>
      <c r="G61" s="2" t="s">
        <v>2520</v>
      </c>
      <c r="T61" s="2"/>
      <c r="U61" s="2"/>
      <c r="AB61" s="5" t="s">
        <v>3054</v>
      </c>
      <c r="AD61" s="5" t="b">
        <f>ISNUMBER(MATCH(A61,Selection!A:A,0))</f>
        <v>0</v>
      </c>
      <c r="AE61" s="5">
        <f>24-COUNTIF(D61:AA61,"")</f>
        <v>2</v>
      </c>
      <c r="AF61" s="21" t="b">
        <v>1</v>
      </c>
      <c r="AG61" s="15" t="b">
        <v>1</v>
      </c>
      <c r="AH61" s="15" t="b">
        <v>0</v>
      </c>
      <c r="AI61" s="24" t="b">
        <v>0</v>
      </c>
      <c r="AJ61" s="6">
        <v>60</v>
      </c>
      <c r="AK61" s="6" t="s">
        <v>2691</v>
      </c>
      <c r="AL61" s="6" t="s">
        <v>2692</v>
      </c>
      <c r="AM61" s="6">
        <v>75</v>
      </c>
      <c r="AN61" s="6" t="s">
        <v>2697</v>
      </c>
      <c r="AO61" s="6" t="s">
        <v>2699</v>
      </c>
      <c r="AP61" s="6" t="s">
        <v>3169</v>
      </c>
      <c r="AQ61" s="6" t="s">
        <v>355</v>
      </c>
      <c r="AU61" s="6" t="s">
        <v>2692</v>
      </c>
      <c r="AV61" s="98" t="s">
        <v>888</v>
      </c>
      <c r="AW61" s="98"/>
      <c r="BA61" s="15" t="b">
        <f>NOT(ISNA(MATCH($A61&amp;"N",'Cases at IMPPC'!$H:$H,0)))</f>
        <v>0</v>
      </c>
      <c r="BB61" s="15" t="b">
        <f>NOT(ISNA(MATCH($A61&amp;"T",'Cases at IMPPC'!$H:$H,0)))</f>
        <v>0</v>
      </c>
      <c r="BC61" s="15" t="b">
        <f>NOT(ISNA(MATCH($A61&amp;"ADE",'Cases at IMPPC'!$H:$H,0)))</f>
        <v>0</v>
      </c>
      <c r="BD61" s="15" t="b">
        <f>NOT(ISNA(MATCH($A61&amp;"MET",'Cases at IMPPC'!$H:$H,0)))</f>
        <v>0</v>
      </c>
      <c r="BE61" s="98"/>
    </row>
    <row r="62" spans="1:60" ht="13" hidden="1" customHeight="1">
      <c r="A62" s="7">
        <v>61</v>
      </c>
      <c r="B62" s="7" t="s">
        <v>2804</v>
      </c>
      <c r="C62" s="7" t="str">
        <f>TEXT(A62,"CRC-00000")&amp;"-05-01"</f>
        <v>CRC-00061-05-01</v>
      </c>
      <c r="D62" s="2" t="s">
        <v>2794</v>
      </c>
      <c r="E62" s="2" t="s">
        <v>2794</v>
      </c>
      <c r="F62" s="2" t="s">
        <v>2795</v>
      </c>
      <c r="G62" s="2" t="s">
        <v>2794</v>
      </c>
      <c r="H62" s="2" t="s">
        <v>2335</v>
      </c>
      <c r="K62" s="93" t="s">
        <v>3153</v>
      </c>
      <c r="L62" s="93" t="s">
        <v>3155</v>
      </c>
      <c r="M62" s="2" t="s">
        <v>2518</v>
      </c>
      <c r="S62" s="39" t="s">
        <v>3092</v>
      </c>
      <c r="T62" s="2" t="s">
        <v>2666</v>
      </c>
      <c r="U62" s="2" t="s">
        <v>2868</v>
      </c>
      <c r="AB62" s="5" t="s">
        <v>3054</v>
      </c>
      <c r="AD62" s="5" t="b">
        <f>ISNUMBER(MATCH(A62,Selection!A:A,0))</f>
        <v>0</v>
      </c>
      <c r="AE62" s="5">
        <f>24-COUNTIF(D62:AA62,"")</f>
        <v>11</v>
      </c>
      <c r="AF62" s="21" t="b">
        <v>1</v>
      </c>
      <c r="AG62" s="22" t="b">
        <v>1</v>
      </c>
      <c r="AH62" s="22" t="b">
        <v>0</v>
      </c>
      <c r="AI62" s="24" t="b">
        <v>0</v>
      </c>
      <c r="AJ62" s="6">
        <v>61</v>
      </c>
      <c r="AK62" s="6" t="s">
        <v>2691</v>
      </c>
      <c r="AL62" s="6" t="s">
        <v>2693</v>
      </c>
      <c r="AM62" s="6">
        <v>55</v>
      </c>
      <c r="AN62" s="6" t="s">
        <v>2697</v>
      </c>
      <c r="AO62" s="6" t="s">
        <v>2699</v>
      </c>
      <c r="AP62" s="6" t="s">
        <v>2693</v>
      </c>
      <c r="AQ62" s="6" t="s">
        <v>322</v>
      </c>
      <c r="AU62" s="6" t="s">
        <v>2518</v>
      </c>
      <c r="AV62" s="98" t="s">
        <v>889</v>
      </c>
      <c r="AW62" s="98"/>
      <c r="AX62" s="8">
        <v>0</v>
      </c>
      <c r="AY62" s="8">
        <v>6.3291139240506328E-3</v>
      </c>
      <c r="AZ62" s="8">
        <v>6.3291139240506328E-3</v>
      </c>
      <c r="BA62" s="15" t="b">
        <f>NOT(ISNA(MATCH($A62&amp;"N",'Cases at IMPPC'!$H:$H,0)))</f>
        <v>1</v>
      </c>
      <c r="BB62" s="15" t="b">
        <f>NOT(ISNA(MATCH($A62&amp;"T",'Cases at IMPPC'!$H:$H,0)))</f>
        <v>1</v>
      </c>
      <c r="BC62" s="15" t="b">
        <f>NOT(ISNA(MATCH($A62&amp;"ADE",'Cases at IMPPC'!$H:$H,0)))</f>
        <v>0</v>
      </c>
      <c r="BD62" s="15" t="b">
        <f>NOT(ISNA(MATCH($A62&amp;"MET",'Cases at IMPPC'!$H:$H,0)))</f>
        <v>0</v>
      </c>
      <c r="BE62" s="98"/>
      <c r="BF62" t="s">
        <v>2479</v>
      </c>
    </row>
    <row r="63" spans="1:60" ht="13" hidden="1" customHeight="1">
      <c r="A63" s="7">
        <v>62</v>
      </c>
      <c r="B63" s="7" t="s">
        <v>2805</v>
      </c>
      <c r="C63" s="7" t="str">
        <f>TEXT(A63,"CRC-00000")&amp;"-05-01"</f>
        <v>CRC-00062-05-01</v>
      </c>
      <c r="D63" s="2" t="s">
        <v>2795</v>
      </c>
      <c r="E63" s="2" t="s">
        <v>2794</v>
      </c>
      <c r="F63" s="2" t="s">
        <v>2795</v>
      </c>
      <c r="G63" s="2" t="s">
        <v>2795</v>
      </c>
      <c r="H63" s="2" t="s">
        <v>2795</v>
      </c>
      <c r="I63" s="63" t="s">
        <v>2795</v>
      </c>
      <c r="J63" s="39" t="s">
        <v>2795</v>
      </c>
      <c r="K63" s="93" t="s">
        <v>3154</v>
      </c>
      <c r="L63" s="93" t="s">
        <v>1210</v>
      </c>
      <c r="M63" s="2" t="s">
        <v>2796</v>
      </c>
      <c r="O63" s="2" t="s">
        <v>2796</v>
      </c>
      <c r="Q63" s="63" t="s">
        <v>2796</v>
      </c>
      <c r="R63" s="39" t="s">
        <v>2795</v>
      </c>
      <c r="S63" s="39" t="s">
        <v>3094</v>
      </c>
      <c r="T63" s="2" t="s">
        <v>2666</v>
      </c>
      <c r="U63" s="2" t="s">
        <v>2868</v>
      </c>
      <c r="V63" s="95">
        <v>2.7800000000000047E-2</v>
      </c>
      <c r="W63" s="84" t="s">
        <v>1461</v>
      </c>
      <c r="X63" s="84" t="s">
        <v>1462</v>
      </c>
      <c r="Z63" s="5" t="s">
        <v>3056</v>
      </c>
      <c r="AA63" s="5" t="s">
        <v>1277</v>
      </c>
      <c r="AB63" s="5" t="s">
        <v>3054</v>
      </c>
      <c r="AC63" s="5" t="s">
        <v>2155</v>
      </c>
      <c r="AD63" s="5" t="b">
        <f>ISNUMBER(MATCH(A63,Selection!A:A,0))</f>
        <v>0</v>
      </c>
      <c r="AE63" s="5">
        <f>24-COUNTIF(D63:AA63,"")</f>
        <v>21</v>
      </c>
      <c r="AF63" s="21" t="b">
        <v>1</v>
      </c>
      <c r="AG63" s="22" t="b">
        <v>1</v>
      </c>
      <c r="AH63" s="22" t="b">
        <v>0</v>
      </c>
      <c r="AI63" s="24" t="b">
        <v>0</v>
      </c>
      <c r="AJ63" s="6">
        <v>62</v>
      </c>
      <c r="AK63" s="6" t="s">
        <v>2691</v>
      </c>
      <c r="AL63" s="6" t="s">
        <v>2692</v>
      </c>
      <c r="AM63" s="6">
        <v>62</v>
      </c>
      <c r="AN63" s="6" t="s">
        <v>2518</v>
      </c>
      <c r="AO63" s="6" t="s">
        <v>2699</v>
      </c>
      <c r="AP63" s="6" t="s">
        <v>2693</v>
      </c>
      <c r="AQ63" s="6" t="s">
        <v>356</v>
      </c>
      <c r="AU63" s="6" t="s">
        <v>2518</v>
      </c>
      <c r="AV63" s="98" t="s">
        <v>890</v>
      </c>
      <c r="AW63" s="98"/>
      <c r="AX63" s="8">
        <v>8.8607594936708861E-2</v>
      </c>
      <c r="AY63" s="8">
        <v>7.5949367088607597E-2</v>
      </c>
      <c r="AZ63" s="8">
        <v>0.16455696202531644</v>
      </c>
      <c r="BA63" s="15" t="b">
        <f>NOT(ISNA(MATCH($A63&amp;"N",'Cases at IMPPC'!$H:$H,0)))</f>
        <v>1</v>
      </c>
      <c r="BB63" s="15" t="b">
        <f>NOT(ISNA(MATCH($A63&amp;"T",'Cases at IMPPC'!$H:$H,0)))</f>
        <v>1</v>
      </c>
      <c r="BC63" s="15" t="b">
        <f>NOT(ISNA(MATCH($A63&amp;"ADE",'Cases at IMPPC'!$H:$H,0)))</f>
        <v>0</v>
      </c>
      <c r="BD63" s="15" t="b">
        <f>NOT(ISNA(MATCH($A63&amp;"MET",'Cases at IMPPC'!$H:$H,0)))</f>
        <v>0</v>
      </c>
      <c r="BE63" s="98"/>
      <c r="BF63" t="s">
        <v>2604</v>
      </c>
    </row>
    <row r="64" spans="1:60" ht="13" hidden="1" customHeight="1">
      <c r="A64" s="7">
        <v>63</v>
      </c>
      <c r="B64" s="7" t="s">
        <v>2806</v>
      </c>
      <c r="C64" s="7" t="str">
        <f>TEXT(A64,"CRC-00000")&amp;"-05-01"</f>
        <v>CRC-00063-05-01</v>
      </c>
      <c r="D64" s="2" t="s">
        <v>2795</v>
      </c>
      <c r="E64" s="2" t="s">
        <v>2794</v>
      </c>
      <c r="F64" s="2" t="s">
        <v>2795</v>
      </c>
      <c r="G64" s="2" t="s">
        <v>2795</v>
      </c>
      <c r="H64" s="2" t="s">
        <v>2795</v>
      </c>
      <c r="I64" s="63" t="s">
        <v>2795</v>
      </c>
      <c r="J64" s="39" t="s">
        <v>2795</v>
      </c>
      <c r="T64" s="2"/>
      <c r="U64" s="2"/>
      <c r="AB64" s="5" t="s">
        <v>3054</v>
      </c>
      <c r="AD64" s="5" t="b">
        <f>ISNUMBER(MATCH(A64,Selection!A:A,0))</f>
        <v>0</v>
      </c>
      <c r="AE64" s="5">
        <f>24-COUNTIF(D64:AA64,"")</f>
        <v>7</v>
      </c>
      <c r="AF64" s="21" t="b">
        <v>1</v>
      </c>
      <c r="AG64" s="15" t="b">
        <v>1</v>
      </c>
      <c r="AH64" s="15" t="b">
        <v>0</v>
      </c>
      <c r="AI64" s="24" t="b">
        <v>0</v>
      </c>
      <c r="AJ64" s="6">
        <v>63</v>
      </c>
      <c r="AK64" s="6" t="s">
        <v>2691</v>
      </c>
      <c r="AL64" s="6" t="s">
        <v>2692</v>
      </c>
      <c r="AM64" s="6">
        <v>65</v>
      </c>
      <c r="AN64" s="6" t="s">
        <v>2518</v>
      </c>
      <c r="AO64" s="6" t="s">
        <v>2417</v>
      </c>
      <c r="AP64" s="6" t="s">
        <v>2693</v>
      </c>
      <c r="AQ64" s="6" t="s">
        <v>327</v>
      </c>
      <c r="AU64" s="6" t="s">
        <v>2518</v>
      </c>
      <c r="AV64" s="98"/>
      <c r="AW64" s="98"/>
      <c r="BA64" s="15" t="b">
        <f>NOT(ISNA(MATCH($A64&amp;"N",'Cases at IMPPC'!$H:$H,0)))</f>
        <v>1</v>
      </c>
      <c r="BB64" s="15" t="b">
        <f>NOT(ISNA(MATCH($A64&amp;"T",'Cases at IMPPC'!$H:$H,0)))</f>
        <v>1</v>
      </c>
      <c r="BC64" s="15" t="b">
        <f>NOT(ISNA(MATCH($A64&amp;"ADE",'Cases at IMPPC'!$H:$H,0)))</f>
        <v>0</v>
      </c>
      <c r="BD64" s="15" t="b">
        <f>NOT(ISNA(MATCH($A64&amp;"MET",'Cases at IMPPC'!$H:$H,0)))</f>
        <v>0</v>
      </c>
      <c r="BE64" s="98"/>
    </row>
    <row r="65" spans="1:58" ht="13" hidden="1" customHeight="1">
      <c r="A65" s="7">
        <v>64</v>
      </c>
      <c r="B65" s="7" t="s">
        <v>2807</v>
      </c>
      <c r="C65" s="7" t="str">
        <f>TEXT(A65,"CRC-00000")&amp;"-05-01"</f>
        <v>CRC-00064-05-01</v>
      </c>
      <c r="D65" s="2" t="s">
        <v>2795</v>
      </c>
      <c r="E65" s="2" t="s">
        <v>2794</v>
      </c>
      <c r="F65" s="2" t="s">
        <v>2795</v>
      </c>
      <c r="G65" s="2" t="s">
        <v>2520</v>
      </c>
      <c r="T65" s="2"/>
      <c r="U65" s="2"/>
      <c r="AB65" s="5" t="s">
        <v>3054</v>
      </c>
      <c r="AD65" s="5" t="b">
        <f>ISNUMBER(MATCH(A65,Selection!A:A,0))</f>
        <v>0</v>
      </c>
      <c r="AE65" s="5">
        <f>24-COUNTIF(D65:AA65,"")</f>
        <v>3</v>
      </c>
      <c r="AF65" s="21" t="b">
        <v>1</v>
      </c>
      <c r="AG65" s="15" t="b">
        <v>1</v>
      </c>
      <c r="AH65" s="15" t="b">
        <v>0</v>
      </c>
      <c r="AI65" s="24" t="b">
        <v>0</v>
      </c>
      <c r="AJ65" s="6">
        <v>64</v>
      </c>
      <c r="AK65" s="6" t="s">
        <v>2691</v>
      </c>
      <c r="AL65" s="6" t="s">
        <v>2692</v>
      </c>
      <c r="AM65" s="6">
        <v>66</v>
      </c>
      <c r="AN65" s="6" t="s">
        <v>2518</v>
      </c>
      <c r="AO65" s="6" t="s">
        <v>2699</v>
      </c>
      <c r="AP65" s="6" t="s">
        <v>3169</v>
      </c>
      <c r="AQ65" s="6" t="s">
        <v>357</v>
      </c>
      <c r="AU65" s="6" t="s">
        <v>2518</v>
      </c>
      <c r="AV65" s="98" t="s">
        <v>891</v>
      </c>
      <c r="AW65" s="98"/>
      <c r="BA65" s="15" t="b">
        <f>NOT(ISNA(MATCH($A65&amp;"N",'Cases at IMPPC'!$H:$H,0)))</f>
        <v>0</v>
      </c>
      <c r="BB65" s="15" t="b">
        <f>NOT(ISNA(MATCH($A65&amp;"T",'Cases at IMPPC'!$H:$H,0)))</f>
        <v>0</v>
      </c>
      <c r="BC65" s="15" t="b">
        <f>NOT(ISNA(MATCH($A65&amp;"ADE",'Cases at IMPPC'!$H:$H,0)))</f>
        <v>0</v>
      </c>
      <c r="BD65" s="15" t="b">
        <f>NOT(ISNA(MATCH($A65&amp;"MET",'Cases at IMPPC'!$H:$H,0)))</f>
        <v>0</v>
      </c>
      <c r="BE65" s="98" t="s">
        <v>1111</v>
      </c>
    </row>
    <row r="66" spans="1:58" ht="13" hidden="1" customHeight="1">
      <c r="A66" s="7">
        <v>65</v>
      </c>
      <c r="B66" s="7" t="s">
        <v>2619</v>
      </c>
      <c r="C66" s="7" t="str">
        <f>TEXT(A66,"CRC-00000")&amp;"-05-01"</f>
        <v>CRC-00065-05-01</v>
      </c>
      <c r="D66" s="2" t="s">
        <v>2795</v>
      </c>
      <c r="E66" s="2" t="s">
        <v>2795</v>
      </c>
      <c r="F66" s="2" t="s">
        <v>2794</v>
      </c>
      <c r="G66" s="2" t="s">
        <v>2795</v>
      </c>
      <c r="H66" s="2" t="s">
        <v>2795</v>
      </c>
      <c r="I66" s="63" t="s">
        <v>2795</v>
      </c>
      <c r="J66" s="39" t="s">
        <v>2795</v>
      </c>
      <c r="T66" s="2"/>
      <c r="U66" s="2"/>
      <c r="AB66" s="5" t="s">
        <v>3054</v>
      </c>
      <c r="AD66" s="5" t="b">
        <f>ISNUMBER(MATCH(A66,Selection!A:A,0))</f>
        <v>0</v>
      </c>
      <c r="AE66" s="5">
        <f>24-COUNTIF(D66:AA66,"")</f>
        <v>7</v>
      </c>
      <c r="AF66" s="21" t="b">
        <v>1</v>
      </c>
      <c r="AG66" s="15" t="b">
        <v>1</v>
      </c>
      <c r="AH66" s="15" t="b">
        <v>0</v>
      </c>
      <c r="AI66" s="24" t="b">
        <v>0</v>
      </c>
      <c r="AJ66" s="6">
        <v>65</v>
      </c>
      <c r="AK66" s="6" t="s">
        <v>2691</v>
      </c>
      <c r="AL66" s="6" t="s">
        <v>2692</v>
      </c>
      <c r="AM66" s="6">
        <v>64</v>
      </c>
      <c r="AN66" s="6" t="s">
        <v>2518</v>
      </c>
      <c r="AO66" s="6" t="s">
        <v>2417</v>
      </c>
      <c r="AP66" s="6" t="s">
        <v>2999</v>
      </c>
      <c r="AQ66" s="6" t="s">
        <v>358</v>
      </c>
      <c r="AU66" s="6" t="s">
        <v>2997</v>
      </c>
      <c r="AV66" s="98"/>
      <c r="AW66" s="98"/>
      <c r="BA66" s="15" t="b">
        <f>NOT(ISNA(MATCH($A66&amp;"N",'Cases at IMPPC'!$H:$H,0)))</f>
        <v>1</v>
      </c>
      <c r="BB66" s="15" t="b">
        <f>NOT(ISNA(MATCH($A66&amp;"T",'Cases at IMPPC'!$H:$H,0)))</f>
        <v>1</v>
      </c>
      <c r="BC66" s="15" t="b">
        <f>NOT(ISNA(MATCH($A66&amp;"ADE",'Cases at IMPPC'!$H:$H,0)))</f>
        <v>0</v>
      </c>
      <c r="BD66" s="15" t="b">
        <f>NOT(ISNA(MATCH($A66&amp;"MET",'Cases at IMPPC'!$H:$H,0)))</f>
        <v>0</v>
      </c>
      <c r="BE66" s="98" t="s">
        <v>1175</v>
      </c>
    </row>
    <row r="67" spans="1:58" ht="13" hidden="1" customHeight="1">
      <c r="A67" s="7">
        <v>66</v>
      </c>
      <c r="B67" s="7" t="s">
        <v>2620</v>
      </c>
      <c r="C67" s="7" t="str">
        <f>TEXT(A67,"CRC-00000")&amp;"-05-01"</f>
        <v>CRC-00066-05-01</v>
      </c>
      <c r="D67" s="2" t="s">
        <v>2795</v>
      </c>
      <c r="E67" s="2" t="s">
        <v>2794</v>
      </c>
      <c r="F67" s="2" t="s">
        <v>2795</v>
      </c>
      <c r="G67" s="2" t="s">
        <v>2795</v>
      </c>
      <c r="H67" s="2" t="s">
        <v>2795</v>
      </c>
      <c r="I67" s="63" t="s">
        <v>2795</v>
      </c>
      <c r="J67" s="39" t="s">
        <v>2736</v>
      </c>
      <c r="T67" s="2"/>
      <c r="U67" s="2"/>
      <c r="AB67" s="5" t="s">
        <v>3054</v>
      </c>
      <c r="AD67" s="5" t="b">
        <f>ISNUMBER(MATCH(A67,Selection!A:A,0))</f>
        <v>0</v>
      </c>
      <c r="AE67" s="5">
        <f>24-COUNTIF(D67:AA67,"")</f>
        <v>7</v>
      </c>
      <c r="AF67" s="21" t="b">
        <v>1</v>
      </c>
      <c r="AG67" s="15" t="b">
        <v>1</v>
      </c>
      <c r="AH67" s="15" t="b">
        <v>0</v>
      </c>
      <c r="AI67" s="24" t="b">
        <v>0</v>
      </c>
      <c r="AJ67" s="6">
        <v>66</v>
      </c>
      <c r="AK67" s="6" t="s">
        <v>2691</v>
      </c>
      <c r="AL67" s="6" t="s">
        <v>2692</v>
      </c>
      <c r="AM67" s="6">
        <v>76</v>
      </c>
      <c r="AN67" s="6" t="s">
        <v>2697</v>
      </c>
      <c r="AO67" s="6" t="s">
        <v>2417</v>
      </c>
      <c r="AP67" s="6" t="s">
        <v>3169</v>
      </c>
      <c r="AQ67" s="6" t="s">
        <v>359</v>
      </c>
      <c r="AU67" s="6" t="s">
        <v>2518</v>
      </c>
      <c r="AV67" s="98" t="s">
        <v>892</v>
      </c>
      <c r="AW67" s="98"/>
      <c r="BA67" s="15" t="b">
        <f>NOT(ISNA(MATCH($A67&amp;"N",'Cases at IMPPC'!$H:$H,0)))</f>
        <v>1</v>
      </c>
      <c r="BB67" s="15" t="b">
        <f>NOT(ISNA(MATCH($A67&amp;"T",'Cases at IMPPC'!$H:$H,0)))</f>
        <v>1</v>
      </c>
      <c r="BC67" s="15" t="b">
        <f>NOT(ISNA(MATCH($A67&amp;"ADE",'Cases at IMPPC'!$H:$H,0)))</f>
        <v>0</v>
      </c>
      <c r="BD67" s="15" t="b">
        <f>NOT(ISNA(MATCH($A67&amp;"MET",'Cases at IMPPC'!$H:$H,0)))</f>
        <v>0</v>
      </c>
      <c r="BE67" s="98"/>
    </row>
    <row r="68" spans="1:58" ht="13" hidden="1" customHeight="1">
      <c r="A68" s="7">
        <v>67</v>
      </c>
      <c r="B68" s="7" t="s">
        <v>2621</v>
      </c>
      <c r="C68" s="7" t="str">
        <f>TEXT(A68,"CRC-00000")&amp;"-05-01"</f>
        <v>CRC-00067-05-01</v>
      </c>
      <c r="E68" s="2" t="s">
        <v>2795</v>
      </c>
      <c r="F68" s="2" t="s">
        <v>2795</v>
      </c>
      <c r="G68" s="2" t="s">
        <v>2520</v>
      </c>
      <c r="T68" s="2"/>
      <c r="U68" s="2"/>
      <c r="AB68" s="5" t="s">
        <v>3054</v>
      </c>
      <c r="AD68" s="5" t="b">
        <f>ISNUMBER(MATCH(A68,Selection!A:A,0))</f>
        <v>0</v>
      </c>
      <c r="AE68" s="5">
        <f>24-COUNTIF(D68:AA68,"")</f>
        <v>2</v>
      </c>
      <c r="AF68" s="21" t="b">
        <v>1</v>
      </c>
      <c r="AG68" s="15" t="b">
        <v>1</v>
      </c>
      <c r="AH68" s="15" t="b">
        <v>0</v>
      </c>
      <c r="AI68" s="24" t="b">
        <v>0</v>
      </c>
      <c r="AJ68" s="6">
        <v>67</v>
      </c>
      <c r="AK68" s="6" t="s">
        <v>2691</v>
      </c>
      <c r="AL68" s="6" t="s">
        <v>2692</v>
      </c>
      <c r="AM68" s="6">
        <v>64</v>
      </c>
      <c r="AN68" s="6" t="s">
        <v>2518</v>
      </c>
      <c r="AO68" s="6" t="s">
        <v>2699</v>
      </c>
      <c r="AP68" s="6" t="s">
        <v>2698</v>
      </c>
      <c r="AQ68" s="6" t="s">
        <v>360</v>
      </c>
      <c r="AU68" s="6" t="s">
        <v>2797</v>
      </c>
      <c r="AV68" s="98"/>
      <c r="AW68" s="98"/>
      <c r="BA68" s="15" t="b">
        <f>NOT(ISNA(MATCH($A68&amp;"N",'Cases at IMPPC'!$H:$H,0)))</f>
        <v>0</v>
      </c>
      <c r="BB68" s="15" t="b">
        <f>NOT(ISNA(MATCH($A68&amp;"T",'Cases at IMPPC'!$H:$H,0)))</f>
        <v>0</v>
      </c>
      <c r="BC68" s="15" t="b">
        <f>NOT(ISNA(MATCH($A68&amp;"ADE",'Cases at IMPPC'!$H:$H,0)))</f>
        <v>0</v>
      </c>
      <c r="BD68" s="15" t="b">
        <f>NOT(ISNA(MATCH($A68&amp;"MET",'Cases at IMPPC'!$H:$H,0)))</f>
        <v>0</v>
      </c>
      <c r="BE68" s="98" t="s">
        <v>1133</v>
      </c>
    </row>
    <row r="69" spans="1:58" ht="13" hidden="1" customHeight="1">
      <c r="A69" s="7">
        <v>68</v>
      </c>
      <c r="B69" s="7" t="s">
        <v>2636</v>
      </c>
      <c r="C69" s="7" t="str">
        <f>TEXT(A69,"CRC-00000")&amp;"-05-01"</f>
        <v>CRC-00068-05-01</v>
      </c>
      <c r="D69" s="2" t="s">
        <v>2794</v>
      </c>
      <c r="E69" s="2" t="s">
        <v>2795</v>
      </c>
      <c r="F69" s="2" t="s">
        <v>2795</v>
      </c>
      <c r="G69" s="2" t="s">
        <v>2795</v>
      </c>
      <c r="H69" s="2" t="s">
        <v>2336</v>
      </c>
      <c r="I69" s="63" t="s">
        <v>2795</v>
      </c>
      <c r="J69" s="39" t="s">
        <v>2795</v>
      </c>
      <c r="K69" s="93" t="s">
        <v>3155</v>
      </c>
      <c r="L69" s="93" t="s">
        <v>3155</v>
      </c>
      <c r="M69" s="2" t="s">
        <v>2796</v>
      </c>
      <c r="O69" s="2" t="s">
        <v>2519</v>
      </c>
      <c r="Q69" s="63" t="s">
        <v>2519</v>
      </c>
      <c r="R69" s="39" t="s">
        <v>2795</v>
      </c>
      <c r="S69" s="39" t="s">
        <v>3093</v>
      </c>
      <c r="T69" s="2" t="s">
        <v>2666</v>
      </c>
      <c r="U69" s="2" t="s">
        <v>2868</v>
      </c>
      <c r="V69" s="95">
        <v>2.9399999999999982E-2</v>
      </c>
      <c r="AB69" s="5" t="s">
        <v>3054</v>
      </c>
      <c r="AD69" s="5" t="b">
        <f>ISNUMBER(MATCH(A69,Selection!A:A,0))</f>
        <v>0</v>
      </c>
      <c r="AE69" s="5">
        <f>24-COUNTIF(D69:AA69,"")</f>
        <v>17</v>
      </c>
      <c r="AF69" s="21" t="b">
        <v>1</v>
      </c>
      <c r="AG69" s="22" t="b">
        <v>1</v>
      </c>
      <c r="AH69" s="22" t="b">
        <v>0</v>
      </c>
      <c r="AI69" s="24" t="b">
        <v>0</v>
      </c>
      <c r="AJ69" s="6">
        <v>68</v>
      </c>
      <c r="AK69" s="6" t="s">
        <v>2691</v>
      </c>
      <c r="AL69" s="6" t="s">
        <v>2693</v>
      </c>
      <c r="AM69" s="6">
        <v>73</v>
      </c>
      <c r="AN69" s="6" t="s">
        <v>2518</v>
      </c>
      <c r="AO69" s="6" t="s">
        <v>2699</v>
      </c>
      <c r="AP69" s="6" t="s">
        <v>2693</v>
      </c>
      <c r="AQ69" s="6" t="s">
        <v>361</v>
      </c>
      <c r="AU69" s="6" t="s">
        <v>2518</v>
      </c>
      <c r="AV69" s="98"/>
      <c r="AW69" s="98"/>
      <c r="AX69" s="8">
        <v>3.1645569620253167E-2</v>
      </c>
      <c r="AY69" s="8">
        <v>8.2278481012658222E-2</v>
      </c>
      <c r="AZ69" s="8">
        <v>0.11392405063291139</v>
      </c>
      <c r="BA69" s="15" t="b">
        <f>NOT(ISNA(MATCH($A69&amp;"N",'Cases at IMPPC'!$H:$H,0)))</f>
        <v>1</v>
      </c>
      <c r="BB69" s="15" t="b">
        <f>NOT(ISNA(MATCH($A69&amp;"T",'Cases at IMPPC'!$H:$H,0)))</f>
        <v>1</v>
      </c>
      <c r="BC69" s="15" t="b">
        <f>NOT(ISNA(MATCH($A69&amp;"ADE",'Cases at IMPPC'!$H:$H,0)))</f>
        <v>0</v>
      </c>
      <c r="BD69" s="15" t="b">
        <f>NOT(ISNA(MATCH($A69&amp;"MET",'Cases at IMPPC'!$H:$H,0)))</f>
        <v>0</v>
      </c>
      <c r="BE69" s="98" t="s">
        <v>1116</v>
      </c>
      <c r="BF69" t="s">
        <v>2605</v>
      </c>
    </row>
    <row r="70" spans="1:58" ht="13" hidden="1" customHeight="1">
      <c r="A70" s="7">
        <v>69</v>
      </c>
      <c r="B70" s="7" t="s">
        <v>2470</v>
      </c>
      <c r="C70" s="7" t="str">
        <f>TEXT(A70,"CRC-00000")&amp;"-05-01"</f>
        <v>CRC-00069-05-01</v>
      </c>
      <c r="E70" s="2" t="s">
        <v>2794</v>
      </c>
      <c r="F70" s="2" t="s">
        <v>2795</v>
      </c>
      <c r="G70" s="2" t="s">
        <v>2520</v>
      </c>
      <c r="T70" s="2"/>
      <c r="U70" s="2"/>
      <c r="AB70" s="5" t="s">
        <v>3054</v>
      </c>
      <c r="AD70" s="5" t="b">
        <f>ISNUMBER(MATCH(A70,Selection!A:A,0))</f>
        <v>0</v>
      </c>
      <c r="AE70" s="5">
        <f>24-COUNTIF(D70:AA70,"")</f>
        <v>2</v>
      </c>
      <c r="AF70" s="21" t="b">
        <v>1</v>
      </c>
      <c r="AG70" s="15" t="b">
        <v>1</v>
      </c>
      <c r="AH70" s="15" t="b">
        <v>0</v>
      </c>
      <c r="AI70" s="24" t="b">
        <v>0</v>
      </c>
      <c r="AJ70" s="6">
        <v>69</v>
      </c>
      <c r="AK70" s="6" t="s">
        <v>2691</v>
      </c>
      <c r="AL70" s="6" t="s">
        <v>2693</v>
      </c>
      <c r="AM70" s="6">
        <v>80</v>
      </c>
      <c r="AN70" s="6" t="s">
        <v>2697</v>
      </c>
      <c r="AO70" s="6" t="s">
        <v>2699</v>
      </c>
      <c r="AP70" s="6" t="s">
        <v>2698</v>
      </c>
      <c r="AQ70" s="6" t="s">
        <v>362</v>
      </c>
      <c r="AU70" s="6" t="s">
        <v>2518</v>
      </c>
      <c r="AV70" s="98"/>
      <c r="AW70" s="98"/>
      <c r="BA70" s="15" t="b">
        <f>NOT(ISNA(MATCH($A70&amp;"N",'Cases at IMPPC'!$H:$H,0)))</f>
        <v>0</v>
      </c>
      <c r="BB70" s="15" t="b">
        <f>NOT(ISNA(MATCH($A70&amp;"T",'Cases at IMPPC'!$H:$H,0)))</f>
        <v>0</v>
      </c>
      <c r="BC70" s="15" t="b">
        <f>NOT(ISNA(MATCH($A70&amp;"ADE",'Cases at IMPPC'!$H:$H,0)))</f>
        <v>0</v>
      </c>
      <c r="BD70" s="15" t="b">
        <f>NOT(ISNA(MATCH($A70&amp;"MET",'Cases at IMPPC'!$H:$H,0)))</f>
        <v>0</v>
      </c>
      <c r="BE70" s="98" t="s">
        <v>1115</v>
      </c>
    </row>
    <row r="71" spans="1:58" ht="13" hidden="1" customHeight="1">
      <c r="A71" s="7">
        <v>70</v>
      </c>
      <c r="B71" s="7" t="s">
        <v>2471</v>
      </c>
      <c r="C71" s="7" t="str">
        <f>TEXT(A71,"CRC-00000")&amp;"-05-01"</f>
        <v>CRC-00070-05-01</v>
      </c>
      <c r="D71" s="2" t="s">
        <v>2795</v>
      </c>
      <c r="E71" s="2" t="s">
        <v>2794</v>
      </c>
      <c r="F71" s="2" t="s">
        <v>2794</v>
      </c>
      <c r="G71" s="2" t="s">
        <v>2520</v>
      </c>
      <c r="T71" s="2"/>
      <c r="U71" s="2"/>
      <c r="AB71" s="5" t="s">
        <v>3054</v>
      </c>
      <c r="AD71" s="5" t="b">
        <f>ISNUMBER(MATCH(A71,Selection!A:A,0))</f>
        <v>0</v>
      </c>
      <c r="AE71" s="5">
        <f>24-COUNTIF(D71:AA71,"")</f>
        <v>3</v>
      </c>
      <c r="AF71" s="21" t="b">
        <v>0</v>
      </c>
      <c r="AG71" s="15" t="b">
        <v>1</v>
      </c>
      <c r="AH71" s="15" t="b">
        <v>0</v>
      </c>
      <c r="AI71" s="24" t="b">
        <v>0</v>
      </c>
      <c r="AJ71" s="6">
        <v>70</v>
      </c>
      <c r="AK71" s="6" t="s">
        <v>2691</v>
      </c>
      <c r="AL71" s="6" t="s">
        <v>2692</v>
      </c>
      <c r="AM71" s="6">
        <v>59</v>
      </c>
      <c r="AN71" s="6" t="s">
        <v>2518</v>
      </c>
      <c r="AO71" s="6" t="s">
        <v>2417</v>
      </c>
      <c r="AP71" s="6" t="s">
        <v>3169</v>
      </c>
      <c r="AQ71" s="6" t="s">
        <v>2795</v>
      </c>
      <c r="AU71" s="6" t="s">
        <v>2997</v>
      </c>
      <c r="AV71" s="98" t="s">
        <v>893</v>
      </c>
      <c r="AW71" s="98"/>
      <c r="BA71" s="15" t="b">
        <f>NOT(ISNA(MATCH($A71&amp;"N",'Cases at IMPPC'!$H:$H,0)))</f>
        <v>0</v>
      </c>
      <c r="BB71" s="15" t="b">
        <f>NOT(ISNA(MATCH($A71&amp;"T",'Cases at IMPPC'!$H:$H,0)))</f>
        <v>0</v>
      </c>
      <c r="BC71" s="15" t="b">
        <f>NOT(ISNA(MATCH($A71&amp;"ADE",'Cases at IMPPC'!$H:$H,0)))</f>
        <v>0</v>
      </c>
      <c r="BD71" s="15" t="b">
        <f>NOT(ISNA(MATCH($A71&amp;"MET",'Cases at IMPPC'!$H:$H,0)))</f>
        <v>0</v>
      </c>
      <c r="BE71" s="98" t="s">
        <v>1112</v>
      </c>
    </row>
    <row r="72" spans="1:58" ht="13" hidden="1" customHeight="1">
      <c r="A72" s="7">
        <v>71</v>
      </c>
      <c r="B72" s="7" t="s">
        <v>2472</v>
      </c>
      <c r="C72" s="7" t="str">
        <f>TEXT(A72,"CRC-00000")&amp;"-05-01"</f>
        <v>CRC-00071-05-01</v>
      </c>
      <c r="D72" s="2" t="s">
        <v>2795</v>
      </c>
      <c r="E72" s="2" t="s">
        <v>2795</v>
      </c>
      <c r="F72" s="2" t="s">
        <v>2794</v>
      </c>
      <c r="G72" s="2" t="s">
        <v>2520</v>
      </c>
      <c r="H72" s="2" t="s">
        <v>2793</v>
      </c>
      <c r="M72" s="2" t="s">
        <v>2242</v>
      </c>
      <c r="T72" s="2"/>
      <c r="U72" s="2"/>
      <c r="AD72" s="5" t="b">
        <f>ISNUMBER(MATCH(A72,Selection!A:A,0))</f>
        <v>0</v>
      </c>
      <c r="AE72" s="5">
        <f>24-COUNTIF(D72:AA72,"")</f>
        <v>5</v>
      </c>
      <c r="AF72" s="21" t="b">
        <v>1</v>
      </c>
      <c r="AG72" s="15" t="b">
        <v>0</v>
      </c>
      <c r="AH72" s="15" t="b">
        <v>1</v>
      </c>
      <c r="AI72" s="24" t="b">
        <v>0</v>
      </c>
      <c r="AJ72" s="6">
        <v>71.099999999999994</v>
      </c>
      <c r="AK72" s="6" t="s">
        <v>3170</v>
      </c>
      <c r="AL72" s="6" t="s">
        <v>2692</v>
      </c>
      <c r="AM72" s="6">
        <v>61</v>
      </c>
      <c r="AN72" s="6" t="s">
        <v>2518</v>
      </c>
      <c r="AO72" s="6" t="s">
        <v>2699</v>
      </c>
      <c r="AP72" s="6" t="s">
        <v>2247</v>
      </c>
      <c r="AQ72" s="6" t="s">
        <v>320</v>
      </c>
      <c r="AV72" s="98" t="s">
        <v>894</v>
      </c>
      <c r="AW72" s="98"/>
      <c r="BA72" s="15" t="b">
        <f>NOT(ISNA(MATCH($A72&amp;"N",'Cases at IMPPC'!$H:$H,0)))</f>
        <v>1</v>
      </c>
      <c r="BB72" s="15" t="b">
        <f>NOT(ISNA(MATCH($A72&amp;"T",'Cases at IMPPC'!$H:$H,0)))</f>
        <v>0</v>
      </c>
      <c r="BC72" s="15" t="b">
        <f>NOT(ISNA(MATCH($A72&amp;"ADE",'Cases at IMPPC'!$H:$H,0)))</f>
        <v>1</v>
      </c>
      <c r="BD72" s="15" t="b">
        <f>NOT(ISNA(MATCH($A72&amp;"MET",'Cases at IMPPC'!$H:$H,0)))</f>
        <v>0</v>
      </c>
      <c r="BE72" s="98" t="s">
        <v>1003</v>
      </c>
    </row>
    <row r="73" spans="1:58" ht="13" hidden="1" customHeight="1">
      <c r="A73" s="7">
        <v>72</v>
      </c>
      <c r="B73" s="7" t="s">
        <v>2473</v>
      </c>
      <c r="C73" s="7" t="str">
        <f>TEXT(A73,"CRC-00000")&amp;"-05-01"</f>
        <v>CRC-00072-05-01</v>
      </c>
      <c r="D73" s="2" t="s">
        <v>2795</v>
      </c>
      <c r="E73" s="2" t="s">
        <v>2795</v>
      </c>
      <c r="F73" s="2" t="s">
        <v>2794</v>
      </c>
      <c r="G73" s="2" t="s">
        <v>2520</v>
      </c>
      <c r="H73" s="2" t="s">
        <v>2793</v>
      </c>
      <c r="M73" s="2" t="s">
        <v>2434</v>
      </c>
      <c r="T73" s="2"/>
      <c r="U73" s="2"/>
      <c r="AD73" s="5" t="b">
        <f>ISNUMBER(MATCH(A73,Selection!A:A,0))</f>
        <v>0</v>
      </c>
      <c r="AE73" s="5">
        <f>24-COUNTIF(D73:AA73,"")</f>
        <v>5</v>
      </c>
      <c r="AF73" s="21" t="b">
        <v>1</v>
      </c>
      <c r="AG73" s="15" t="b">
        <v>0</v>
      </c>
      <c r="AH73" s="15" t="b">
        <v>1</v>
      </c>
      <c r="AI73" s="24" t="b">
        <v>0</v>
      </c>
      <c r="AJ73" s="6">
        <v>72.099999999999994</v>
      </c>
      <c r="AK73" s="6" t="s">
        <v>3170</v>
      </c>
      <c r="AL73" s="6" t="s">
        <v>2693</v>
      </c>
      <c r="AM73" s="6">
        <v>76</v>
      </c>
      <c r="AN73" s="6" t="s">
        <v>2518</v>
      </c>
      <c r="AO73" s="6" t="s">
        <v>2699</v>
      </c>
      <c r="AP73" s="6" t="s">
        <v>2247</v>
      </c>
      <c r="AQ73" s="6" t="s">
        <v>322</v>
      </c>
      <c r="AV73" s="98" t="s">
        <v>895</v>
      </c>
      <c r="AW73" s="98"/>
      <c r="BA73" s="15" t="b">
        <f>NOT(ISNA(MATCH($A73&amp;"N",'Cases at IMPPC'!$H:$H,0)))</f>
        <v>0</v>
      </c>
      <c r="BB73" s="15" t="b">
        <f>NOT(ISNA(MATCH($A73&amp;"T",'Cases at IMPPC'!$H:$H,0)))</f>
        <v>0</v>
      </c>
      <c r="BC73" s="15" t="b">
        <f>NOT(ISNA(MATCH($A73&amp;"ADE",'Cases at IMPPC'!$H:$H,0)))</f>
        <v>0</v>
      </c>
      <c r="BD73" s="15" t="b">
        <f>NOT(ISNA(MATCH($A73&amp;"MET",'Cases at IMPPC'!$H:$H,0)))</f>
        <v>0</v>
      </c>
      <c r="BE73" s="98" t="s">
        <v>1003</v>
      </c>
    </row>
    <row r="74" spans="1:58" ht="13" hidden="1" customHeight="1">
      <c r="A74" s="7">
        <v>73</v>
      </c>
      <c r="B74" s="7" t="s">
        <v>2474</v>
      </c>
      <c r="C74" s="7" t="str">
        <f>TEXT(A74,"CRC-00000")&amp;"-05-01"</f>
        <v>CRC-00073-05-01</v>
      </c>
      <c r="D74" s="2" t="s">
        <v>2794</v>
      </c>
      <c r="E74" s="2" t="s">
        <v>2795</v>
      </c>
      <c r="F74" s="2" t="s">
        <v>2795</v>
      </c>
      <c r="G74" s="2" t="s">
        <v>2794</v>
      </c>
      <c r="T74" s="2"/>
      <c r="U74" s="2"/>
      <c r="V74" s="94">
        <v>-4.646763227904227E-2</v>
      </c>
      <c r="AB74" s="5" t="s">
        <v>3054</v>
      </c>
      <c r="AD74" s="5" t="b">
        <f>ISNUMBER(MATCH(A74,Selection!A:A,0))</f>
        <v>0</v>
      </c>
      <c r="AE74" s="5">
        <f>24-COUNTIF(D74:AA74,"")</f>
        <v>5</v>
      </c>
      <c r="AF74" s="21" t="b">
        <v>1</v>
      </c>
      <c r="AG74" s="15" t="b">
        <v>1</v>
      </c>
      <c r="AH74" s="15" t="b">
        <v>0</v>
      </c>
      <c r="AI74" s="24" t="b">
        <v>0</v>
      </c>
      <c r="AJ74" s="6">
        <v>73</v>
      </c>
      <c r="AK74" s="6" t="s">
        <v>2691</v>
      </c>
      <c r="AL74" s="6" t="s">
        <v>2693</v>
      </c>
      <c r="AM74" s="6">
        <v>72</v>
      </c>
      <c r="AN74" s="6" t="s">
        <v>2697</v>
      </c>
      <c r="AO74" s="6" t="s">
        <v>2699</v>
      </c>
      <c r="AP74" s="6" t="s">
        <v>2693</v>
      </c>
      <c r="AQ74" s="6" t="s">
        <v>363</v>
      </c>
      <c r="AU74" s="6" t="s">
        <v>2797</v>
      </c>
      <c r="AV74" s="98" t="s">
        <v>896</v>
      </c>
      <c r="AW74" s="98"/>
      <c r="BA74" s="15" t="b">
        <f>NOT(ISNA(MATCH($A74&amp;"N",'Cases at IMPPC'!$H:$H,0)))</f>
        <v>0</v>
      </c>
      <c r="BB74" s="15" t="b">
        <f>NOT(ISNA(MATCH($A74&amp;"T",'Cases at IMPPC'!$H:$H,0)))</f>
        <v>0</v>
      </c>
      <c r="BC74" s="15" t="b">
        <f>NOT(ISNA(MATCH($A74&amp;"ADE",'Cases at IMPPC'!$H:$H,0)))</f>
        <v>0</v>
      </c>
      <c r="BD74" s="15" t="b">
        <f>NOT(ISNA(MATCH($A74&amp;"MET",'Cases at IMPPC'!$H:$H,0)))</f>
        <v>0</v>
      </c>
      <c r="BE74" s="98" t="s">
        <v>1126</v>
      </c>
    </row>
    <row r="75" spans="1:58" ht="13" hidden="1" customHeight="1">
      <c r="A75" s="7">
        <v>74</v>
      </c>
      <c r="B75" s="7" t="s">
        <v>2475</v>
      </c>
      <c r="C75" s="7" t="str">
        <f>TEXT(A75,"CRC-00000")&amp;"-05-01"</f>
        <v>CRC-00074-05-01</v>
      </c>
      <c r="D75" s="2" t="s">
        <v>2795</v>
      </c>
      <c r="E75" s="2" t="s">
        <v>2953</v>
      </c>
      <c r="F75" s="2" t="s">
        <v>2794</v>
      </c>
      <c r="G75" s="2" t="s">
        <v>2795</v>
      </c>
      <c r="H75" s="2" t="s">
        <v>2795</v>
      </c>
      <c r="I75" s="63" t="s">
        <v>2795</v>
      </c>
      <c r="J75" s="39" t="s">
        <v>2795</v>
      </c>
      <c r="T75" s="2"/>
      <c r="U75" s="2"/>
      <c r="AB75" s="5" t="s">
        <v>3054</v>
      </c>
      <c r="AD75" s="5" t="b">
        <f>ISNUMBER(MATCH(A75,Selection!A:A,0))</f>
        <v>0</v>
      </c>
      <c r="AE75" s="5">
        <f>24-COUNTIF(D75:AA75,"")</f>
        <v>7</v>
      </c>
      <c r="AF75" s="21" t="b">
        <v>1</v>
      </c>
      <c r="AG75" s="15" t="b">
        <v>1</v>
      </c>
      <c r="AH75" s="15" t="b">
        <v>1</v>
      </c>
      <c r="AI75" s="24" t="b">
        <v>0</v>
      </c>
      <c r="AJ75" s="6">
        <v>74</v>
      </c>
      <c r="AK75" s="6" t="s">
        <v>2691</v>
      </c>
      <c r="AL75" s="6" t="s">
        <v>2692</v>
      </c>
      <c r="AM75" s="6">
        <v>64</v>
      </c>
      <c r="AN75" s="6" t="s">
        <v>2518</v>
      </c>
      <c r="AO75" s="6" t="s">
        <v>2417</v>
      </c>
      <c r="AP75" s="6" t="s">
        <v>2698</v>
      </c>
      <c r="AQ75" s="6" t="s">
        <v>364</v>
      </c>
      <c r="AU75" s="6" t="s">
        <v>2518</v>
      </c>
      <c r="AV75" s="98" t="s">
        <v>897</v>
      </c>
      <c r="AW75" s="98"/>
      <c r="BA75" s="15" t="b">
        <f>NOT(ISNA(MATCH($A75&amp;"N",'Cases at IMPPC'!$H:$H,0)))</f>
        <v>0</v>
      </c>
      <c r="BB75" s="15" t="b">
        <f>NOT(ISNA(MATCH($A75&amp;"T",'Cases at IMPPC'!$H:$H,0)))</f>
        <v>0</v>
      </c>
      <c r="BC75" s="15" t="b">
        <f>NOT(ISNA(MATCH($A75&amp;"ADE",'Cases at IMPPC'!$H:$H,0)))</f>
        <v>0</v>
      </c>
      <c r="BD75" s="15" t="b">
        <f>NOT(ISNA(MATCH($A75&amp;"MET",'Cases at IMPPC'!$H:$H,0)))</f>
        <v>0</v>
      </c>
      <c r="BE75" s="98" t="s">
        <v>1126</v>
      </c>
    </row>
    <row r="76" spans="1:58" ht="13" hidden="1" customHeight="1">
      <c r="A76" s="7">
        <v>75</v>
      </c>
      <c r="B76" s="7" t="s">
        <v>2476</v>
      </c>
      <c r="C76" s="7" t="str">
        <f>TEXT(A76,"CRC-00000")&amp;"-05-01"</f>
        <v>CRC-00075-05-01</v>
      </c>
      <c r="D76" s="2" t="s">
        <v>2795</v>
      </c>
      <c r="E76" s="2" t="s">
        <v>2794</v>
      </c>
      <c r="F76" s="2" t="s">
        <v>2794</v>
      </c>
      <c r="G76" s="2" t="s">
        <v>2795</v>
      </c>
      <c r="H76" s="2" t="s">
        <v>2795</v>
      </c>
      <c r="I76" s="63" t="s">
        <v>2795</v>
      </c>
      <c r="J76" s="39" t="s">
        <v>2795</v>
      </c>
      <c r="S76" s="39" t="s">
        <v>3094</v>
      </c>
      <c r="T76" s="2" t="s">
        <v>2666</v>
      </c>
      <c r="U76" s="2"/>
      <c r="Z76" s="5" t="s">
        <v>2738</v>
      </c>
      <c r="AB76" s="5" t="s">
        <v>3054</v>
      </c>
      <c r="AC76" s="5" t="s">
        <v>2840</v>
      </c>
      <c r="AD76" s="5" t="b">
        <f>ISNUMBER(MATCH(A76,Selection!A:A,0))</f>
        <v>0</v>
      </c>
      <c r="AE76" s="5">
        <f>24-COUNTIF(D76:AA76,"")</f>
        <v>10</v>
      </c>
      <c r="AF76" s="21" t="b">
        <v>1</v>
      </c>
      <c r="AG76" s="15" t="b">
        <v>1</v>
      </c>
      <c r="AH76" s="15" t="b">
        <v>0</v>
      </c>
      <c r="AI76" s="24" t="b">
        <v>0</v>
      </c>
      <c r="AJ76" s="6">
        <v>75</v>
      </c>
      <c r="AK76" s="6" t="s">
        <v>2691</v>
      </c>
      <c r="AL76" s="6" t="s">
        <v>2692</v>
      </c>
      <c r="AM76" s="6">
        <v>68</v>
      </c>
      <c r="AN76" s="6" t="s">
        <v>2518</v>
      </c>
      <c r="AO76" s="6" t="s">
        <v>2699</v>
      </c>
      <c r="AP76" s="6" t="s">
        <v>2693</v>
      </c>
      <c r="AQ76" s="6" t="s">
        <v>365</v>
      </c>
      <c r="AU76" s="6" t="s">
        <v>2518</v>
      </c>
      <c r="AV76" s="98" t="s">
        <v>898</v>
      </c>
      <c r="AW76" s="98"/>
      <c r="AX76" s="8">
        <v>8.2278481012658222E-2</v>
      </c>
      <c r="AY76" s="8">
        <v>0.13291139240506328</v>
      </c>
      <c r="AZ76" s="8">
        <v>0.2151898734177215</v>
      </c>
      <c r="BA76" s="15" t="b">
        <f>NOT(ISNA(MATCH($A76&amp;"N",'Cases at IMPPC'!$H:$H,0)))</f>
        <v>1</v>
      </c>
      <c r="BB76" s="15" t="b">
        <f>NOT(ISNA(MATCH($A76&amp;"T",'Cases at IMPPC'!$H:$H,0)))</f>
        <v>1</v>
      </c>
      <c r="BC76" s="15" t="b">
        <f>NOT(ISNA(MATCH($A76&amp;"ADE",'Cases at IMPPC'!$H:$H,0)))</f>
        <v>0</v>
      </c>
      <c r="BD76" s="15" t="b">
        <f>NOT(ISNA(MATCH($A76&amp;"MET",'Cases at IMPPC'!$H:$H,0)))</f>
        <v>0</v>
      </c>
      <c r="BE76" s="98" t="s">
        <v>1146</v>
      </c>
      <c r="BF76" t="s">
        <v>2603</v>
      </c>
    </row>
    <row r="77" spans="1:58" ht="13" hidden="1" customHeight="1">
      <c r="A77" s="7">
        <v>76</v>
      </c>
      <c r="B77" s="7" t="s">
        <v>2638</v>
      </c>
      <c r="C77" s="7" t="str">
        <f>TEXT(A77,"CRC-00000")&amp;"-05-01"</f>
        <v>CRC-00076-05-01</v>
      </c>
      <c r="E77" s="2" t="s">
        <v>2794</v>
      </c>
      <c r="F77" s="2" t="s">
        <v>2794</v>
      </c>
      <c r="G77" s="2" t="s">
        <v>2520</v>
      </c>
      <c r="M77" s="2" t="s">
        <v>2796</v>
      </c>
      <c r="T77" s="2"/>
      <c r="U77" s="2"/>
      <c r="AD77" s="5" t="b">
        <f>ISNUMBER(MATCH(A77,Selection!A:A,0))</f>
        <v>0</v>
      </c>
      <c r="AE77" s="5">
        <f>24-COUNTIF(D77:AA77,"")</f>
        <v>3</v>
      </c>
      <c r="AF77" s="21" t="b">
        <v>1</v>
      </c>
      <c r="AG77" s="15" t="b">
        <v>1</v>
      </c>
      <c r="AH77" s="15" t="b">
        <v>0</v>
      </c>
      <c r="AI77" s="24" t="b">
        <v>0</v>
      </c>
      <c r="AJ77" s="6">
        <v>76</v>
      </c>
      <c r="AK77" s="6" t="s">
        <v>2691</v>
      </c>
      <c r="AL77" s="6" t="s">
        <v>2692</v>
      </c>
      <c r="AM77" s="6">
        <v>66</v>
      </c>
      <c r="AN77" s="6" t="s">
        <v>2697</v>
      </c>
      <c r="AO77" s="6" t="s">
        <v>2417</v>
      </c>
      <c r="AP77" s="6" t="s">
        <v>2698</v>
      </c>
      <c r="AQ77" s="6" t="s">
        <v>366</v>
      </c>
      <c r="AU77" s="6" t="s">
        <v>2518</v>
      </c>
      <c r="AV77" s="98" t="s">
        <v>899</v>
      </c>
      <c r="AW77" s="98"/>
      <c r="BA77" s="15" t="b">
        <f>NOT(ISNA(MATCH($A77&amp;"N",'Cases at IMPPC'!$H:$H,0)))</f>
        <v>0</v>
      </c>
      <c r="BB77" s="15" t="b">
        <f>NOT(ISNA(MATCH($A77&amp;"T",'Cases at IMPPC'!$H:$H,0)))</f>
        <v>0</v>
      </c>
      <c r="BC77" s="15" t="b">
        <f>NOT(ISNA(MATCH($A77&amp;"ADE",'Cases at IMPPC'!$H:$H,0)))</f>
        <v>0</v>
      </c>
      <c r="BD77" s="15" t="b">
        <f>NOT(ISNA(MATCH($A77&amp;"MET",'Cases at IMPPC'!$H:$H,0)))</f>
        <v>0</v>
      </c>
      <c r="BE77" s="98" t="s">
        <v>1118</v>
      </c>
    </row>
    <row r="78" spans="1:58" ht="13" hidden="1" customHeight="1">
      <c r="A78" s="7">
        <v>77</v>
      </c>
      <c r="B78" s="7" t="s">
        <v>2639</v>
      </c>
      <c r="C78" s="7" t="str">
        <f>TEXT(A78,"CRC-00000")&amp;"-05-01"</f>
        <v>CRC-00077-05-01</v>
      </c>
      <c r="D78" s="2" t="s">
        <v>2795</v>
      </c>
      <c r="E78" s="2" t="s">
        <v>2794</v>
      </c>
      <c r="F78" s="2" t="s">
        <v>2795</v>
      </c>
      <c r="G78" s="2" t="s">
        <v>2795</v>
      </c>
      <c r="H78" s="2" t="s">
        <v>2794</v>
      </c>
      <c r="I78" s="63" t="s">
        <v>2794</v>
      </c>
      <c r="J78" s="39" t="s">
        <v>2795</v>
      </c>
      <c r="M78" s="2" t="s">
        <v>2434</v>
      </c>
      <c r="O78" s="2" t="s">
        <v>2838</v>
      </c>
      <c r="Q78" s="63" t="s">
        <v>2796</v>
      </c>
      <c r="R78" s="39" t="s">
        <v>2795</v>
      </c>
      <c r="T78" s="2"/>
      <c r="U78" s="2"/>
      <c r="AB78" s="5" t="s">
        <v>3054</v>
      </c>
      <c r="AD78" s="5" t="b">
        <f>ISNUMBER(MATCH(A78,Selection!A:A,0))</f>
        <v>0</v>
      </c>
      <c r="AE78" s="5">
        <f>24-COUNTIF(D78:AA78,"")</f>
        <v>11</v>
      </c>
      <c r="AF78" s="21" t="b">
        <v>1</v>
      </c>
      <c r="AG78" s="15" t="b">
        <v>1</v>
      </c>
      <c r="AH78" s="15" t="b">
        <v>0</v>
      </c>
      <c r="AI78" s="24" t="b">
        <v>0</v>
      </c>
      <c r="AJ78" s="6">
        <v>77</v>
      </c>
      <c r="AK78" s="6" t="s">
        <v>2691</v>
      </c>
      <c r="AL78" s="6" t="s">
        <v>2692</v>
      </c>
      <c r="AM78" s="6">
        <v>66</v>
      </c>
      <c r="AN78" s="6" t="s">
        <v>2697</v>
      </c>
      <c r="AO78" s="6" t="s">
        <v>2417</v>
      </c>
      <c r="AP78" s="6" t="s">
        <v>3169</v>
      </c>
      <c r="AQ78" s="6" t="s">
        <v>367</v>
      </c>
      <c r="AU78" s="6" t="s">
        <v>2518</v>
      </c>
      <c r="AV78" s="98" t="s">
        <v>880</v>
      </c>
      <c r="AW78" s="98"/>
      <c r="BA78" s="15" t="b">
        <f>NOT(ISNA(MATCH($A78&amp;"N",'Cases at IMPPC'!$H:$H,0)))</f>
        <v>1</v>
      </c>
      <c r="BB78" s="15" t="b">
        <f>NOT(ISNA(MATCH($A78&amp;"T",'Cases at IMPPC'!$H:$H,0)))</f>
        <v>1</v>
      </c>
      <c r="BC78" s="15" t="b">
        <f>NOT(ISNA(MATCH($A78&amp;"ADE",'Cases at IMPPC'!$H:$H,0)))</f>
        <v>0</v>
      </c>
      <c r="BD78" s="15" t="b">
        <f>NOT(ISNA(MATCH($A78&amp;"MET",'Cases at IMPPC'!$H:$H,0)))</f>
        <v>0</v>
      </c>
      <c r="BE78" s="98"/>
    </row>
    <row r="79" spans="1:58" ht="13" hidden="1" customHeight="1">
      <c r="A79" s="7">
        <v>78</v>
      </c>
      <c r="B79" s="7" t="s">
        <v>2110</v>
      </c>
      <c r="C79" s="7" t="str">
        <f>TEXT(A79,"CRC-00000")&amp;"-05-01"</f>
        <v>CRC-00078-05-01</v>
      </c>
      <c r="D79" s="2" t="s">
        <v>2795</v>
      </c>
      <c r="E79" s="2" t="s">
        <v>2794</v>
      </c>
      <c r="F79" s="2" t="s">
        <v>2795</v>
      </c>
      <c r="G79" s="2" t="s">
        <v>2335</v>
      </c>
      <c r="H79" s="2" t="s">
        <v>2335</v>
      </c>
      <c r="I79" s="63" t="s">
        <v>2795</v>
      </c>
      <c r="J79" s="39" t="s">
        <v>2795</v>
      </c>
      <c r="M79" s="2" t="s">
        <v>2518</v>
      </c>
      <c r="O79" s="2" t="s">
        <v>2519</v>
      </c>
      <c r="Q79" s="63" t="s">
        <v>2519</v>
      </c>
      <c r="R79" s="39" t="s">
        <v>2795</v>
      </c>
      <c r="S79" s="39" t="s">
        <v>3092</v>
      </c>
      <c r="T79" s="2" t="s">
        <v>2666</v>
      </c>
      <c r="U79" s="2"/>
      <c r="AB79" s="5" t="s">
        <v>3054</v>
      </c>
      <c r="AD79" s="5" t="b">
        <f>ISNUMBER(MATCH(A79,Selection!A:A,0))</f>
        <v>0</v>
      </c>
      <c r="AE79" s="5">
        <f>24-COUNTIF(D79:AA79,"")</f>
        <v>13</v>
      </c>
      <c r="AF79" s="21" t="b">
        <v>1</v>
      </c>
      <c r="AG79" s="15" t="b">
        <v>1</v>
      </c>
      <c r="AH79" s="15" t="b">
        <v>0</v>
      </c>
      <c r="AI79" s="24" t="b">
        <v>0</v>
      </c>
      <c r="AJ79" s="6">
        <v>78</v>
      </c>
      <c r="AK79" s="6" t="s">
        <v>2691</v>
      </c>
      <c r="AL79" s="6" t="s">
        <v>2692</v>
      </c>
      <c r="AM79" s="6">
        <v>62</v>
      </c>
      <c r="AN79" s="6" t="s">
        <v>2518</v>
      </c>
      <c r="AO79" s="6" t="s">
        <v>2417</v>
      </c>
      <c r="AP79" s="6" t="s">
        <v>2693</v>
      </c>
      <c r="AQ79" s="6" t="s">
        <v>346</v>
      </c>
      <c r="AU79" s="6" t="s">
        <v>2518</v>
      </c>
      <c r="AV79" s="98" t="s">
        <v>900</v>
      </c>
      <c r="AW79" s="98"/>
      <c r="AX79" s="8">
        <v>5.6962025316455694E-2</v>
      </c>
      <c r="AY79" s="8">
        <v>0.12658227848101267</v>
      </c>
      <c r="AZ79" s="8">
        <v>0.18354430379746836</v>
      </c>
      <c r="BA79" s="15" t="b">
        <f>NOT(ISNA(MATCH($A79&amp;"N",'Cases at IMPPC'!$H:$H,0)))</f>
        <v>1</v>
      </c>
      <c r="BB79" s="15" t="b">
        <f>NOT(ISNA(MATCH($A79&amp;"T",'Cases at IMPPC'!$H:$H,0)))</f>
        <v>1</v>
      </c>
      <c r="BC79" s="15" t="b">
        <f>NOT(ISNA(MATCH($A79&amp;"ADE",'Cases at IMPPC'!$H:$H,0)))</f>
        <v>0</v>
      </c>
      <c r="BD79" s="15" t="b">
        <f>NOT(ISNA(MATCH($A79&amp;"MET",'Cases at IMPPC'!$H:$H,0)))</f>
        <v>0</v>
      </c>
      <c r="BE79" s="98" t="s">
        <v>1126</v>
      </c>
      <c r="BF79" t="s">
        <v>2388</v>
      </c>
    </row>
    <row r="80" spans="1:58" ht="13" hidden="1" customHeight="1">
      <c r="A80" s="7">
        <v>79</v>
      </c>
      <c r="B80" s="7" t="s">
        <v>2111</v>
      </c>
      <c r="C80" s="7" t="str">
        <f>TEXT(A80,"CRC-00000")&amp;"-05-01"</f>
        <v>CRC-00079-05-01</v>
      </c>
      <c r="D80" s="2" t="s">
        <v>2795</v>
      </c>
      <c r="F80" s="2" t="s">
        <v>2794</v>
      </c>
      <c r="G80" s="2" t="s">
        <v>2520</v>
      </c>
      <c r="T80" s="2"/>
      <c r="U80" s="2"/>
      <c r="AB80" s="5" t="s">
        <v>3054</v>
      </c>
      <c r="AD80" s="5" t="b">
        <f>ISNUMBER(MATCH(A80,Selection!A:A,0))</f>
        <v>0</v>
      </c>
      <c r="AE80" s="5">
        <f>24-COUNTIF(D80:AA80,"")</f>
        <v>2</v>
      </c>
      <c r="AF80" s="21" t="b">
        <v>0</v>
      </c>
      <c r="AG80" s="15" t="b">
        <v>1</v>
      </c>
      <c r="AH80" s="15" t="b">
        <v>0</v>
      </c>
      <c r="AI80" s="24" t="b">
        <v>0</v>
      </c>
      <c r="AJ80" s="6">
        <v>79</v>
      </c>
      <c r="AK80" s="6" t="s">
        <v>2691</v>
      </c>
      <c r="AL80" s="6" t="s">
        <v>2692</v>
      </c>
      <c r="AM80" s="6">
        <v>48</v>
      </c>
      <c r="AN80" s="6" t="s">
        <v>2518</v>
      </c>
      <c r="AP80" s="6" t="s">
        <v>2518</v>
      </c>
      <c r="AU80" s="6" t="e">
        <v>#N/A</v>
      </c>
      <c r="AV80" s="98" t="e">
        <v>#N/A</v>
      </c>
      <c r="AW80" s="98"/>
      <c r="BA80" s="15" t="b">
        <f>NOT(ISNA(MATCH($A80&amp;"N",'Cases at IMPPC'!$H:$H,0)))</f>
        <v>0</v>
      </c>
      <c r="BB80" s="15" t="b">
        <f>NOT(ISNA(MATCH($A80&amp;"T",'Cases at IMPPC'!$H:$H,0)))</f>
        <v>0</v>
      </c>
      <c r="BC80" s="15" t="b">
        <f>NOT(ISNA(MATCH($A80&amp;"ADE",'Cases at IMPPC'!$H:$H,0)))</f>
        <v>0</v>
      </c>
      <c r="BD80" s="15" t="b">
        <f>NOT(ISNA(MATCH($A80&amp;"MET",'Cases at IMPPC'!$H:$H,0)))</f>
        <v>0</v>
      </c>
      <c r="BE80" s="98" t="e">
        <v>#N/A</v>
      </c>
    </row>
    <row r="81" spans="1:60" ht="13" customHeight="1">
      <c r="A81" s="7">
        <v>80</v>
      </c>
      <c r="B81" s="7" t="s">
        <v>2112</v>
      </c>
      <c r="C81" s="7" t="str">
        <f>TEXT(A81,"CRC-00000")&amp;"-05-01"</f>
        <v>CRC-00080-05-01</v>
      </c>
      <c r="D81" s="2" t="s">
        <v>2795</v>
      </c>
      <c r="E81" s="2" t="s">
        <v>2795</v>
      </c>
      <c r="F81" s="2" t="s">
        <v>2795</v>
      </c>
      <c r="G81" s="2" t="s">
        <v>2794</v>
      </c>
      <c r="H81" s="2" t="s">
        <v>2795</v>
      </c>
      <c r="I81" s="63" t="s">
        <v>2795</v>
      </c>
      <c r="J81" s="39" t="s">
        <v>2795</v>
      </c>
      <c r="M81" s="2" t="s">
        <v>2518</v>
      </c>
      <c r="O81" s="2" t="s">
        <v>2519</v>
      </c>
      <c r="Q81" s="63" t="s">
        <v>2519</v>
      </c>
      <c r="R81" s="39" t="s">
        <v>2795</v>
      </c>
      <c r="S81" s="39" t="s">
        <v>3092</v>
      </c>
      <c r="T81" s="2" t="s">
        <v>2666</v>
      </c>
      <c r="U81" s="2"/>
      <c r="Y81" s="5" t="s">
        <v>2560</v>
      </c>
      <c r="AB81" s="5" t="s">
        <v>3054</v>
      </c>
      <c r="AC81" s="5" t="s">
        <v>1973</v>
      </c>
      <c r="AD81" s="5" t="b">
        <f>ISNUMBER(MATCH(A81,Selection!A:A,0))</f>
        <v>0</v>
      </c>
      <c r="AE81" s="5">
        <f>24-COUNTIF(D81:AA81,"")</f>
        <v>14</v>
      </c>
      <c r="AF81" s="21" t="b">
        <v>1</v>
      </c>
      <c r="AG81" s="15" t="b">
        <v>1</v>
      </c>
      <c r="AH81" s="15" t="b">
        <v>0</v>
      </c>
      <c r="AI81" s="24" t="b">
        <v>0</v>
      </c>
      <c r="AJ81" s="6">
        <v>80</v>
      </c>
      <c r="AK81" s="6" t="s">
        <v>2691</v>
      </c>
      <c r="AL81" s="6" t="s">
        <v>2692</v>
      </c>
      <c r="AM81" s="6">
        <v>57</v>
      </c>
      <c r="AN81" s="6" t="s">
        <v>2518</v>
      </c>
      <c r="AO81" s="6" t="s">
        <v>2699</v>
      </c>
      <c r="AP81" s="6" t="s">
        <v>2999</v>
      </c>
      <c r="AQ81" s="6" t="s">
        <v>368</v>
      </c>
      <c r="AU81" s="6" t="s">
        <v>2797</v>
      </c>
      <c r="AV81" s="98" t="s">
        <v>901</v>
      </c>
      <c r="AW81" s="98"/>
      <c r="AX81" s="8">
        <v>7.5949367088607597E-2</v>
      </c>
      <c r="AY81" s="8">
        <v>9.49367088607595E-2</v>
      </c>
      <c r="AZ81" s="8">
        <v>0.17088607594936711</v>
      </c>
      <c r="BA81" s="15" t="b">
        <f>NOT(ISNA(MATCH($A81&amp;"N",'Cases at IMPPC'!$H:$H,0)))</f>
        <v>0</v>
      </c>
      <c r="BB81" s="15" t="b">
        <f>NOT(ISNA(MATCH($A81&amp;"T",'Cases at IMPPC'!$H:$H,0)))</f>
        <v>0</v>
      </c>
      <c r="BC81" s="15" t="b">
        <f>NOT(ISNA(MATCH($A81&amp;"ADE",'Cases at IMPPC'!$H:$H,0)))</f>
        <v>0</v>
      </c>
      <c r="BD81" s="15" t="b">
        <f>NOT(ISNA(MATCH($A81&amp;"MET",'Cases at IMPPC'!$H:$H,0)))</f>
        <v>0</v>
      </c>
      <c r="BE81" s="98" t="s">
        <v>1123</v>
      </c>
      <c r="BF81" t="s">
        <v>2877</v>
      </c>
      <c r="BH81" t="s">
        <v>3127</v>
      </c>
    </row>
    <row r="82" spans="1:60" ht="13" hidden="1" customHeight="1">
      <c r="A82" s="7">
        <v>81</v>
      </c>
      <c r="B82" s="7" t="s">
        <v>2113</v>
      </c>
      <c r="C82" s="7" t="str">
        <f>TEXT(A82,"CRC-00000")&amp;"-05-01"</f>
        <v>CRC-00081-05-01</v>
      </c>
      <c r="D82" s="2" t="s">
        <v>2795</v>
      </c>
      <c r="E82" s="2" t="s">
        <v>2794</v>
      </c>
      <c r="F82" s="2" t="s">
        <v>2794</v>
      </c>
      <c r="G82" s="2" t="s">
        <v>2520</v>
      </c>
      <c r="H82" s="2" t="s">
        <v>2793</v>
      </c>
      <c r="M82" s="2" t="s">
        <v>2778</v>
      </c>
      <c r="T82" s="2"/>
      <c r="U82" s="2"/>
      <c r="AD82" s="5" t="b">
        <f>ISNUMBER(MATCH(A82,Selection!A:A,0))</f>
        <v>0</v>
      </c>
      <c r="AE82" s="5">
        <f>24-COUNTIF(D82:AA82,"")</f>
        <v>5</v>
      </c>
      <c r="AF82" s="21" t="b">
        <v>1</v>
      </c>
      <c r="AG82" s="15" t="b">
        <v>0</v>
      </c>
      <c r="AH82" s="15" t="b">
        <v>1</v>
      </c>
      <c r="AI82" s="24" t="b">
        <v>0</v>
      </c>
      <c r="AJ82" s="6">
        <v>81.099999999999994</v>
      </c>
      <c r="AK82" s="6" t="s">
        <v>3170</v>
      </c>
      <c r="AL82" s="6" t="s">
        <v>2692</v>
      </c>
      <c r="AM82" s="6">
        <v>74</v>
      </c>
      <c r="AN82" s="6" t="s">
        <v>2518</v>
      </c>
      <c r="AO82" s="6" t="s">
        <v>2417</v>
      </c>
      <c r="AP82" s="6" t="s">
        <v>2247</v>
      </c>
      <c r="AV82" s="98" t="s">
        <v>902</v>
      </c>
      <c r="AW82" s="98"/>
      <c r="BA82" s="15" t="b">
        <f>NOT(ISNA(MATCH($A82&amp;"N",'Cases at IMPPC'!$H:$H,0)))</f>
        <v>0</v>
      </c>
      <c r="BB82" s="15" t="b">
        <f>NOT(ISNA(MATCH($A82&amp;"T",'Cases at IMPPC'!$H:$H,0)))</f>
        <v>0</v>
      </c>
      <c r="BC82" s="15" t="b">
        <f>NOT(ISNA(MATCH($A82&amp;"ADE",'Cases at IMPPC'!$H:$H,0)))</f>
        <v>0</v>
      </c>
      <c r="BD82" s="15" t="b">
        <f>NOT(ISNA(MATCH($A82&amp;"MET",'Cases at IMPPC'!$H:$H,0)))</f>
        <v>0</v>
      </c>
      <c r="BE82" s="98" t="s">
        <v>1003</v>
      </c>
    </row>
    <row r="83" spans="1:60" ht="13" hidden="1" customHeight="1">
      <c r="A83" s="7">
        <v>82</v>
      </c>
      <c r="B83" s="7" t="s">
        <v>2114</v>
      </c>
      <c r="C83" s="7" t="str">
        <f>TEXT(A83,"CRC-00000")&amp;"-05-01"</f>
        <v>CRC-00082-05-01</v>
      </c>
      <c r="D83" s="2" t="s">
        <v>2795</v>
      </c>
      <c r="E83" s="2" t="s">
        <v>2795</v>
      </c>
      <c r="F83" s="2" t="s">
        <v>2795</v>
      </c>
      <c r="G83" s="2" t="s">
        <v>2520</v>
      </c>
      <c r="H83" s="2" t="s">
        <v>2200</v>
      </c>
      <c r="M83" s="2" t="s">
        <v>2434</v>
      </c>
      <c r="T83" s="2"/>
      <c r="U83" s="2"/>
      <c r="AD83" s="5" t="b">
        <f>ISNUMBER(MATCH(A83,Selection!A:A,0))</f>
        <v>0</v>
      </c>
      <c r="AE83" s="5">
        <f>24-COUNTIF(D83:AA83,"")</f>
        <v>5</v>
      </c>
      <c r="AF83" s="21" t="b">
        <v>1</v>
      </c>
      <c r="AG83" s="15" t="b">
        <v>0</v>
      </c>
      <c r="AH83" s="15" t="b">
        <v>1</v>
      </c>
      <c r="AI83" s="24" t="b">
        <v>0</v>
      </c>
      <c r="AJ83" s="6">
        <v>82.1</v>
      </c>
      <c r="AK83" s="6" t="s">
        <v>3170</v>
      </c>
      <c r="AL83" s="6" t="s">
        <v>2693</v>
      </c>
      <c r="AM83" s="6">
        <v>54</v>
      </c>
      <c r="AN83" s="6" t="s">
        <v>2697</v>
      </c>
      <c r="AO83" s="6" t="s">
        <v>2699</v>
      </c>
      <c r="AP83" s="6" t="s">
        <v>2247</v>
      </c>
      <c r="AQ83" s="6" t="s">
        <v>369</v>
      </c>
      <c r="AV83" s="98"/>
      <c r="AW83" s="98"/>
      <c r="BA83" s="15" t="b">
        <f>NOT(ISNA(MATCH($A83&amp;"N",'Cases at IMPPC'!$H:$H,0)))</f>
        <v>1</v>
      </c>
      <c r="BB83" s="15" t="b">
        <f>NOT(ISNA(MATCH($A83&amp;"T",'Cases at IMPPC'!$H:$H,0)))</f>
        <v>0</v>
      </c>
      <c r="BC83" s="15" t="b">
        <f>NOT(ISNA(MATCH($A83&amp;"ADE",'Cases at IMPPC'!$H:$H,0)))</f>
        <v>1</v>
      </c>
      <c r="BD83" s="15" t="b">
        <f>NOT(ISNA(MATCH($A83&amp;"MET",'Cases at IMPPC'!$H:$H,0)))</f>
        <v>0</v>
      </c>
      <c r="BE83" s="98" t="s">
        <v>1165</v>
      </c>
    </row>
    <row r="84" spans="1:60" ht="13" hidden="1" customHeight="1">
      <c r="A84" s="7">
        <v>83</v>
      </c>
      <c r="B84" s="7" t="s">
        <v>2115</v>
      </c>
      <c r="C84" s="7" t="str">
        <f>TEXT(A84,"CRC-00000")&amp;"-05-01"</f>
        <v>CRC-00083-05-01</v>
      </c>
      <c r="D84" s="2" t="s">
        <v>2795</v>
      </c>
      <c r="E84" s="2" t="s">
        <v>2795</v>
      </c>
      <c r="F84" s="2" t="s">
        <v>2795</v>
      </c>
      <c r="G84" s="2" t="s">
        <v>2520</v>
      </c>
      <c r="T84" s="2"/>
      <c r="U84" s="2"/>
      <c r="AB84" s="5" t="s">
        <v>3054</v>
      </c>
      <c r="AD84" s="5" t="b">
        <f>ISNUMBER(MATCH(A84,Selection!A:A,0))</f>
        <v>0</v>
      </c>
      <c r="AE84" s="5">
        <f>24-COUNTIF(D84:AA84,"")</f>
        <v>3</v>
      </c>
      <c r="AF84" s="21" t="b">
        <v>1</v>
      </c>
      <c r="AG84" s="15" t="b">
        <v>1</v>
      </c>
      <c r="AH84" s="15" t="b">
        <v>0</v>
      </c>
      <c r="AI84" s="24" t="b">
        <v>0</v>
      </c>
      <c r="AJ84" s="6">
        <v>83</v>
      </c>
      <c r="AK84" s="6" t="s">
        <v>2691</v>
      </c>
      <c r="AL84" s="6" t="s">
        <v>2693</v>
      </c>
      <c r="AM84" s="6">
        <v>73</v>
      </c>
      <c r="AN84" s="6" t="s">
        <v>2518</v>
      </c>
      <c r="AO84" s="6" t="s">
        <v>2699</v>
      </c>
      <c r="AP84" s="6" t="s">
        <v>3169</v>
      </c>
      <c r="AQ84" s="6" t="s">
        <v>348</v>
      </c>
      <c r="AU84" s="6" t="s">
        <v>2692</v>
      </c>
      <c r="AV84" s="98" t="s">
        <v>903</v>
      </c>
      <c r="AW84" s="98"/>
      <c r="BA84" s="15" t="b">
        <f>NOT(ISNA(MATCH($A84&amp;"N",'Cases at IMPPC'!$H:$H,0)))</f>
        <v>1</v>
      </c>
      <c r="BB84" s="15" t="b">
        <f>NOT(ISNA(MATCH($A84&amp;"T",'Cases at IMPPC'!$H:$H,0)))</f>
        <v>0</v>
      </c>
      <c r="BC84" s="15" t="b">
        <f>NOT(ISNA(MATCH($A84&amp;"ADE",'Cases at IMPPC'!$H:$H,0)))</f>
        <v>0</v>
      </c>
      <c r="BD84" s="15" t="b">
        <f>NOT(ISNA(MATCH($A84&amp;"MET",'Cases at IMPPC'!$H:$H,0)))</f>
        <v>0</v>
      </c>
      <c r="BE84" s="98" t="s">
        <v>1051</v>
      </c>
    </row>
    <row r="85" spans="1:60" ht="13" hidden="1" customHeight="1">
      <c r="A85" s="7">
        <v>84</v>
      </c>
      <c r="B85" s="7" t="s">
        <v>2116</v>
      </c>
      <c r="C85" s="7" t="str">
        <f>TEXT(A85,"CRC-00000")&amp;"-05-01"</f>
        <v>CRC-00084-05-01</v>
      </c>
      <c r="D85" s="2" t="s">
        <v>2795</v>
      </c>
      <c r="E85" s="2" t="s">
        <v>2795</v>
      </c>
      <c r="F85" s="2" t="s">
        <v>2794</v>
      </c>
      <c r="G85" s="2" t="s">
        <v>2520</v>
      </c>
      <c r="T85" s="2"/>
      <c r="U85" s="2"/>
      <c r="AB85" s="5" t="s">
        <v>3054</v>
      </c>
      <c r="AD85" s="5" t="b">
        <f>ISNUMBER(MATCH(A85,Selection!A:A,0))</f>
        <v>0</v>
      </c>
      <c r="AE85" s="5">
        <f>24-COUNTIF(D85:AA85,"")</f>
        <v>3</v>
      </c>
      <c r="AF85" s="21" t="b">
        <v>0</v>
      </c>
      <c r="AG85" s="15" t="b">
        <v>0</v>
      </c>
      <c r="AH85" s="15" t="b">
        <v>0</v>
      </c>
      <c r="AI85" s="24" t="b">
        <v>1</v>
      </c>
      <c r="AJ85" s="6">
        <v>84.3</v>
      </c>
      <c r="AK85" s="6" t="s">
        <v>2744</v>
      </c>
      <c r="AL85" s="6" t="s">
        <v>2692</v>
      </c>
      <c r="AM85" s="6">
        <v>33</v>
      </c>
      <c r="AN85" s="6" t="s">
        <v>2697</v>
      </c>
      <c r="AP85" s="6" t="s">
        <v>2518</v>
      </c>
      <c r="AU85" s="6" t="s">
        <v>2692</v>
      </c>
      <c r="AV85" s="98"/>
      <c r="AW85" s="98"/>
      <c r="BA85" s="15" t="b">
        <f>NOT(ISNA(MATCH($A85&amp;"N",'Cases at IMPPC'!$H:$H,0)))</f>
        <v>0</v>
      </c>
      <c r="BB85" s="15" t="b">
        <f>NOT(ISNA(MATCH($A85&amp;"T",'Cases at IMPPC'!$H:$H,0)))</f>
        <v>0</v>
      </c>
      <c r="BC85" s="15" t="b">
        <f>NOT(ISNA(MATCH($A85&amp;"ADE",'Cases at IMPPC'!$H:$H,0)))</f>
        <v>0</v>
      </c>
      <c r="BD85" s="15" t="b">
        <f>NOT(ISNA(MATCH($A85&amp;"MET",'Cases at IMPPC'!$H:$H,0)))</f>
        <v>0</v>
      </c>
      <c r="BE85" s="98" t="s">
        <v>1052</v>
      </c>
    </row>
    <row r="86" spans="1:60" ht="13" hidden="1" customHeight="1">
      <c r="A86" s="7">
        <v>85</v>
      </c>
      <c r="B86" s="7" t="s">
        <v>2117</v>
      </c>
      <c r="C86" s="7" t="str">
        <f>TEXT(A86,"CRC-00000")&amp;"-05-01"</f>
        <v>CRC-00085-05-01</v>
      </c>
      <c r="D86" s="2" t="s">
        <v>2795</v>
      </c>
      <c r="E86" s="2" t="s">
        <v>2794</v>
      </c>
      <c r="F86" s="2" t="s">
        <v>2794</v>
      </c>
      <c r="G86" s="2" t="s">
        <v>2520</v>
      </c>
      <c r="T86" s="2"/>
      <c r="U86" s="2"/>
      <c r="AB86" s="5" t="s">
        <v>3054</v>
      </c>
      <c r="AD86" s="5" t="b">
        <f>ISNUMBER(MATCH(A86,Selection!A:A,0))</f>
        <v>0</v>
      </c>
      <c r="AE86" s="5">
        <f>24-COUNTIF(D86:AA86,"")</f>
        <v>3</v>
      </c>
      <c r="AF86" s="21" t="b">
        <v>0</v>
      </c>
      <c r="AG86" s="15" t="b">
        <v>1</v>
      </c>
      <c r="AH86" s="15" t="b">
        <v>0</v>
      </c>
      <c r="AI86" s="24" t="b">
        <v>0</v>
      </c>
      <c r="AJ86" s="6">
        <v>85</v>
      </c>
      <c r="AK86" s="6" t="s">
        <v>2691</v>
      </c>
      <c r="AL86" s="6" t="s">
        <v>2692</v>
      </c>
      <c r="AM86" s="6">
        <v>59</v>
      </c>
      <c r="AN86" s="6" t="s">
        <v>2518</v>
      </c>
      <c r="AP86" s="6" t="s">
        <v>3006</v>
      </c>
      <c r="AV86" s="98"/>
      <c r="AW86" s="98"/>
      <c r="BA86" s="15" t="b">
        <f>NOT(ISNA(MATCH($A86&amp;"N",'Cases at IMPPC'!$H:$H,0)))</f>
        <v>0</v>
      </c>
      <c r="BB86" s="15" t="b">
        <f>NOT(ISNA(MATCH($A86&amp;"T",'Cases at IMPPC'!$H:$H,0)))</f>
        <v>0</v>
      </c>
      <c r="BC86" s="15" t="b">
        <f>NOT(ISNA(MATCH($A86&amp;"ADE",'Cases at IMPPC'!$H:$H,0)))</f>
        <v>0</v>
      </c>
      <c r="BD86" s="15" t="b">
        <f>NOT(ISNA(MATCH($A86&amp;"MET",'Cases at IMPPC'!$H:$H,0)))</f>
        <v>0</v>
      </c>
      <c r="BE86" s="98" t="s">
        <v>1053</v>
      </c>
    </row>
    <row r="87" spans="1:60" ht="13" hidden="1" customHeight="1">
      <c r="A87" s="7">
        <v>86</v>
      </c>
      <c r="B87" s="7" t="s">
        <v>2301</v>
      </c>
      <c r="C87" s="7" t="str">
        <f>TEXT(A87,"CRC-00000")&amp;"-05-01"</f>
        <v>CRC-00086-05-01</v>
      </c>
      <c r="E87" s="2" t="s">
        <v>2795</v>
      </c>
      <c r="F87" s="2" t="s">
        <v>2794</v>
      </c>
      <c r="G87" s="2" t="s">
        <v>2520</v>
      </c>
      <c r="T87" s="2"/>
      <c r="U87" s="2"/>
      <c r="AB87" s="5" t="s">
        <v>3054</v>
      </c>
      <c r="AD87" s="5" t="b">
        <f>ISNUMBER(MATCH(A87,Selection!A:A,0))</f>
        <v>0</v>
      </c>
      <c r="AE87" s="5">
        <f>24-COUNTIF(D87:AA87,"")</f>
        <v>2</v>
      </c>
      <c r="AF87" s="21" t="b">
        <v>1</v>
      </c>
      <c r="AG87" s="15" t="b">
        <v>1</v>
      </c>
      <c r="AH87" s="15" t="b">
        <v>0</v>
      </c>
      <c r="AI87" s="24" t="b">
        <v>0</v>
      </c>
      <c r="AJ87" s="6">
        <v>86</v>
      </c>
      <c r="AK87" s="6" t="s">
        <v>2691</v>
      </c>
      <c r="AL87" s="6" t="s">
        <v>2692</v>
      </c>
      <c r="AM87" s="6">
        <v>58</v>
      </c>
      <c r="AN87" s="6" t="s">
        <v>2518</v>
      </c>
      <c r="AO87" s="6" t="s">
        <v>2417</v>
      </c>
      <c r="AP87" s="6" t="s">
        <v>2698</v>
      </c>
      <c r="AQ87" s="6" t="s">
        <v>370</v>
      </c>
      <c r="AU87" s="6" t="s">
        <v>2518</v>
      </c>
      <c r="AV87" s="98"/>
      <c r="AW87" s="98"/>
      <c r="BA87" s="15" t="b">
        <f>NOT(ISNA(MATCH($A87&amp;"N",'Cases at IMPPC'!$H:$H,0)))</f>
        <v>0</v>
      </c>
      <c r="BB87" s="15" t="b">
        <f>NOT(ISNA(MATCH($A87&amp;"T",'Cases at IMPPC'!$H:$H,0)))</f>
        <v>0</v>
      </c>
      <c r="BC87" s="15" t="b">
        <f>NOT(ISNA(MATCH($A87&amp;"ADE",'Cases at IMPPC'!$H:$H,0)))</f>
        <v>0</v>
      </c>
      <c r="BD87" s="15" t="b">
        <f>NOT(ISNA(MATCH($A87&amp;"MET",'Cases at IMPPC'!$H:$H,0)))</f>
        <v>0</v>
      </c>
      <c r="BE87" s="98"/>
    </row>
    <row r="88" spans="1:60" ht="13" hidden="1" customHeight="1">
      <c r="A88" s="7">
        <v>87</v>
      </c>
      <c r="B88" s="7" t="s">
        <v>2302</v>
      </c>
      <c r="C88" s="7" t="str">
        <f>TEXT(A88,"CRC-00000")&amp;"-05-01"</f>
        <v>CRC-00087-05-01</v>
      </c>
      <c r="D88" s="2" t="s">
        <v>2795</v>
      </c>
      <c r="E88" s="2" t="s">
        <v>2795</v>
      </c>
      <c r="F88" s="2" t="s">
        <v>2795</v>
      </c>
      <c r="G88" s="2" t="s">
        <v>2520</v>
      </c>
      <c r="T88" s="2"/>
      <c r="U88" s="2"/>
      <c r="AD88" s="5" t="b">
        <f>ISNUMBER(MATCH(A88,Selection!A:A,0))</f>
        <v>0</v>
      </c>
      <c r="AE88" s="5">
        <f>24-COUNTIF(D88:AA88,"")</f>
        <v>3</v>
      </c>
      <c r="AF88" s="21" t="b">
        <v>0</v>
      </c>
      <c r="AG88" s="15" t="b">
        <v>1</v>
      </c>
      <c r="AH88" s="15" t="b">
        <v>0</v>
      </c>
      <c r="AI88" s="24" t="b">
        <v>0</v>
      </c>
      <c r="AJ88" s="6">
        <v>87</v>
      </c>
      <c r="AK88" s="6" t="s">
        <v>2691</v>
      </c>
      <c r="AL88" s="6" t="s">
        <v>2692</v>
      </c>
      <c r="AM88" s="6">
        <v>55</v>
      </c>
      <c r="AN88" s="6" t="s">
        <v>2697</v>
      </c>
      <c r="AV88" s="98"/>
      <c r="AW88" s="98"/>
      <c r="BA88" s="15" t="b">
        <f>NOT(ISNA(MATCH($A88&amp;"N",'Cases at IMPPC'!$H:$H,0)))</f>
        <v>0</v>
      </c>
      <c r="BB88" s="15" t="b">
        <f>NOT(ISNA(MATCH($A88&amp;"T",'Cases at IMPPC'!$H:$H,0)))</f>
        <v>0</v>
      </c>
      <c r="BC88" s="15" t="b">
        <f>NOT(ISNA(MATCH($A88&amp;"ADE",'Cases at IMPPC'!$H:$H,0)))</f>
        <v>0</v>
      </c>
      <c r="BD88" s="15" t="b">
        <f>NOT(ISNA(MATCH($A88&amp;"MET",'Cases at IMPPC'!$H:$H,0)))</f>
        <v>0</v>
      </c>
      <c r="BE88" s="98"/>
    </row>
    <row r="89" spans="1:60" ht="13" hidden="1" customHeight="1">
      <c r="A89" s="7">
        <v>88</v>
      </c>
      <c r="B89" s="7" t="s">
        <v>2307</v>
      </c>
      <c r="C89" s="7" t="str">
        <f>TEXT(A89,"CRC-00000")&amp;"-05-01"</f>
        <v>CRC-00088-05-01</v>
      </c>
      <c r="F89" s="2" t="s">
        <v>2795</v>
      </c>
      <c r="G89" s="2" t="s">
        <v>2520</v>
      </c>
      <c r="T89" s="2"/>
      <c r="U89" s="2"/>
      <c r="AB89" s="5" t="s">
        <v>3054</v>
      </c>
      <c r="AD89" s="5" t="b">
        <f>ISNUMBER(MATCH(A89,Selection!A:A,0))</f>
        <v>0</v>
      </c>
      <c r="AE89" s="5">
        <f>24-COUNTIF(D89:AA89,"")</f>
        <v>1</v>
      </c>
      <c r="AF89" s="21" t="b">
        <v>0</v>
      </c>
      <c r="AG89" s="15" t="b">
        <v>1</v>
      </c>
      <c r="AH89" s="15" t="b">
        <v>0</v>
      </c>
      <c r="AI89" s="24" t="b">
        <v>0</v>
      </c>
      <c r="AJ89" s="6">
        <v>88</v>
      </c>
      <c r="AK89" s="6" t="s">
        <v>2691</v>
      </c>
      <c r="AL89" s="6" t="s">
        <v>2693</v>
      </c>
      <c r="AM89" s="6">
        <v>66</v>
      </c>
      <c r="AN89" s="6" t="s">
        <v>2518</v>
      </c>
      <c r="AO89" s="6" t="s">
        <v>2417</v>
      </c>
      <c r="AP89" s="6" t="s">
        <v>2698</v>
      </c>
      <c r="AQ89" s="6" t="s">
        <v>371</v>
      </c>
      <c r="AU89" s="6" t="s">
        <v>2797</v>
      </c>
      <c r="AV89" s="98" t="s">
        <v>904</v>
      </c>
      <c r="AW89" s="98"/>
      <c r="BA89" s="15" t="b">
        <f>NOT(ISNA(MATCH($A89&amp;"N",'Cases at IMPPC'!$H:$H,0)))</f>
        <v>0</v>
      </c>
      <c r="BB89" s="15" t="b">
        <f>NOT(ISNA(MATCH($A89&amp;"T",'Cases at IMPPC'!$H:$H,0)))</f>
        <v>0</v>
      </c>
      <c r="BC89" s="15" t="b">
        <f>NOT(ISNA(MATCH($A89&amp;"ADE",'Cases at IMPPC'!$H:$H,0)))</f>
        <v>0</v>
      </c>
      <c r="BD89" s="15" t="b">
        <f>NOT(ISNA(MATCH($A89&amp;"MET",'Cases at IMPPC'!$H:$H,0)))</f>
        <v>0</v>
      </c>
      <c r="BE89" s="98" t="s">
        <v>1049</v>
      </c>
    </row>
    <row r="90" spans="1:60" ht="13" hidden="1" customHeight="1">
      <c r="A90" s="7">
        <v>89</v>
      </c>
      <c r="B90" s="7" t="s">
        <v>2308</v>
      </c>
      <c r="C90" s="7" t="str">
        <f>TEXT(A90,"CRC-00000")&amp;"-05-01"</f>
        <v>CRC-00089-05-01</v>
      </c>
      <c r="D90" s="2" t="s">
        <v>2794</v>
      </c>
      <c r="E90" s="2" t="s">
        <v>2795</v>
      </c>
      <c r="F90" s="2" t="s">
        <v>2795</v>
      </c>
      <c r="G90" s="2" t="s">
        <v>2795</v>
      </c>
      <c r="H90" s="2" t="s">
        <v>2795</v>
      </c>
      <c r="I90" s="63" t="s">
        <v>2795</v>
      </c>
      <c r="M90" s="2" t="s">
        <v>2796</v>
      </c>
      <c r="T90" s="2"/>
      <c r="U90" s="2"/>
      <c r="AB90" s="5" t="s">
        <v>3054</v>
      </c>
      <c r="AD90" s="5" t="b">
        <f>ISNUMBER(MATCH(A90,Selection!A:A,0))</f>
        <v>0</v>
      </c>
      <c r="AE90" s="5">
        <f>24-COUNTIF(D90:AA90,"")</f>
        <v>7</v>
      </c>
      <c r="AF90" s="21" t="b">
        <v>1</v>
      </c>
      <c r="AG90" s="15" t="b">
        <v>1</v>
      </c>
      <c r="AH90" s="15" t="b">
        <v>0</v>
      </c>
      <c r="AI90" s="24" t="b">
        <v>0</v>
      </c>
      <c r="AJ90" s="6">
        <v>89</v>
      </c>
      <c r="AK90" s="6" t="s">
        <v>2691</v>
      </c>
      <c r="AL90" s="6" t="s">
        <v>2692</v>
      </c>
      <c r="AM90" s="6">
        <v>39</v>
      </c>
      <c r="AN90" s="6" t="s">
        <v>2518</v>
      </c>
      <c r="AO90" s="6" t="s">
        <v>2699</v>
      </c>
      <c r="AP90" s="6" t="s">
        <v>3169</v>
      </c>
      <c r="AQ90" s="6" t="s">
        <v>2795</v>
      </c>
      <c r="AV90" s="98"/>
      <c r="AW90" s="98"/>
      <c r="BA90" s="15" t="b">
        <f>NOT(ISNA(MATCH($A90&amp;"N",'Cases at IMPPC'!$H:$H,0)))</f>
        <v>0</v>
      </c>
      <c r="BB90" s="15" t="b">
        <f>NOT(ISNA(MATCH($A90&amp;"T",'Cases at IMPPC'!$H:$H,0)))</f>
        <v>1</v>
      </c>
      <c r="BC90" s="15" t="b">
        <f>NOT(ISNA(MATCH($A90&amp;"ADE",'Cases at IMPPC'!$H:$H,0)))</f>
        <v>0</v>
      </c>
      <c r="BD90" s="15" t="b">
        <f>NOT(ISNA(MATCH($A90&amp;"MET",'Cases at IMPPC'!$H:$H,0)))</f>
        <v>0</v>
      </c>
      <c r="BE90" s="98"/>
    </row>
    <row r="91" spans="1:60" ht="13" hidden="1" customHeight="1">
      <c r="A91" s="7">
        <v>90</v>
      </c>
      <c r="B91" s="7" t="s">
        <v>2309</v>
      </c>
      <c r="C91" s="7" t="str">
        <f>TEXT(A91,"CRC-00000")&amp;"-05-01"</f>
        <v>CRC-00090-05-01</v>
      </c>
      <c r="D91" s="2" t="s">
        <v>2795</v>
      </c>
      <c r="E91" s="2" t="s">
        <v>2795</v>
      </c>
      <c r="F91" s="2" t="s">
        <v>2794</v>
      </c>
      <c r="G91" s="2" t="s">
        <v>2520</v>
      </c>
      <c r="T91" s="2"/>
      <c r="U91" s="2"/>
      <c r="AB91" s="5" t="s">
        <v>3054</v>
      </c>
      <c r="AD91" s="5" t="b">
        <f>ISNUMBER(MATCH(A91,Selection!A:A,0))</f>
        <v>0</v>
      </c>
      <c r="AE91" s="5">
        <f>24-COUNTIF(D91:AA91,"")</f>
        <v>3</v>
      </c>
      <c r="AF91" s="21" t="b">
        <v>1</v>
      </c>
      <c r="AG91" s="15" t="b">
        <v>1</v>
      </c>
      <c r="AH91" s="15" t="b">
        <v>0</v>
      </c>
      <c r="AI91" s="24" t="b">
        <v>0</v>
      </c>
      <c r="AJ91" s="6">
        <v>90</v>
      </c>
      <c r="AK91" s="6" t="s">
        <v>2691</v>
      </c>
      <c r="AL91" s="6" t="s">
        <v>2692</v>
      </c>
      <c r="AM91" s="6">
        <v>62</v>
      </c>
      <c r="AN91" s="6" t="s">
        <v>2518</v>
      </c>
      <c r="AO91" s="6" t="s">
        <v>2417</v>
      </c>
      <c r="AP91" s="6" t="s">
        <v>3169</v>
      </c>
      <c r="AQ91" s="6" t="s">
        <v>372</v>
      </c>
      <c r="AU91" s="6" t="s">
        <v>2518</v>
      </c>
      <c r="AV91" s="98"/>
      <c r="AW91" s="98"/>
      <c r="BA91" s="15" t="b">
        <f>NOT(ISNA(MATCH($A91&amp;"N",'Cases at IMPPC'!$H:$H,0)))</f>
        <v>0</v>
      </c>
      <c r="BB91" s="15" t="b">
        <f>NOT(ISNA(MATCH($A91&amp;"T",'Cases at IMPPC'!$H:$H,0)))</f>
        <v>0</v>
      </c>
      <c r="BC91" s="15" t="b">
        <f>NOT(ISNA(MATCH($A91&amp;"ADE",'Cases at IMPPC'!$H:$H,0)))</f>
        <v>0</v>
      </c>
      <c r="BD91" s="15" t="b">
        <f>NOT(ISNA(MATCH($A91&amp;"MET",'Cases at IMPPC'!$H:$H,0)))</f>
        <v>0</v>
      </c>
      <c r="BE91" s="98" t="s">
        <v>1054</v>
      </c>
    </row>
    <row r="92" spans="1:60" ht="13" hidden="1" customHeight="1">
      <c r="A92" s="7">
        <v>91</v>
      </c>
      <c r="B92" s="7" t="s">
        <v>2310</v>
      </c>
      <c r="C92" s="7" t="str">
        <f>TEXT(A92,"CRC-00000")&amp;"-05-01"</f>
        <v>CRC-00091-05-01</v>
      </c>
      <c r="D92" s="2" t="s">
        <v>2794</v>
      </c>
      <c r="E92" s="2" t="s">
        <v>2795</v>
      </c>
      <c r="F92" s="2" t="s">
        <v>2795</v>
      </c>
      <c r="G92" s="2" t="s">
        <v>2794</v>
      </c>
      <c r="H92" s="2" t="s">
        <v>2793</v>
      </c>
      <c r="I92" s="63" t="s">
        <v>2794</v>
      </c>
      <c r="J92" s="39" t="s">
        <v>2795</v>
      </c>
      <c r="M92" s="2" t="s">
        <v>2518</v>
      </c>
      <c r="O92" s="2" t="s">
        <v>2778</v>
      </c>
      <c r="Q92" s="63" t="s">
        <v>2518</v>
      </c>
      <c r="R92" s="39" t="s">
        <v>2795</v>
      </c>
      <c r="T92" s="2"/>
      <c r="U92" s="2"/>
      <c r="V92" s="94">
        <v>-5.6906240757172544E-2</v>
      </c>
      <c r="AB92" s="5" t="s">
        <v>3054</v>
      </c>
      <c r="AD92" s="5" t="b">
        <f>ISNUMBER(MATCH(A92,Selection!A:A,0))</f>
        <v>0</v>
      </c>
      <c r="AE92" s="5">
        <f>24-COUNTIF(D92:AA92,"")</f>
        <v>12</v>
      </c>
      <c r="AF92" s="21" t="b">
        <v>1</v>
      </c>
      <c r="AG92" s="15" t="b">
        <v>1</v>
      </c>
      <c r="AH92" s="15" t="b">
        <v>0</v>
      </c>
      <c r="AI92" s="24" t="b">
        <v>0</v>
      </c>
      <c r="AJ92" s="6">
        <v>91</v>
      </c>
      <c r="AK92" s="6" t="s">
        <v>2691</v>
      </c>
      <c r="AL92" s="6" t="s">
        <v>2693</v>
      </c>
      <c r="AM92" s="6">
        <v>53</v>
      </c>
      <c r="AN92" s="6" t="s">
        <v>2697</v>
      </c>
      <c r="AO92" s="6" t="s">
        <v>2699</v>
      </c>
      <c r="AP92" s="6" t="s">
        <v>2693</v>
      </c>
      <c r="AQ92" s="6" t="s">
        <v>339</v>
      </c>
      <c r="AU92" s="6" t="s">
        <v>2797</v>
      </c>
      <c r="AV92" s="98" t="s">
        <v>905</v>
      </c>
      <c r="AW92" s="98"/>
      <c r="BA92" s="15" t="b">
        <f>NOT(ISNA(MATCH($A92&amp;"N",'Cases at IMPPC'!$H:$H,0)))</f>
        <v>1</v>
      </c>
      <c r="BB92" s="15" t="b">
        <f>NOT(ISNA(MATCH($A92&amp;"T",'Cases at IMPPC'!$H:$H,0)))</f>
        <v>1</v>
      </c>
      <c r="BC92" s="15" t="b">
        <f>NOT(ISNA(MATCH($A92&amp;"ADE",'Cases at IMPPC'!$H:$H,0)))</f>
        <v>0</v>
      </c>
      <c r="BD92" s="15" t="b">
        <f>NOT(ISNA(MATCH($A92&amp;"MET",'Cases at IMPPC'!$H:$H,0)))</f>
        <v>0</v>
      </c>
      <c r="BE92" s="98"/>
    </row>
    <row r="93" spans="1:60" ht="13" hidden="1" customHeight="1">
      <c r="A93" s="7">
        <v>92</v>
      </c>
      <c r="B93" s="7" t="s">
        <v>2669</v>
      </c>
      <c r="C93" s="7" t="str">
        <f>TEXT(A93,"CRC-00000")&amp;"-05-01"</f>
        <v>CRC-00092-05-01</v>
      </c>
      <c r="D93" s="2" t="s">
        <v>2794</v>
      </c>
      <c r="E93" s="2" t="s">
        <v>2794</v>
      </c>
      <c r="F93" s="2" t="s">
        <v>2794</v>
      </c>
      <c r="G93" s="2" t="s">
        <v>2335</v>
      </c>
      <c r="H93" s="2" t="s">
        <v>2795</v>
      </c>
      <c r="I93" s="63" t="s">
        <v>2795</v>
      </c>
      <c r="J93" s="39" t="s">
        <v>2795</v>
      </c>
      <c r="M93" s="2" t="s">
        <v>2518</v>
      </c>
      <c r="T93" s="2"/>
      <c r="U93" s="2"/>
      <c r="V93" s="94">
        <v>-1.1317403939296033E-2</v>
      </c>
      <c r="AB93" s="5" t="s">
        <v>3054</v>
      </c>
      <c r="AD93" s="5" t="b">
        <f>ISNUMBER(MATCH(A93,Selection!A:A,0))</f>
        <v>0</v>
      </c>
      <c r="AE93" s="5">
        <f>24-COUNTIF(D93:AA93,"")</f>
        <v>9</v>
      </c>
      <c r="AF93" s="21" t="b">
        <v>1</v>
      </c>
      <c r="AG93" s="15" t="b">
        <v>1</v>
      </c>
      <c r="AH93" s="15" t="b">
        <v>0</v>
      </c>
      <c r="AI93" s="24" t="b">
        <v>0</v>
      </c>
      <c r="AJ93" s="6">
        <v>92</v>
      </c>
      <c r="AK93" s="6" t="s">
        <v>2691</v>
      </c>
      <c r="AL93" s="6" t="s">
        <v>2692</v>
      </c>
      <c r="AM93" s="6">
        <v>37</v>
      </c>
      <c r="AN93" s="6" t="s">
        <v>2518</v>
      </c>
      <c r="AO93" s="6" t="s">
        <v>2417</v>
      </c>
      <c r="AP93" s="6" t="s">
        <v>2693</v>
      </c>
      <c r="AQ93" s="6" t="s">
        <v>339</v>
      </c>
      <c r="AU93" s="6" t="s">
        <v>2518</v>
      </c>
      <c r="AV93" s="98"/>
      <c r="AW93" s="98"/>
      <c r="BA93" s="15" t="b">
        <f>NOT(ISNA(MATCH($A93&amp;"N",'Cases at IMPPC'!$H:$H,0)))</f>
        <v>1</v>
      </c>
      <c r="BB93" s="15" t="b">
        <f>NOT(ISNA(MATCH($A93&amp;"T",'Cases at IMPPC'!$H:$H,0)))</f>
        <v>1</v>
      </c>
      <c r="BC93" s="15" t="b">
        <f>NOT(ISNA(MATCH($A93&amp;"ADE",'Cases at IMPPC'!$H:$H,0)))</f>
        <v>0</v>
      </c>
      <c r="BD93" s="15" t="b">
        <f>NOT(ISNA(MATCH($A93&amp;"MET",'Cases at IMPPC'!$H:$H,0)))</f>
        <v>0</v>
      </c>
      <c r="BE93" s="98"/>
    </row>
    <row r="94" spans="1:60" ht="13" hidden="1" customHeight="1">
      <c r="A94" s="7">
        <v>93</v>
      </c>
      <c r="B94" s="7" t="s">
        <v>2670</v>
      </c>
      <c r="C94" s="7" t="str">
        <f>TEXT(A94,"CRC-00000")&amp;"-05-01"</f>
        <v>CRC-00093-05-01</v>
      </c>
      <c r="D94" s="2" t="s">
        <v>2795</v>
      </c>
      <c r="E94" s="2" t="s">
        <v>2794</v>
      </c>
      <c r="F94" s="2" t="s">
        <v>2794</v>
      </c>
      <c r="G94" s="2" t="s">
        <v>2520</v>
      </c>
      <c r="H94" s="2" t="s">
        <v>2335</v>
      </c>
      <c r="M94" s="2" t="s">
        <v>2778</v>
      </c>
      <c r="T94" s="2"/>
      <c r="U94" s="2"/>
      <c r="AD94" s="5" t="b">
        <f>ISNUMBER(MATCH(A94,Selection!A:A,0))</f>
        <v>0</v>
      </c>
      <c r="AE94" s="5">
        <f>24-COUNTIF(D94:AA94,"")</f>
        <v>5</v>
      </c>
      <c r="AF94" s="21" t="b">
        <v>0</v>
      </c>
      <c r="AG94" s="15" t="b">
        <v>0</v>
      </c>
      <c r="AH94" s="15" t="b">
        <v>1</v>
      </c>
      <c r="AI94" s="24" t="b">
        <v>0</v>
      </c>
      <c r="AJ94" s="6">
        <v>93.1</v>
      </c>
      <c r="AK94" s="6" t="s">
        <v>3170</v>
      </c>
      <c r="AL94" s="6" t="s">
        <v>2692</v>
      </c>
      <c r="AM94" s="6">
        <v>76</v>
      </c>
      <c r="AN94" s="6" t="s">
        <v>2518</v>
      </c>
      <c r="AO94" s="6" t="s">
        <v>2417</v>
      </c>
      <c r="AP94" s="6" t="s">
        <v>2247</v>
      </c>
      <c r="AV94" s="98"/>
      <c r="AW94" s="98"/>
      <c r="BA94" s="15" t="b">
        <f>NOT(ISNA(MATCH($A94&amp;"N",'Cases at IMPPC'!$H:$H,0)))</f>
        <v>0</v>
      </c>
      <c r="BB94" s="15" t="b">
        <f>NOT(ISNA(MATCH($A94&amp;"T",'Cases at IMPPC'!$H:$H,0)))</f>
        <v>0</v>
      </c>
      <c r="BC94" s="15" t="b">
        <f>NOT(ISNA(MATCH($A94&amp;"ADE",'Cases at IMPPC'!$H:$H,0)))</f>
        <v>1</v>
      </c>
      <c r="BD94" s="15" t="b">
        <f>NOT(ISNA(MATCH($A94&amp;"MET",'Cases at IMPPC'!$H:$H,0)))</f>
        <v>0</v>
      </c>
      <c r="BE94" s="98" t="s">
        <v>1008</v>
      </c>
    </row>
    <row r="95" spans="1:60" ht="13" hidden="1" customHeight="1">
      <c r="A95" s="7">
        <v>94</v>
      </c>
      <c r="B95" s="7" t="s">
        <v>2671</v>
      </c>
      <c r="C95" s="7" t="str">
        <f>TEXT(A95,"CRC-00000")&amp;"-05-01"</f>
        <v>CRC-00094-05-01</v>
      </c>
      <c r="D95" s="2" t="s">
        <v>2795</v>
      </c>
      <c r="E95" s="2" t="s">
        <v>2794</v>
      </c>
      <c r="F95" s="2" t="s">
        <v>2795</v>
      </c>
      <c r="G95" s="2" t="s">
        <v>2520</v>
      </c>
      <c r="T95" s="2"/>
      <c r="U95" s="2"/>
      <c r="AB95" s="5" t="s">
        <v>3054</v>
      </c>
      <c r="AD95" s="5" t="b">
        <f>ISNUMBER(MATCH(A95,Selection!A:A,0))</f>
        <v>0</v>
      </c>
      <c r="AE95" s="5">
        <f>24-COUNTIF(D95:AA95,"")</f>
        <v>3</v>
      </c>
      <c r="AF95" s="21" t="b">
        <v>1</v>
      </c>
      <c r="AG95" s="15" t="b">
        <v>1</v>
      </c>
      <c r="AH95" s="15" t="b">
        <v>0</v>
      </c>
      <c r="AI95" s="24" t="b">
        <v>0</v>
      </c>
      <c r="AJ95" s="6">
        <v>94</v>
      </c>
      <c r="AK95" s="6" t="s">
        <v>2691</v>
      </c>
      <c r="AL95" s="6" t="s">
        <v>2692</v>
      </c>
      <c r="AM95" s="6">
        <v>56</v>
      </c>
      <c r="AN95" s="6" t="s">
        <v>2518</v>
      </c>
      <c r="AO95" s="6" t="s">
        <v>2417</v>
      </c>
      <c r="AP95" s="6" t="s">
        <v>2698</v>
      </c>
      <c r="AQ95" s="6" t="s">
        <v>373</v>
      </c>
      <c r="AU95" s="6" t="s">
        <v>2518</v>
      </c>
      <c r="AV95" s="98"/>
      <c r="AW95" s="98"/>
      <c r="BA95" s="15" t="b">
        <f>NOT(ISNA(MATCH($A95&amp;"N",'Cases at IMPPC'!$H:$H,0)))</f>
        <v>0</v>
      </c>
      <c r="BB95" s="15" t="b">
        <f>NOT(ISNA(MATCH($A95&amp;"T",'Cases at IMPPC'!$H:$H,0)))</f>
        <v>0</v>
      </c>
      <c r="BC95" s="15" t="b">
        <f>NOT(ISNA(MATCH($A95&amp;"ADE",'Cases at IMPPC'!$H:$H,0)))</f>
        <v>0</v>
      </c>
      <c r="BD95" s="15" t="b">
        <f>NOT(ISNA(MATCH($A95&amp;"MET",'Cases at IMPPC'!$H:$H,0)))</f>
        <v>0</v>
      </c>
      <c r="BE95" s="98" t="s">
        <v>1133</v>
      </c>
    </row>
    <row r="96" spans="1:60" ht="13" hidden="1" customHeight="1">
      <c r="A96" s="7">
        <v>95</v>
      </c>
      <c r="B96" s="7" t="s">
        <v>2496</v>
      </c>
      <c r="C96" s="7" t="str">
        <f>TEXT(A96,"CRC-00000")&amp;"-05-01"</f>
        <v>CRC-00095-05-01</v>
      </c>
      <c r="D96" s="2" t="s">
        <v>2795</v>
      </c>
      <c r="E96" s="2" t="s">
        <v>2794</v>
      </c>
      <c r="F96" s="2" t="s">
        <v>2795</v>
      </c>
      <c r="G96" s="2" t="s">
        <v>2520</v>
      </c>
      <c r="T96" s="2"/>
      <c r="U96" s="2"/>
      <c r="AB96" s="5" t="s">
        <v>3054</v>
      </c>
      <c r="AD96" s="5" t="b">
        <f>ISNUMBER(MATCH(A96,Selection!A:A,0))</f>
        <v>0</v>
      </c>
      <c r="AE96" s="5">
        <f>24-COUNTIF(D96:AA96,"")</f>
        <v>3</v>
      </c>
      <c r="AF96" s="21" t="b">
        <v>0</v>
      </c>
      <c r="AG96" s="15" t="b">
        <v>1</v>
      </c>
      <c r="AH96" s="15" t="b">
        <v>0</v>
      </c>
      <c r="AI96" s="24" t="b">
        <v>0</v>
      </c>
      <c r="AJ96" s="6">
        <v>95</v>
      </c>
      <c r="AK96" s="6" t="s">
        <v>2691</v>
      </c>
      <c r="AL96" s="6" t="s">
        <v>2692</v>
      </c>
      <c r="AM96" s="6">
        <v>67</v>
      </c>
      <c r="AN96" s="6" t="s">
        <v>2518</v>
      </c>
      <c r="AO96" s="6" t="s">
        <v>2417</v>
      </c>
      <c r="AP96" s="6" t="s">
        <v>2999</v>
      </c>
      <c r="AQ96" s="6" t="s">
        <v>374</v>
      </c>
      <c r="AU96" s="6" t="s">
        <v>2518</v>
      </c>
      <c r="AV96" s="98" t="s">
        <v>906</v>
      </c>
      <c r="AW96" s="98"/>
      <c r="BA96" s="15" t="b">
        <f>NOT(ISNA(MATCH($A96&amp;"N",'Cases at IMPPC'!$H:$H,0)))</f>
        <v>0</v>
      </c>
      <c r="BB96" s="15" t="b">
        <f>NOT(ISNA(MATCH($A96&amp;"T",'Cases at IMPPC'!$H:$H,0)))</f>
        <v>0</v>
      </c>
      <c r="BC96" s="15" t="b">
        <f>NOT(ISNA(MATCH($A96&amp;"ADE",'Cases at IMPPC'!$H:$H,0)))</f>
        <v>0</v>
      </c>
      <c r="BD96" s="15" t="b">
        <f>NOT(ISNA(MATCH($A96&amp;"MET",'Cases at IMPPC'!$H:$H,0)))</f>
        <v>0</v>
      </c>
      <c r="BE96" s="98" t="s">
        <v>1132</v>
      </c>
    </row>
    <row r="97" spans="1:58" ht="13" hidden="1" customHeight="1">
      <c r="A97" s="7">
        <v>96</v>
      </c>
      <c r="B97" s="7" t="s">
        <v>2497</v>
      </c>
      <c r="C97" s="7" t="str">
        <f>TEXT(A97,"CRC-00000")&amp;"-05-01"</f>
        <v>CRC-00096-05-01</v>
      </c>
      <c r="D97" s="2" t="s">
        <v>2795</v>
      </c>
      <c r="E97" s="2" t="s">
        <v>2795</v>
      </c>
      <c r="F97" s="2" t="s">
        <v>2794</v>
      </c>
      <c r="G97" s="2" t="s">
        <v>2335</v>
      </c>
      <c r="H97" s="2" t="s">
        <v>2915</v>
      </c>
      <c r="I97" s="63" t="s">
        <v>2795</v>
      </c>
      <c r="J97" s="39" t="s">
        <v>2795</v>
      </c>
      <c r="M97" s="2" t="s">
        <v>2792</v>
      </c>
      <c r="O97" s="2" t="s">
        <v>2778</v>
      </c>
      <c r="Q97" s="63" t="s">
        <v>2518</v>
      </c>
      <c r="R97" s="39" t="s">
        <v>2795</v>
      </c>
      <c r="T97" s="2"/>
      <c r="U97" s="2"/>
      <c r="V97" s="95">
        <v>1.5804721957969337E-2</v>
      </c>
      <c r="AB97" s="5" t="s">
        <v>3054</v>
      </c>
      <c r="AD97" s="5" t="b">
        <f>ISNUMBER(MATCH(A97,Selection!A:A,0))</f>
        <v>0</v>
      </c>
      <c r="AE97" s="5">
        <f>24-COUNTIF(D97:AA97,"")</f>
        <v>12</v>
      </c>
      <c r="AF97" s="21" t="b">
        <v>1</v>
      </c>
      <c r="AG97" s="15" t="b">
        <v>1</v>
      </c>
      <c r="AH97" s="15" t="b">
        <v>1</v>
      </c>
      <c r="AI97" s="24" t="b">
        <v>0</v>
      </c>
      <c r="AJ97" s="6">
        <v>96</v>
      </c>
      <c r="AK97" s="6" t="s">
        <v>2691</v>
      </c>
      <c r="AL97" s="6" t="s">
        <v>2692</v>
      </c>
      <c r="AM97" s="6">
        <v>66</v>
      </c>
      <c r="AN97" s="6" t="s">
        <v>2518</v>
      </c>
      <c r="AO97" s="6" t="s">
        <v>2699</v>
      </c>
      <c r="AP97" s="6" t="s">
        <v>2698</v>
      </c>
      <c r="AQ97" s="6" t="s">
        <v>2794</v>
      </c>
      <c r="AU97" s="6" t="s">
        <v>2692</v>
      </c>
      <c r="AV97" s="98"/>
      <c r="AW97" s="98"/>
      <c r="BA97" s="15" t="b">
        <f>NOT(ISNA(MATCH($A97&amp;"N",'Cases at IMPPC'!$H:$H,0)))</f>
        <v>1</v>
      </c>
      <c r="BB97" s="15" t="b">
        <f>NOT(ISNA(MATCH($A97&amp;"T",'Cases at IMPPC'!$H:$H,0)))</f>
        <v>1</v>
      </c>
      <c r="BC97" s="15" t="b">
        <f>NOT(ISNA(MATCH($A97&amp;"ADE",'Cases at IMPPC'!$H:$H,0)))</f>
        <v>0</v>
      </c>
      <c r="BD97" s="15" t="b">
        <f>NOT(ISNA(MATCH($A97&amp;"MET",'Cases at IMPPC'!$H:$H,0)))</f>
        <v>0</v>
      </c>
      <c r="BE97" s="98" t="s">
        <v>1136</v>
      </c>
      <c r="BF97" t="s">
        <v>2878</v>
      </c>
    </row>
    <row r="98" spans="1:58" ht="13" hidden="1" customHeight="1">
      <c r="A98" s="7">
        <v>97</v>
      </c>
      <c r="B98" s="7" t="s">
        <v>2498</v>
      </c>
      <c r="C98" s="7" t="str">
        <f>TEXT(A98,"CRC-00000")&amp;"-05-01"</f>
        <v>CRC-00097-05-01</v>
      </c>
      <c r="G98" s="2" t="s">
        <v>2520</v>
      </c>
      <c r="T98" s="2"/>
      <c r="U98" s="2"/>
      <c r="AD98" s="5" t="b">
        <f>ISNUMBER(MATCH(A98,Selection!A:A,0))</f>
        <v>0</v>
      </c>
      <c r="AE98" s="5">
        <f>24-COUNTIF(D98:AA98,"")</f>
        <v>0</v>
      </c>
      <c r="AF98" s="21" t="b">
        <v>0</v>
      </c>
      <c r="AG98" s="15" t="b">
        <v>1</v>
      </c>
      <c r="AH98" s="15" t="b">
        <v>0</v>
      </c>
      <c r="AI98" s="24" t="b">
        <v>0</v>
      </c>
      <c r="AJ98" s="6">
        <v>97</v>
      </c>
      <c r="AK98" s="6">
        <v>0</v>
      </c>
      <c r="AV98" s="98"/>
      <c r="AW98" s="98"/>
      <c r="BA98" s="15" t="b">
        <f>NOT(ISNA(MATCH($A98&amp;"N",'Cases at IMPPC'!$H:$H,0)))</f>
        <v>0</v>
      </c>
      <c r="BB98" s="15" t="b">
        <f>NOT(ISNA(MATCH($A98&amp;"T",'Cases at IMPPC'!$H:$H,0)))</f>
        <v>0</v>
      </c>
      <c r="BC98" s="15" t="b">
        <f>NOT(ISNA(MATCH($A98&amp;"ADE",'Cases at IMPPC'!$H:$H,0)))</f>
        <v>0</v>
      </c>
      <c r="BD98" s="15" t="b">
        <f>NOT(ISNA(MATCH($A98&amp;"MET",'Cases at IMPPC'!$H:$H,0)))</f>
        <v>0</v>
      </c>
      <c r="BE98" s="98"/>
    </row>
    <row r="99" spans="1:58" ht="13" hidden="1" customHeight="1">
      <c r="A99" s="7">
        <v>98</v>
      </c>
      <c r="B99" s="7" t="s">
        <v>2499</v>
      </c>
      <c r="C99" s="7" t="str">
        <f>TEXT(A99,"CRC-00000")&amp;"-05-01"</f>
        <v>CRC-00098-05-01</v>
      </c>
      <c r="D99" s="2" t="s">
        <v>2795</v>
      </c>
      <c r="E99" s="2" t="s">
        <v>2795</v>
      </c>
      <c r="F99" s="2" t="s">
        <v>2794</v>
      </c>
      <c r="G99" s="2" t="s">
        <v>2520</v>
      </c>
      <c r="H99" s="2" t="s">
        <v>2793</v>
      </c>
      <c r="M99" s="2" t="s">
        <v>2243</v>
      </c>
      <c r="T99" s="2"/>
      <c r="U99" s="2"/>
      <c r="AD99" s="5" t="b">
        <f>ISNUMBER(MATCH(A99,Selection!A:A,0))</f>
        <v>0</v>
      </c>
      <c r="AE99" s="5">
        <f>24-COUNTIF(D99:AA99,"")</f>
        <v>5</v>
      </c>
      <c r="AF99" s="21" t="b">
        <v>1</v>
      </c>
      <c r="AG99" s="15" t="b">
        <v>0</v>
      </c>
      <c r="AH99" s="15" t="b">
        <v>1</v>
      </c>
      <c r="AI99" s="24" t="b">
        <v>0</v>
      </c>
      <c r="AJ99" s="6">
        <v>98.1</v>
      </c>
      <c r="AK99" s="6" t="s">
        <v>3170</v>
      </c>
      <c r="AL99" s="6" t="s">
        <v>2693</v>
      </c>
      <c r="AM99" s="6">
        <v>73</v>
      </c>
      <c r="AN99" s="6" t="s">
        <v>2518</v>
      </c>
      <c r="AO99" s="6" t="s">
        <v>2699</v>
      </c>
      <c r="AP99" s="6" t="s">
        <v>2247</v>
      </c>
      <c r="AQ99" s="6" t="s">
        <v>348</v>
      </c>
      <c r="AV99" s="98"/>
      <c r="AW99" s="98"/>
      <c r="BA99" s="15" t="b">
        <f>NOT(ISNA(MATCH($A99&amp;"N",'Cases at IMPPC'!$H:$H,0)))</f>
        <v>0</v>
      </c>
      <c r="BB99" s="15" t="b">
        <f>NOT(ISNA(MATCH($A99&amp;"T",'Cases at IMPPC'!$H:$H,0)))</f>
        <v>0</v>
      </c>
      <c r="BC99" s="15" t="b">
        <f>NOT(ISNA(MATCH($A99&amp;"ADE",'Cases at IMPPC'!$H:$H,0)))</f>
        <v>1</v>
      </c>
      <c r="BD99" s="15" t="b">
        <f>NOT(ISNA(MATCH($A99&amp;"MET",'Cases at IMPPC'!$H:$H,0)))</f>
        <v>0</v>
      </c>
      <c r="BE99" s="98" t="s">
        <v>1009</v>
      </c>
    </row>
    <row r="100" spans="1:58" ht="13" hidden="1" customHeight="1">
      <c r="A100" s="7">
        <v>99</v>
      </c>
      <c r="B100" s="7" t="s">
        <v>2500</v>
      </c>
      <c r="C100" s="7" t="str">
        <f>TEXT(A100,"CRC-00000")&amp;"-05-01"</f>
        <v>CRC-00099-05-01</v>
      </c>
      <c r="E100" s="2" t="s">
        <v>2795</v>
      </c>
      <c r="F100" s="2" t="s">
        <v>2794</v>
      </c>
      <c r="G100" s="2" t="s">
        <v>2520</v>
      </c>
      <c r="T100" s="2"/>
      <c r="U100" s="2"/>
      <c r="AD100" s="5" t="b">
        <f>ISNUMBER(MATCH(A100,Selection!A:A,0))</f>
        <v>0</v>
      </c>
      <c r="AE100" s="5">
        <f>24-COUNTIF(D100:AA100,"")</f>
        <v>2</v>
      </c>
      <c r="AF100" s="21" t="b">
        <v>1</v>
      </c>
      <c r="AG100" s="15" t="b">
        <v>1</v>
      </c>
      <c r="AH100" s="15" t="b">
        <v>0</v>
      </c>
      <c r="AI100" s="24" t="b">
        <v>0</v>
      </c>
      <c r="AJ100" s="6">
        <v>99</v>
      </c>
      <c r="AK100" s="6" t="s">
        <v>2691</v>
      </c>
      <c r="AL100" s="6" t="s">
        <v>2692</v>
      </c>
      <c r="AM100" s="6">
        <v>64</v>
      </c>
      <c r="AN100" s="6" t="s">
        <v>2518</v>
      </c>
      <c r="AO100" s="6" t="s">
        <v>2417</v>
      </c>
      <c r="AP100" s="6" t="s">
        <v>3169</v>
      </c>
      <c r="AQ100" s="6" t="s">
        <v>2795</v>
      </c>
      <c r="AV100" s="98"/>
      <c r="AW100" s="98"/>
      <c r="BA100" s="15" t="b">
        <f>NOT(ISNA(MATCH($A100&amp;"N",'Cases at IMPPC'!$H:$H,0)))</f>
        <v>0</v>
      </c>
      <c r="BB100" s="15" t="b">
        <f>NOT(ISNA(MATCH($A100&amp;"T",'Cases at IMPPC'!$H:$H,0)))</f>
        <v>0</v>
      </c>
      <c r="BC100" s="15" t="b">
        <f>NOT(ISNA(MATCH($A100&amp;"ADE",'Cases at IMPPC'!$H:$H,0)))</f>
        <v>0</v>
      </c>
      <c r="BD100" s="15" t="b">
        <f>NOT(ISNA(MATCH($A100&amp;"MET",'Cases at IMPPC'!$H:$H,0)))</f>
        <v>0</v>
      </c>
      <c r="BE100" s="98" t="s">
        <v>1082</v>
      </c>
    </row>
    <row r="101" spans="1:58" ht="13" hidden="1" customHeight="1">
      <c r="A101" s="7">
        <v>100</v>
      </c>
      <c r="B101" s="7" t="s">
        <v>2501</v>
      </c>
      <c r="C101" s="7" t="str">
        <f>TEXT(A101,"CRC-00000")&amp;"-05-01"</f>
        <v>CRC-00100-05-01</v>
      </c>
      <c r="D101" s="2" t="s">
        <v>2795</v>
      </c>
      <c r="E101" s="2" t="s">
        <v>2795</v>
      </c>
      <c r="F101" s="2" t="s">
        <v>2794</v>
      </c>
      <c r="G101" s="2" t="s">
        <v>2520</v>
      </c>
      <c r="T101" s="2"/>
      <c r="U101" s="2"/>
      <c r="AB101" s="5" t="s">
        <v>3054</v>
      </c>
      <c r="AD101" s="5" t="b">
        <f>ISNUMBER(MATCH(A101,Selection!A:A,0))</f>
        <v>0</v>
      </c>
      <c r="AE101" s="5">
        <f>24-COUNTIF(D101:AA101,"")</f>
        <v>3</v>
      </c>
      <c r="AF101" s="21" t="b">
        <v>1</v>
      </c>
      <c r="AG101" s="15" t="b">
        <v>1</v>
      </c>
      <c r="AH101" s="15" t="b">
        <v>0</v>
      </c>
      <c r="AI101" s="24" t="b">
        <v>0</v>
      </c>
      <c r="AJ101" s="6">
        <v>100</v>
      </c>
      <c r="AK101" s="6" t="s">
        <v>2691</v>
      </c>
      <c r="AL101" s="6" t="s">
        <v>2692</v>
      </c>
      <c r="AM101" s="6">
        <v>60</v>
      </c>
      <c r="AN101" s="6" t="s">
        <v>2697</v>
      </c>
      <c r="AO101" s="6" t="s">
        <v>2699</v>
      </c>
      <c r="AP101" s="6" t="s">
        <v>2693</v>
      </c>
      <c r="AQ101" s="6" t="s">
        <v>375</v>
      </c>
      <c r="AV101" s="98" t="s">
        <v>907</v>
      </c>
      <c r="AW101" s="98"/>
      <c r="BA101" s="15" t="b">
        <f>NOT(ISNA(MATCH($A101&amp;"N",'Cases at IMPPC'!$H:$H,0)))</f>
        <v>0</v>
      </c>
      <c r="BB101" s="15" t="b">
        <f>NOT(ISNA(MATCH($A101&amp;"T",'Cases at IMPPC'!$H:$H,0)))</f>
        <v>0</v>
      </c>
      <c r="BC101" s="15" t="b">
        <f>NOT(ISNA(MATCH($A101&amp;"ADE",'Cases at IMPPC'!$H:$H,0)))</f>
        <v>0</v>
      </c>
      <c r="BD101" s="15" t="b">
        <f>NOT(ISNA(MATCH($A101&amp;"MET",'Cases at IMPPC'!$H:$H,0)))</f>
        <v>0</v>
      </c>
      <c r="BE101" s="98" t="s">
        <v>1055</v>
      </c>
    </row>
    <row r="102" spans="1:58" ht="13" hidden="1" customHeight="1">
      <c r="A102" s="7">
        <v>101</v>
      </c>
      <c r="B102" s="7" t="s">
        <v>2502</v>
      </c>
      <c r="C102" s="7" t="str">
        <f>TEXT(A102,"CRC-00000")&amp;"-05-01"</f>
        <v>CRC-00101-05-01</v>
      </c>
      <c r="D102" s="2" t="s">
        <v>2795</v>
      </c>
      <c r="E102" s="2" t="s">
        <v>2794</v>
      </c>
      <c r="F102" s="2" t="s">
        <v>2795</v>
      </c>
      <c r="G102" s="2" t="s">
        <v>2335</v>
      </c>
      <c r="H102" s="2" t="s">
        <v>2335</v>
      </c>
      <c r="I102" s="63" t="s">
        <v>2795</v>
      </c>
      <c r="J102" s="39" t="s">
        <v>2795</v>
      </c>
      <c r="T102" s="2"/>
      <c r="U102" s="2"/>
      <c r="AB102" s="5" t="s">
        <v>3054</v>
      </c>
      <c r="AD102" s="5" t="b">
        <f>ISNUMBER(MATCH(A102,Selection!A:A,0))</f>
        <v>0</v>
      </c>
      <c r="AE102" s="5">
        <f>24-COUNTIF(D102:AA102,"")</f>
        <v>7</v>
      </c>
      <c r="AF102" s="21" t="b">
        <v>1</v>
      </c>
      <c r="AG102" s="15" t="b">
        <v>1</v>
      </c>
      <c r="AH102" s="15" t="b">
        <v>0</v>
      </c>
      <c r="AI102" s="24" t="b">
        <v>0</v>
      </c>
      <c r="AJ102" s="6">
        <v>101</v>
      </c>
      <c r="AK102" s="6" t="s">
        <v>2691</v>
      </c>
      <c r="AL102" s="6" t="s">
        <v>2692</v>
      </c>
      <c r="AM102" s="6">
        <v>61</v>
      </c>
      <c r="AN102" s="6" t="s">
        <v>2518</v>
      </c>
      <c r="AO102" s="6" t="s">
        <v>2417</v>
      </c>
      <c r="AP102" s="6" t="s">
        <v>2698</v>
      </c>
      <c r="AQ102" s="6" t="s">
        <v>373</v>
      </c>
      <c r="AU102" s="6" t="s">
        <v>2518</v>
      </c>
      <c r="AV102" s="98" t="s">
        <v>908</v>
      </c>
      <c r="AW102" s="98"/>
      <c r="BA102" s="15" t="b">
        <f>NOT(ISNA(MATCH($A102&amp;"N",'Cases at IMPPC'!$H:$H,0)))</f>
        <v>1</v>
      </c>
      <c r="BB102" s="15" t="b">
        <f>NOT(ISNA(MATCH($A102&amp;"T",'Cases at IMPPC'!$H:$H,0)))</f>
        <v>1</v>
      </c>
      <c r="BC102" s="15" t="b">
        <f>NOT(ISNA(MATCH($A102&amp;"ADE",'Cases at IMPPC'!$H:$H,0)))</f>
        <v>0</v>
      </c>
      <c r="BD102" s="15" t="b">
        <f>NOT(ISNA(MATCH($A102&amp;"MET",'Cases at IMPPC'!$H:$H,0)))</f>
        <v>0</v>
      </c>
      <c r="BE102" s="98"/>
    </row>
    <row r="103" spans="1:58" ht="13" hidden="1" customHeight="1">
      <c r="A103" s="7">
        <v>102</v>
      </c>
      <c r="B103" s="7" t="s">
        <v>2503</v>
      </c>
      <c r="C103" s="7" t="str">
        <f>TEXT(A103,"CRC-00000")&amp;"-05-01"</f>
        <v>CRC-00102-05-01</v>
      </c>
      <c r="D103" s="2" t="s">
        <v>2795</v>
      </c>
      <c r="E103" s="2" t="s">
        <v>2795</v>
      </c>
      <c r="F103" s="2" t="s">
        <v>2794</v>
      </c>
      <c r="G103" s="2" t="s">
        <v>2520</v>
      </c>
      <c r="H103" s="2" t="s">
        <v>2793</v>
      </c>
      <c r="M103" s="2" t="s">
        <v>2792</v>
      </c>
      <c r="T103" s="2"/>
      <c r="U103" s="2"/>
      <c r="AD103" s="5" t="b">
        <f>ISNUMBER(MATCH(A103,Selection!A:A,0))</f>
        <v>0</v>
      </c>
      <c r="AE103" s="5">
        <f>24-COUNTIF(D103:AA103,"")</f>
        <v>5</v>
      </c>
      <c r="AF103" s="21" t="b">
        <v>1</v>
      </c>
      <c r="AG103" s="15" t="b">
        <v>0</v>
      </c>
      <c r="AH103" s="15" t="b">
        <v>1</v>
      </c>
      <c r="AI103" s="24" t="b">
        <v>0</v>
      </c>
      <c r="AJ103" s="6">
        <v>102.1</v>
      </c>
      <c r="AK103" s="6" t="s">
        <v>3170</v>
      </c>
      <c r="AL103" s="6" t="s">
        <v>2692</v>
      </c>
      <c r="AM103" s="6">
        <v>71</v>
      </c>
      <c r="AN103" s="6" t="s">
        <v>2518</v>
      </c>
      <c r="AO103" s="6" t="s">
        <v>2699</v>
      </c>
      <c r="AP103" s="6" t="s">
        <v>2247</v>
      </c>
      <c r="AQ103" s="6" t="s">
        <v>367</v>
      </c>
      <c r="AV103" s="98"/>
      <c r="AW103" s="98"/>
      <c r="BA103" s="15" t="b">
        <f>NOT(ISNA(MATCH($A103&amp;"N",'Cases at IMPPC'!$H:$H,0)))</f>
        <v>0</v>
      </c>
      <c r="BB103" s="15" t="b">
        <f>NOT(ISNA(MATCH($A103&amp;"T",'Cases at IMPPC'!$H:$H,0)))</f>
        <v>0</v>
      </c>
      <c r="BC103" s="15" t="b">
        <f>NOT(ISNA(MATCH($A103&amp;"ADE",'Cases at IMPPC'!$H:$H,0)))</f>
        <v>1</v>
      </c>
      <c r="BD103" s="15" t="b">
        <f>NOT(ISNA(MATCH($A103&amp;"MET",'Cases at IMPPC'!$H:$H,0)))</f>
        <v>0</v>
      </c>
      <c r="BE103" s="98" t="s">
        <v>1010</v>
      </c>
    </row>
    <row r="104" spans="1:58" ht="13" hidden="1" customHeight="1">
      <c r="A104" s="7">
        <v>103</v>
      </c>
      <c r="B104" s="7" t="s">
        <v>2504</v>
      </c>
      <c r="C104" s="7" t="str">
        <f>TEXT(A104,"CRC-00000")&amp;"-05-01"</f>
        <v>CRC-00103-05-01</v>
      </c>
      <c r="D104" s="2" t="s">
        <v>2795</v>
      </c>
      <c r="E104" s="2" t="s">
        <v>2795</v>
      </c>
      <c r="F104" s="2" t="s">
        <v>2795</v>
      </c>
      <c r="G104" s="2" t="s">
        <v>2520</v>
      </c>
      <c r="H104" s="2" t="s">
        <v>2779</v>
      </c>
      <c r="M104" s="2" t="s">
        <v>3060</v>
      </c>
      <c r="T104" s="2"/>
      <c r="U104" s="2"/>
      <c r="AD104" s="5" t="b">
        <f>ISNUMBER(MATCH(A104,Selection!A:A,0))</f>
        <v>0</v>
      </c>
      <c r="AE104" s="5">
        <f>24-COUNTIF(D104:AA104,"")</f>
        <v>5</v>
      </c>
      <c r="AF104" s="21" t="b">
        <v>1</v>
      </c>
      <c r="AG104" s="15" t="b">
        <v>0</v>
      </c>
      <c r="AH104" s="15" t="b">
        <v>1</v>
      </c>
      <c r="AI104" s="24" t="b">
        <v>0</v>
      </c>
      <c r="AJ104" s="6">
        <v>103.1</v>
      </c>
      <c r="AK104" s="6" t="s">
        <v>3170</v>
      </c>
      <c r="AL104" s="6" t="s">
        <v>2692</v>
      </c>
      <c r="AM104" s="6">
        <v>56</v>
      </c>
      <c r="AN104" s="6" t="s">
        <v>2518</v>
      </c>
      <c r="AO104" s="6" t="s">
        <v>2417</v>
      </c>
      <c r="AP104" s="6" t="s">
        <v>2247</v>
      </c>
      <c r="AQ104" s="6" t="s">
        <v>316</v>
      </c>
      <c r="AV104" s="98"/>
      <c r="AW104" s="98"/>
      <c r="BA104" s="15" t="b">
        <f>NOT(ISNA(MATCH($A104&amp;"N",'Cases at IMPPC'!$H:$H,0)))</f>
        <v>0</v>
      </c>
      <c r="BB104" s="15" t="b">
        <f>NOT(ISNA(MATCH($A104&amp;"T",'Cases at IMPPC'!$H:$H,0)))</f>
        <v>0</v>
      </c>
      <c r="BC104" s="15" t="b">
        <f>NOT(ISNA(MATCH($A104&amp;"ADE",'Cases at IMPPC'!$H:$H,0)))</f>
        <v>0</v>
      </c>
      <c r="BD104" s="15" t="b">
        <f>NOT(ISNA(MATCH($A104&amp;"MET",'Cases at IMPPC'!$H:$H,0)))</f>
        <v>0</v>
      </c>
      <c r="BE104" s="98" t="s">
        <v>1011</v>
      </c>
    </row>
    <row r="105" spans="1:58" ht="13" hidden="1" customHeight="1">
      <c r="A105" s="7">
        <v>104</v>
      </c>
      <c r="B105" s="7" t="s">
        <v>2679</v>
      </c>
      <c r="C105" s="7" t="str">
        <f>TEXT(A105,"CRC-00000")&amp;"-05-01"</f>
        <v>CRC-00104-05-01</v>
      </c>
      <c r="F105" s="2" t="s">
        <v>2795</v>
      </c>
      <c r="G105" s="2" t="s">
        <v>2520</v>
      </c>
      <c r="T105" s="2"/>
      <c r="U105" s="2"/>
      <c r="AD105" s="5" t="b">
        <f>ISNUMBER(MATCH(A105,Selection!A:A,0))</f>
        <v>0</v>
      </c>
      <c r="AE105" s="5">
        <f>24-COUNTIF(D105:AA105,"")</f>
        <v>1</v>
      </c>
      <c r="AF105" s="21" t="b">
        <v>1</v>
      </c>
      <c r="AG105" s="15" t="b">
        <v>0</v>
      </c>
      <c r="AH105" s="15" t="b">
        <v>1</v>
      </c>
      <c r="AI105" s="24" t="b">
        <v>0</v>
      </c>
      <c r="AJ105" s="6">
        <v>104.1</v>
      </c>
      <c r="AK105" s="6" t="s">
        <v>3170</v>
      </c>
      <c r="AL105" s="6" t="s">
        <v>2692</v>
      </c>
      <c r="AM105" s="6">
        <v>70</v>
      </c>
      <c r="AN105" s="6" t="s">
        <v>2518</v>
      </c>
      <c r="AO105" s="6" t="s">
        <v>2699</v>
      </c>
      <c r="AP105" s="6" t="s">
        <v>2247</v>
      </c>
      <c r="AV105" s="98"/>
      <c r="AW105" s="98"/>
      <c r="BA105" s="15" t="b">
        <f>NOT(ISNA(MATCH($A105&amp;"N",'Cases at IMPPC'!$H:$H,0)))</f>
        <v>0</v>
      </c>
      <c r="BB105" s="15" t="b">
        <f>NOT(ISNA(MATCH($A105&amp;"T",'Cases at IMPPC'!$H:$H,0)))</f>
        <v>0</v>
      </c>
      <c r="BC105" s="15" t="b">
        <f>NOT(ISNA(MATCH($A105&amp;"ADE",'Cases at IMPPC'!$H:$H,0)))</f>
        <v>0</v>
      </c>
      <c r="BD105" s="15" t="b">
        <f>NOT(ISNA(MATCH($A105&amp;"MET",'Cases at IMPPC'!$H:$H,0)))</f>
        <v>0</v>
      </c>
      <c r="BE105" s="98" t="s">
        <v>944</v>
      </c>
    </row>
    <row r="106" spans="1:58" ht="13" hidden="1" customHeight="1">
      <c r="A106" s="7">
        <v>105</v>
      </c>
      <c r="B106" s="7" t="s">
        <v>2680</v>
      </c>
      <c r="C106" s="7" t="str">
        <f>TEXT(A106,"CRC-00000")&amp;"-05-01"</f>
        <v>CRC-00105-05-01</v>
      </c>
      <c r="D106" s="2" t="s">
        <v>2795</v>
      </c>
      <c r="F106" s="2" t="s">
        <v>2795</v>
      </c>
      <c r="G106" s="2" t="s">
        <v>2520</v>
      </c>
      <c r="H106" s="2" t="s">
        <v>2335</v>
      </c>
      <c r="M106" s="2" t="s">
        <v>2387</v>
      </c>
      <c r="T106" s="2"/>
      <c r="U106" s="2"/>
      <c r="AD106" s="5" t="b">
        <f>ISNUMBER(MATCH(A106,Selection!A:A,0))</f>
        <v>0</v>
      </c>
      <c r="AE106" s="5">
        <f>24-COUNTIF(D106:AA106,"")</f>
        <v>4</v>
      </c>
      <c r="AF106" s="21" t="b">
        <v>0</v>
      </c>
      <c r="AG106" s="15" t="b">
        <v>0</v>
      </c>
      <c r="AH106" s="15" t="b">
        <v>1</v>
      </c>
      <c r="AI106" s="24" t="b">
        <v>0</v>
      </c>
      <c r="AJ106" s="6">
        <v>105.1</v>
      </c>
      <c r="AK106" s="6" t="s">
        <v>3170</v>
      </c>
      <c r="AL106" s="6" t="s">
        <v>2692</v>
      </c>
      <c r="AM106" s="6">
        <v>73</v>
      </c>
      <c r="AN106" s="6" t="s">
        <v>2518</v>
      </c>
      <c r="AO106" s="6" t="s">
        <v>2699</v>
      </c>
      <c r="AP106" s="6" t="s">
        <v>2247</v>
      </c>
      <c r="AV106" s="98"/>
      <c r="AW106" s="98"/>
      <c r="BA106" s="15" t="b">
        <f>NOT(ISNA(MATCH($A106&amp;"N",'Cases at IMPPC'!$H:$H,0)))</f>
        <v>0</v>
      </c>
      <c r="BB106" s="15" t="b">
        <f>NOT(ISNA(MATCH($A106&amp;"T",'Cases at IMPPC'!$H:$H,0)))</f>
        <v>0</v>
      </c>
      <c r="BC106" s="15" t="b">
        <f>NOT(ISNA(MATCH($A106&amp;"ADE",'Cases at IMPPC'!$H:$H,0)))</f>
        <v>0</v>
      </c>
      <c r="BD106" s="15" t="b">
        <f>NOT(ISNA(MATCH($A106&amp;"MET",'Cases at IMPPC'!$H:$H,0)))</f>
        <v>0</v>
      </c>
      <c r="BE106" s="98" t="s">
        <v>1026</v>
      </c>
    </row>
    <row r="107" spans="1:58" ht="13" hidden="1" customHeight="1">
      <c r="A107" s="7">
        <v>106</v>
      </c>
      <c r="B107" s="7" t="s">
        <v>2506</v>
      </c>
      <c r="C107" s="7" t="str">
        <f>TEXT(A107,"CRC-00000")&amp;"-05-01"</f>
        <v>CRC-00106-05-01</v>
      </c>
      <c r="D107" s="2" t="s">
        <v>2795</v>
      </c>
      <c r="E107" s="2" t="s">
        <v>2795</v>
      </c>
      <c r="F107" s="2" t="s">
        <v>2794</v>
      </c>
      <c r="G107" s="2" t="s">
        <v>2520</v>
      </c>
      <c r="H107" s="2" t="s">
        <v>2793</v>
      </c>
      <c r="M107" s="2" t="s">
        <v>2778</v>
      </c>
      <c r="T107" s="2"/>
      <c r="U107" s="2"/>
      <c r="AD107" s="5" t="b">
        <f>ISNUMBER(MATCH(A107,Selection!A:A,0))</f>
        <v>0</v>
      </c>
      <c r="AE107" s="5">
        <f>24-COUNTIF(D107:AA107,"")</f>
        <v>5</v>
      </c>
      <c r="AF107" s="21" t="b">
        <v>0</v>
      </c>
      <c r="AG107" s="15" t="b">
        <v>0</v>
      </c>
      <c r="AH107" s="15" t="b">
        <v>1</v>
      </c>
      <c r="AI107" s="24" t="b">
        <v>0</v>
      </c>
      <c r="AJ107" s="6">
        <v>106.1</v>
      </c>
      <c r="AK107" s="6" t="s">
        <v>3170</v>
      </c>
      <c r="AM107" s="6">
        <v>67</v>
      </c>
      <c r="AN107" s="6" t="s">
        <v>2518</v>
      </c>
      <c r="AO107" s="6" t="s">
        <v>2417</v>
      </c>
      <c r="AP107" s="6" t="s">
        <v>2247</v>
      </c>
      <c r="AV107" s="98"/>
      <c r="AW107" s="98"/>
      <c r="BA107" s="15" t="b">
        <f>NOT(ISNA(MATCH($A107&amp;"N",'Cases at IMPPC'!$H:$H,0)))</f>
        <v>0</v>
      </c>
      <c r="BB107" s="15" t="b">
        <f>NOT(ISNA(MATCH($A107&amp;"T",'Cases at IMPPC'!$H:$H,0)))</f>
        <v>0</v>
      </c>
      <c r="BC107" s="15" t="b">
        <f>NOT(ISNA(MATCH($A107&amp;"ADE",'Cases at IMPPC'!$H:$H,0)))</f>
        <v>1</v>
      </c>
      <c r="BD107" s="15" t="b">
        <f>NOT(ISNA(MATCH($A107&amp;"MET",'Cases at IMPPC'!$H:$H,0)))</f>
        <v>0</v>
      </c>
      <c r="BE107" s="98" t="s">
        <v>1012</v>
      </c>
    </row>
    <row r="108" spans="1:58" ht="13" hidden="1" customHeight="1">
      <c r="A108" s="7">
        <v>107</v>
      </c>
      <c r="B108" s="7" t="s">
        <v>2507</v>
      </c>
      <c r="C108" s="7" t="str">
        <f>TEXT(A108,"CRC-00000")&amp;"-05-01"</f>
        <v>CRC-00107-05-01</v>
      </c>
      <c r="D108" s="2" t="s">
        <v>2795</v>
      </c>
      <c r="E108" s="2" t="s">
        <v>2795</v>
      </c>
      <c r="F108" s="2" t="s">
        <v>2794</v>
      </c>
      <c r="G108" s="2" t="s">
        <v>2520</v>
      </c>
      <c r="H108" s="2" t="s">
        <v>2335</v>
      </c>
      <c r="M108" s="2" t="s">
        <v>2431</v>
      </c>
      <c r="T108" s="2"/>
      <c r="U108" s="2"/>
      <c r="AD108" s="5" t="b">
        <f>ISNUMBER(MATCH(A108,Selection!A:A,0))</f>
        <v>0</v>
      </c>
      <c r="AE108" s="5">
        <f>24-COUNTIF(D108:AA108,"")</f>
        <v>5</v>
      </c>
      <c r="AF108" s="21" t="b">
        <v>0</v>
      </c>
      <c r="AG108" s="15" t="b">
        <v>0</v>
      </c>
      <c r="AH108" s="15" t="b">
        <v>1</v>
      </c>
      <c r="AI108" s="24" t="b">
        <v>0</v>
      </c>
      <c r="AJ108" s="6">
        <v>107.1</v>
      </c>
      <c r="AK108" s="6" t="s">
        <v>3170</v>
      </c>
      <c r="AM108" s="6">
        <v>70</v>
      </c>
      <c r="AN108" s="6" t="s">
        <v>2518</v>
      </c>
      <c r="AO108" s="6" t="s">
        <v>2417</v>
      </c>
      <c r="AP108" s="6" t="s">
        <v>2247</v>
      </c>
      <c r="AV108" s="98" t="s">
        <v>909</v>
      </c>
      <c r="AW108" s="98"/>
      <c r="BA108" s="15" t="b">
        <f>NOT(ISNA(MATCH($A108&amp;"N",'Cases at IMPPC'!$H:$H,0)))</f>
        <v>0</v>
      </c>
      <c r="BB108" s="15" t="b">
        <f>NOT(ISNA(MATCH($A108&amp;"T",'Cases at IMPPC'!$H:$H,0)))</f>
        <v>0</v>
      </c>
      <c r="BC108" s="15" t="b">
        <f>NOT(ISNA(MATCH($A108&amp;"ADE",'Cases at IMPPC'!$H:$H,0)))</f>
        <v>1</v>
      </c>
      <c r="BD108" s="15" t="b">
        <f>NOT(ISNA(MATCH($A108&amp;"MET",'Cases at IMPPC'!$H:$H,0)))</f>
        <v>0</v>
      </c>
      <c r="BE108" s="98" t="s">
        <v>1013</v>
      </c>
    </row>
    <row r="109" spans="1:58" ht="13" hidden="1" customHeight="1">
      <c r="A109" s="7">
        <v>108</v>
      </c>
      <c r="B109" s="7" t="s">
        <v>2508</v>
      </c>
      <c r="C109" s="7" t="str">
        <f>TEXT(A109,"CRC-00000")&amp;"-05-01"</f>
        <v>CRC-00108-05-01</v>
      </c>
      <c r="D109" s="2" t="s">
        <v>2795</v>
      </c>
      <c r="F109" s="2" t="s">
        <v>2795</v>
      </c>
      <c r="G109" s="2" t="s">
        <v>2520</v>
      </c>
      <c r="H109" s="2" t="s">
        <v>2200</v>
      </c>
      <c r="M109" s="2" t="s">
        <v>2778</v>
      </c>
      <c r="T109" s="2"/>
      <c r="U109" s="2"/>
      <c r="AD109" s="5" t="b">
        <f>ISNUMBER(MATCH(A109,Selection!A:A,0))</f>
        <v>0</v>
      </c>
      <c r="AE109" s="5">
        <f>24-COUNTIF(D109:AA109,"")</f>
        <v>4</v>
      </c>
      <c r="AF109" s="21" t="b">
        <v>0</v>
      </c>
      <c r="AG109" s="15" t="b">
        <v>0</v>
      </c>
      <c r="AH109" s="15" t="b">
        <v>1</v>
      </c>
      <c r="AI109" s="24" t="b">
        <v>0</v>
      </c>
      <c r="AJ109" s="6">
        <v>108.1</v>
      </c>
      <c r="AK109" s="6" t="s">
        <v>3170</v>
      </c>
      <c r="AM109" s="6">
        <v>70</v>
      </c>
      <c r="AN109" s="6" t="s">
        <v>2518</v>
      </c>
      <c r="AO109" s="6" t="s">
        <v>2417</v>
      </c>
      <c r="AP109" s="6" t="s">
        <v>2247</v>
      </c>
      <c r="AV109" s="98" t="s">
        <v>910</v>
      </c>
      <c r="AW109" s="98"/>
      <c r="BA109" s="15" t="b">
        <f>NOT(ISNA(MATCH($A109&amp;"N",'Cases at IMPPC'!$H:$H,0)))</f>
        <v>0</v>
      </c>
      <c r="BB109" s="15" t="b">
        <f>NOT(ISNA(MATCH($A109&amp;"T",'Cases at IMPPC'!$H:$H,0)))</f>
        <v>0</v>
      </c>
      <c r="BC109" s="15" t="b">
        <f>NOT(ISNA(MATCH($A109&amp;"ADE",'Cases at IMPPC'!$H:$H,0)))</f>
        <v>0</v>
      </c>
      <c r="BD109" s="15" t="b">
        <f>NOT(ISNA(MATCH($A109&amp;"MET",'Cases at IMPPC'!$H:$H,0)))</f>
        <v>0</v>
      </c>
      <c r="BE109" s="98" t="s">
        <v>1027</v>
      </c>
    </row>
    <row r="110" spans="1:58" ht="13" hidden="1" customHeight="1">
      <c r="A110" s="7">
        <v>109</v>
      </c>
      <c r="B110" s="7" t="s">
        <v>2509</v>
      </c>
      <c r="C110" s="7" t="str">
        <f>TEXT(A110,"CRC-00000")&amp;"-05-01"</f>
        <v>CRC-00109-05-01</v>
      </c>
      <c r="D110" s="2" t="s">
        <v>2795</v>
      </c>
      <c r="F110" s="2" t="s">
        <v>2795</v>
      </c>
      <c r="G110" s="2" t="s">
        <v>2520</v>
      </c>
      <c r="H110" s="2" t="s">
        <v>2793</v>
      </c>
      <c r="M110" s="2" t="s">
        <v>2434</v>
      </c>
      <c r="T110" s="2"/>
      <c r="U110" s="2"/>
      <c r="AD110" s="5" t="b">
        <f>ISNUMBER(MATCH(A110,Selection!A:A,0))</f>
        <v>0</v>
      </c>
      <c r="AE110" s="5">
        <f>24-COUNTIF(D110:AA110,"")</f>
        <v>4</v>
      </c>
      <c r="AF110" s="21" t="b">
        <v>0</v>
      </c>
      <c r="AG110" s="15" t="b">
        <v>0</v>
      </c>
      <c r="AH110" s="15" t="b">
        <v>1</v>
      </c>
      <c r="AI110" s="24" t="b">
        <v>0</v>
      </c>
      <c r="AJ110" s="6">
        <v>109.1</v>
      </c>
      <c r="AK110" s="6" t="s">
        <v>3170</v>
      </c>
      <c r="AM110" s="6">
        <v>63</v>
      </c>
      <c r="AN110" s="6" t="s">
        <v>2518</v>
      </c>
      <c r="AO110" s="6" t="s">
        <v>2417</v>
      </c>
      <c r="AP110" s="6" t="s">
        <v>2247</v>
      </c>
      <c r="AV110" s="98"/>
      <c r="AW110" s="98"/>
      <c r="BA110" s="15" t="b">
        <f>NOT(ISNA(MATCH($A110&amp;"N",'Cases at IMPPC'!$H:$H,0)))</f>
        <v>0</v>
      </c>
      <c r="BB110" s="15" t="b">
        <f>NOT(ISNA(MATCH($A110&amp;"T",'Cases at IMPPC'!$H:$H,0)))</f>
        <v>0</v>
      </c>
      <c r="BC110" s="15" t="b">
        <f>NOT(ISNA(MATCH($A110&amp;"ADE",'Cases at IMPPC'!$H:$H,0)))</f>
        <v>0</v>
      </c>
      <c r="BD110" s="15" t="b">
        <f>NOT(ISNA(MATCH($A110&amp;"MET",'Cases at IMPPC'!$H:$H,0)))</f>
        <v>0</v>
      </c>
      <c r="BE110" s="98" t="s">
        <v>1028</v>
      </c>
    </row>
    <row r="111" spans="1:58" ht="13" hidden="1" customHeight="1">
      <c r="A111" s="7">
        <v>110</v>
      </c>
      <c r="B111" s="7" t="s">
        <v>2510</v>
      </c>
      <c r="C111" s="7" t="str">
        <f>TEXT(A111,"CRC-00000")&amp;"-05-01"</f>
        <v>CRC-00110-05-01</v>
      </c>
      <c r="D111" s="2" t="s">
        <v>2795</v>
      </c>
      <c r="F111" s="2" t="s">
        <v>2795</v>
      </c>
      <c r="G111" s="2" t="s">
        <v>2520</v>
      </c>
      <c r="H111" s="2" t="s">
        <v>2743</v>
      </c>
      <c r="M111" s="2" t="s">
        <v>2432</v>
      </c>
      <c r="T111" s="2"/>
      <c r="U111" s="2"/>
      <c r="AD111" s="5" t="b">
        <f>ISNUMBER(MATCH(A111,Selection!A:A,0))</f>
        <v>0</v>
      </c>
      <c r="AE111" s="5">
        <f>24-COUNTIF(D111:AA111,"")</f>
        <v>4</v>
      </c>
      <c r="AF111" s="21" t="b">
        <v>0</v>
      </c>
      <c r="AG111" s="15" t="b">
        <v>0</v>
      </c>
      <c r="AH111" s="15" t="b">
        <v>1</v>
      </c>
      <c r="AI111" s="24" t="b">
        <v>0</v>
      </c>
      <c r="AJ111" s="6">
        <v>110.1</v>
      </c>
      <c r="AK111" s="6" t="s">
        <v>3170</v>
      </c>
      <c r="AM111" s="6">
        <v>67</v>
      </c>
      <c r="AN111" s="6" t="s">
        <v>2518</v>
      </c>
      <c r="AO111" s="6" t="s">
        <v>2699</v>
      </c>
      <c r="AP111" s="6" t="s">
        <v>2247</v>
      </c>
      <c r="AV111" s="98"/>
      <c r="AW111" s="98"/>
      <c r="BA111" s="15" t="b">
        <f>NOT(ISNA(MATCH($A111&amp;"N",'Cases at IMPPC'!$H:$H,0)))</f>
        <v>0</v>
      </c>
      <c r="BB111" s="15" t="b">
        <f>NOT(ISNA(MATCH($A111&amp;"T",'Cases at IMPPC'!$H:$H,0)))</f>
        <v>0</v>
      </c>
      <c r="BC111" s="15" t="b">
        <f>NOT(ISNA(MATCH($A111&amp;"ADE",'Cases at IMPPC'!$H:$H,0)))</f>
        <v>0</v>
      </c>
      <c r="BD111" s="15" t="b">
        <f>NOT(ISNA(MATCH($A111&amp;"MET",'Cases at IMPPC'!$H:$H,0)))</f>
        <v>0</v>
      </c>
      <c r="BE111" s="98" t="s">
        <v>1029</v>
      </c>
    </row>
    <row r="112" spans="1:58" ht="13" hidden="1" customHeight="1">
      <c r="A112" s="7">
        <v>111</v>
      </c>
      <c r="B112" s="7" t="s">
        <v>2327</v>
      </c>
      <c r="C112" s="7" t="str">
        <f>TEXT(A112,"CRC-00000")&amp;"-05-01"</f>
        <v>CRC-00111-05-01</v>
      </c>
      <c r="D112" s="2" t="s">
        <v>2795</v>
      </c>
      <c r="F112" s="2" t="s">
        <v>2795</v>
      </c>
      <c r="G112" s="2" t="s">
        <v>2520</v>
      </c>
      <c r="H112" s="2" t="s">
        <v>2335</v>
      </c>
      <c r="M112" s="2" t="s">
        <v>2434</v>
      </c>
      <c r="T112" s="2"/>
      <c r="U112" s="2"/>
      <c r="AD112" s="5" t="b">
        <f>ISNUMBER(MATCH(A112,Selection!A:A,0))</f>
        <v>0</v>
      </c>
      <c r="AE112" s="5">
        <f>24-COUNTIF(D112:AA112,"")</f>
        <v>4</v>
      </c>
      <c r="AF112" s="21" t="b">
        <v>0</v>
      </c>
      <c r="AG112" s="15" t="b">
        <v>0</v>
      </c>
      <c r="AH112" s="15" t="b">
        <v>1</v>
      </c>
      <c r="AI112" s="24" t="b">
        <v>0</v>
      </c>
      <c r="AJ112" s="6">
        <v>111.1</v>
      </c>
      <c r="AK112" s="6" t="s">
        <v>3170</v>
      </c>
      <c r="AM112" s="6">
        <v>74</v>
      </c>
      <c r="AN112" s="6" t="s">
        <v>2518</v>
      </c>
      <c r="AO112" s="6" t="s">
        <v>2699</v>
      </c>
      <c r="AP112" s="6" t="s">
        <v>2247</v>
      </c>
      <c r="AV112" s="98"/>
      <c r="AW112" s="98"/>
      <c r="BA112" s="15" t="b">
        <f>NOT(ISNA(MATCH($A112&amp;"N",'Cases at IMPPC'!$H:$H,0)))</f>
        <v>0</v>
      </c>
      <c r="BB112" s="15" t="b">
        <f>NOT(ISNA(MATCH($A112&amp;"T",'Cases at IMPPC'!$H:$H,0)))</f>
        <v>0</v>
      </c>
      <c r="BC112" s="15" t="b">
        <f>NOT(ISNA(MATCH($A112&amp;"ADE",'Cases at IMPPC'!$H:$H,0)))</f>
        <v>0</v>
      </c>
      <c r="BD112" s="15" t="b">
        <f>NOT(ISNA(MATCH($A112&amp;"MET",'Cases at IMPPC'!$H:$H,0)))</f>
        <v>0</v>
      </c>
      <c r="BE112" s="98" t="s">
        <v>1030</v>
      </c>
    </row>
    <row r="113" spans="1:58" ht="13" hidden="1" customHeight="1">
      <c r="A113" s="7">
        <v>112</v>
      </c>
      <c r="B113" s="7" t="s">
        <v>2144</v>
      </c>
      <c r="C113" s="7" t="str">
        <f>TEXT(A113,"CRC-00000")&amp;"-05-01"</f>
        <v>CRC-00112-05-01</v>
      </c>
      <c r="D113" s="2" t="s">
        <v>2795</v>
      </c>
      <c r="F113" s="2" t="s">
        <v>2795</v>
      </c>
      <c r="G113" s="2" t="s">
        <v>2520</v>
      </c>
      <c r="M113" s="2" t="s">
        <v>2518</v>
      </c>
      <c r="T113" s="2"/>
      <c r="U113" s="2"/>
      <c r="AD113" s="5" t="b">
        <f>ISNUMBER(MATCH(A113,Selection!A:A,0))</f>
        <v>0</v>
      </c>
      <c r="AE113" s="5">
        <f>24-COUNTIF(D113:AA113,"")</f>
        <v>3</v>
      </c>
      <c r="AF113" s="21" t="b">
        <v>0</v>
      </c>
      <c r="AG113" s="15" t="b">
        <v>1</v>
      </c>
      <c r="AH113" s="15" t="b">
        <v>0</v>
      </c>
      <c r="AI113" s="24" t="b">
        <v>0</v>
      </c>
      <c r="AJ113" s="6">
        <v>112</v>
      </c>
      <c r="AK113" s="6" t="s">
        <v>2691</v>
      </c>
      <c r="AM113" s="6">
        <v>74</v>
      </c>
      <c r="AN113" s="6" t="s">
        <v>2518</v>
      </c>
      <c r="AO113" s="6" t="s">
        <v>2417</v>
      </c>
      <c r="AP113" s="6" t="s">
        <v>3169</v>
      </c>
      <c r="AV113" s="98"/>
      <c r="AW113" s="98"/>
      <c r="BA113" s="15" t="b">
        <f>NOT(ISNA(MATCH($A113&amp;"N",'Cases at IMPPC'!$H:$H,0)))</f>
        <v>0</v>
      </c>
      <c r="BB113" s="15" t="b">
        <f>NOT(ISNA(MATCH($A113&amp;"T",'Cases at IMPPC'!$H:$H,0)))</f>
        <v>0</v>
      </c>
      <c r="BC113" s="15" t="b">
        <f>NOT(ISNA(MATCH($A113&amp;"ADE",'Cases at IMPPC'!$H:$H,0)))</f>
        <v>0</v>
      </c>
      <c r="BD113" s="15" t="b">
        <f>NOT(ISNA(MATCH($A113&amp;"MET",'Cases at IMPPC'!$H:$H,0)))</f>
        <v>0</v>
      </c>
      <c r="BE113" s="98" t="s">
        <v>1056</v>
      </c>
    </row>
    <row r="114" spans="1:58" ht="13" hidden="1" customHeight="1">
      <c r="A114" s="7">
        <v>113</v>
      </c>
      <c r="B114" s="7" t="s">
        <v>2145</v>
      </c>
      <c r="C114" s="7" t="str">
        <f>TEXT(A114,"CRC-00000")&amp;"-05-01"</f>
        <v>CRC-00113-05-01</v>
      </c>
      <c r="D114" s="2" t="s">
        <v>2795</v>
      </c>
      <c r="F114" s="2" t="s">
        <v>2795</v>
      </c>
      <c r="G114" s="2" t="s">
        <v>2520</v>
      </c>
      <c r="H114" s="2" t="s">
        <v>2743</v>
      </c>
      <c r="M114" s="2" t="s">
        <v>2433</v>
      </c>
      <c r="T114" s="2"/>
      <c r="U114" s="2"/>
      <c r="AD114" s="5" t="b">
        <f>ISNUMBER(MATCH(A114,Selection!A:A,0))</f>
        <v>0</v>
      </c>
      <c r="AE114" s="5">
        <f>24-COUNTIF(D114:AA114,"")</f>
        <v>4</v>
      </c>
      <c r="AF114" s="21" t="b">
        <v>0</v>
      </c>
      <c r="AG114" s="15" t="b">
        <v>0</v>
      </c>
      <c r="AH114" s="15" t="b">
        <v>1</v>
      </c>
      <c r="AI114" s="24" t="b">
        <v>0</v>
      </c>
      <c r="AJ114" s="6">
        <v>113.1</v>
      </c>
      <c r="AK114" s="6" t="s">
        <v>3170</v>
      </c>
      <c r="AM114" s="6">
        <v>60</v>
      </c>
      <c r="AN114" s="6" t="s">
        <v>2518</v>
      </c>
      <c r="AO114" s="6" t="s">
        <v>2699</v>
      </c>
      <c r="AP114" s="6" t="s">
        <v>2247</v>
      </c>
      <c r="AV114" s="98"/>
      <c r="AW114" s="98"/>
      <c r="BA114" s="15" t="b">
        <f>NOT(ISNA(MATCH($A114&amp;"N",'Cases at IMPPC'!$H:$H,0)))</f>
        <v>0</v>
      </c>
      <c r="BB114" s="15" t="b">
        <f>NOT(ISNA(MATCH($A114&amp;"T",'Cases at IMPPC'!$H:$H,0)))</f>
        <v>0</v>
      </c>
      <c r="BC114" s="15" t="b">
        <f>NOT(ISNA(MATCH($A114&amp;"ADE",'Cases at IMPPC'!$H:$H,0)))</f>
        <v>0</v>
      </c>
      <c r="BD114" s="15" t="b">
        <f>NOT(ISNA(MATCH($A114&amp;"MET",'Cases at IMPPC'!$H:$H,0)))</f>
        <v>0</v>
      </c>
      <c r="BE114" s="98" t="s">
        <v>1031</v>
      </c>
    </row>
    <row r="115" spans="1:58" ht="13" hidden="1" customHeight="1">
      <c r="A115" s="7">
        <v>114</v>
      </c>
      <c r="B115" s="7" t="s">
        <v>2146</v>
      </c>
      <c r="C115" s="7" t="str">
        <f>TEXT(A115,"CRC-00000")&amp;"-05-01"</f>
        <v>CRC-00114-05-01</v>
      </c>
      <c r="D115" s="2" t="s">
        <v>2795</v>
      </c>
      <c r="F115" s="2" t="s">
        <v>2795</v>
      </c>
      <c r="G115" s="2" t="s">
        <v>2520</v>
      </c>
      <c r="H115" s="2" t="s">
        <v>2901</v>
      </c>
      <c r="M115" s="2" t="s">
        <v>2778</v>
      </c>
      <c r="T115" s="2"/>
      <c r="U115" s="2"/>
      <c r="AD115" s="5" t="b">
        <f>ISNUMBER(MATCH(A115,Selection!A:A,0))</f>
        <v>0</v>
      </c>
      <c r="AE115" s="5">
        <f>24-COUNTIF(D115:AA115,"")</f>
        <v>4</v>
      </c>
      <c r="AF115" s="21" t="b">
        <v>0</v>
      </c>
      <c r="AG115" s="15" t="b">
        <v>0</v>
      </c>
      <c r="AH115" s="15" t="b">
        <v>1</v>
      </c>
      <c r="AI115" s="24" t="b">
        <v>0</v>
      </c>
      <c r="AJ115" s="6">
        <v>114.1</v>
      </c>
      <c r="AK115" s="6" t="s">
        <v>3170</v>
      </c>
      <c r="AM115" s="6">
        <v>60</v>
      </c>
      <c r="AN115" s="6" t="s">
        <v>2518</v>
      </c>
      <c r="AO115" s="6" t="s">
        <v>2699</v>
      </c>
      <c r="AP115" s="6" t="s">
        <v>2247</v>
      </c>
      <c r="AV115" s="98"/>
      <c r="AW115" s="98"/>
      <c r="BA115" s="15" t="b">
        <f>NOT(ISNA(MATCH($A115&amp;"N",'Cases at IMPPC'!$H:$H,0)))</f>
        <v>0</v>
      </c>
      <c r="BB115" s="15" t="b">
        <f>NOT(ISNA(MATCH($A115&amp;"T",'Cases at IMPPC'!$H:$H,0)))</f>
        <v>0</v>
      </c>
      <c r="BC115" s="15" t="b">
        <f>NOT(ISNA(MATCH($A115&amp;"ADE",'Cases at IMPPC'!$H:$H,0)))</f>
        <v>0</v>
      </c>
      <c r="BD115" s="15" t="b">
        <f>NOT(ISNA(MATCH($A115&amp;"MET",'Cases at IMPPC'!$H:$H,0)))</f>
        <v>0</v>
      </c>
      <c r="BE115" s="98" t="s">
        <v>1032</v>
      </c>
    </row>
    <row r="116" spans="1:58" ht="13" hidden="1" customHeight="1">
      <c r="A116" s="7">
        <v>115</v>
      </c>
      <c r="B116" s="7" t="s">
        <v>2147</v>
      </c>
      <c r="C116" s="7" t="str">
        <f>TEXT(A116,"CRC-00000")&amp;"-05-01"</f>
        <v>CRC-00115-05-01</v>
      </c>
      <c r="F116" s="2" t="s">
        <v>2795</v>
      </c>
      <c r="G116" s="2" t="s">
        <v>2520</v>
      </c>
      <c r="T116" s="2"/>
      <c r="U116" s="2"/>
      <c r="AD116" s="5" t="b">
        <f>ISNUMBER(MATCH(A116,Selection!A:A,0))</f>
        <v>0</v>
      </c>
      <c r="AE116" s="5">
        <f>24-COUNTIF(D116:AA116,"")</f>
        <v>1</v>
      </c>
      <c r="AF116" s="21" t="b">
        <v>0</v>
      </c>
      <c r="AG116" s="15" t="b">
        <v>0</v>
      </c>
      <c r="AH116" s="15" t="b">
        <v>1</v>
      </c>
      <c r="AI116" s="24" t="b">
        <v>0</v>
      </c>
      <c r="AJ116" s="6">
        <v>115.1</v>
      </c>
      <c r="AK116" s="6" t="s">
        <v>3170</v>
      </c>
      <c r="AM116" s="6">
        <v>66</v>
      </c>
      <c r="AN116" s="6" t="s">
        <v>2518</v>
      </c>
      <c r="AO116" s="6" t="s">
        <v>2417</v>
      </c>
      <c r="AP116" s="6" t="s">
        <v>2247</v>
      </c>
      <c r="AV116" s="98" t="s">
        <v>911</v>
      </c>
      <c r="AW116" s="98"/>
      <c r="BA116" s="15" t="b">
        <f>NOT(ISNA(MATCH($A116&amp;"N",'Cases at IMPPC'!$H:$H,0)))</f>
        <v>0</v>
      </c>
      <c r="BB116" s="15" t="b">
        <f>NOT(ISNA(MATCH($A116&amp;"T",'Cases at IMPPC'!$H:$H,0)))</f>
        <v>0</v>
      </c>
      <c r="BC116" s="15" t="b">
        <f>NOT(ISNA(MATCH($A116&amp;"ADE",'Cases at IMPPC'!$H:$H,0)))</f>
        <v>0</v>
      </c>
      <c r="BD116" s="15" t="b">
        <f>NOT(ISNA(MATCH($A116&amp;"MET",'Cases at IMPPC'!$H:$H,0)))</f>
        <v>0</v>
      </c>
      <c r="BE116" s="98" t="s">
        <v>945</v>
      </c>
    </row>
    <row r="117" spans="1:58" ht="13" hidden="1" customHeight="1">
      <c r="A117" s="7">
        <v>116</v>
      </c>
      <c r="B117" s="7" t="s">
        <v>1963</v>
      </c>
      <c r="C117" s="7" t="str">
        <f>TEXT(A117,"CRC-00000")&amp;"-05-01"</f>
        <v>CRC-00116-05-01</v>
      </c>
      <c r="D117" s="2" t="s">
        <v>2795</v>
      </c>
      <c r="E117" s="2" t="s">
        <v>2795</v>
      </c>
      <c r="F117" s="2" t="s">
        <v>2794</v>
      </c>
      <c r="G117" s="2" t="s">
        <v>2520</v>
      </c>
      <c r="H117" s="2" t="s">
        <v>2335</v>
      </c>
      <c r="M117" s="2" t="s">
        <v>2778</v>
      </c>
      <c r="T117" s="2"/>
      <c r="U117" s="2"/>
      <c r="AD117" s="5" t="b">
        <f>ISNUMBER(MATCH(A117,Selection!A:A,0))</f>
        <v>0</v>
      </c>
      <c r="AE117" s="5">
        <f>24-COUNTIF(D117:AA117,"")</f>
        <v>5</v>
      </c>
      <c r="AF117" s="21" t="b">
        <v>1</v>
      </c>
      <c r="AG117" s="15" t="b">
        <v>0</v>
      </c>
      <c r="AH117" s="15" t="b">
        <v>1</v>
      </c>
      <c r="AI117" s="24" t="b">
        <v>0</v>
      </c>
      <c r="AJ117" s="6">
        <v>116.1</v>
      </c>
      <c r="AK117" s="6" t="s">
        <v>3170</v>
      </c>
      <c r="AL117" s="6" t="s">
        <v>2692</v>
      </c>
      <c r="AM117" s="6">
        <v>45</v>
      </c>
      <c r="AN117" s="6" t="s">
        <v>2697</v>
      </c>
      <c r="AO117" s="6" t="s">
        <v>2699</v>
      </c>
      <c r="AP117" s="6" t="s">
        <v>2247</v>
      </c>
      <c r="AQ117" s="6" t="s">
        <v>376</v>
      </c>
      <c r="AV117" s="98"/>
      <c r="AW117" s="98"/>
      <c r="BA117" s="15" t="b">
        <f>NOT(ISNA(MATCH($A117&amp;"N",'Cases at IMPPC'!$H:$H,0)))</f>
        <v>1</v>
      </c>
      <c r="BB117" s="15" t="b">
        <f>NOT(ISNA(MATCH($A117&amp;"T",'Cases at IMPPC'!$H:$H,0)))</f>
        <v>0</v>
      </c>
      <c r="BC117" s="15" t="b">
        <f>NOT(ISNA(MATCH($A117&amp;"ADE",'Cases at IMPPC'!$H:$H,0)))</f>
        <v>1</v>
      </c>
      <c r="BD117" s="15" t="b">
        <f>NOT(ISNA(MATCH($A117&amp;"MET",'Cases at IMPPC'!$H:$H,0)))</f>
        <v>0</v>
      </c>
      <c r="BE117" s="98" t="s">
        <v>1014</v>
      </c>
    </row>
    <row r="118" spans="1:58" ht="13" hidden="1" customHeight="1">
      <c r="A118" s="7">
        <v>117</v>
      </c>
      <c r="B118" s="7" t="s">
        <v>1964</v>
      </c>
      <c r="C118" s="7" t="str">
        <f>TEXT(A118,"CRC-00000")&amp;"-05-01"</f>
        <v>CRC-00117-05-01</v>
      </c>
      <c r="D118" s="2" t="s">
        <v>2795</v>
      </c>
      <c r="E118" s="2" t="s">
        <v>2794</v>
      </c>
      <c r="F118" s="2" t="s">
        <v>2794</v>
      </c>
      <c r="G118" s="2" t="s">
        <v>2335</v>
      </c>
      <c r="H118" s="2" t="s">
        <v>2915</v>
      </c>
      <c r="I118" s="63" t="s">
        <v>2795</v>
      </c>
      <c r="J118" s="39" t="s">
        <v>2795</v>
      </c>
      <c r="M118" s="2" t="s">
        <v>2728</v>
      </c>
      <c r="O118" s="2" t="s">
        <v>2954</v>
      </c>
      <c r="Q118" s="63" t="s">
        <v>2518</v>
      </c>
      <c r="R118" s="39" t="s">
        <v>2795</v>
      </c>
      <c r="T118" s="2"/>
      <c r="U118" s="2"/>
      <c r="V118" s="94">
        <v>-3.5265082810502224E-2</v>
      </c>
      <c r="AB118" s="5" t="s">
        <v>3054</v>
      </c>
      <c r="AD118" s="5" t="b">
        <f>ISNUMBER(MATCH(A118,Selection!A:A,0))</f>
        <v>0</v>
      </c>
      <c r="AE118" s="5">
        <f>24-COUNTIF(D118:AA118,"")</f>
        <v>12</v>
      </c>
      <c r="AF118" s="21" t="b">
        <v>1</v>
      </c>
      <c r="AG118" s="15" t="b">
        <v>1</v>
      </c>
      <c r="AH118" s="15" t="b">
        <v>0</v>
      </c>
      <c r="AI118" s="24" t="b">
        <v>0</v>
      </c>
      <c r="AJ118" s="6">
        <v>117</v>
      </c>
      <c r="AK118" s="6" t="s">
        <v>2691</v>
      </c>
      <c r="AL118" s="6" t="s">
        <v>2692</v>
      </c>
      <c r="AM118" s="6">
        <v>93</v>
      </c>
      <c r="AN118" s="6" t="s">
        <v>2518</v>
      </c>
      <c r="AO118" s="6" t="s">
        <v>2699</v>
      </c>
      <c r="AP118" s="6" t="s">
        <v>2698</v>
      </c>
      <c r="AQ118" s="6" t="s">
        <v>377</v>
      </c>
      <c r="AU118" s="6" t="s">
        <v>2518</v>
      </c>
      <c r="AV118" s="98" t="s">
        <v>912</v>
      </c>
      <c r="AW118" s="98"/>
      <c r="BA118" s="15" t="b">
        <f>NOT(ISNA(MATCH($A118&amp;"N",'Cases at IMPPC'!$H:$H,0)))</f>
        <v>1</v>
      </c>
      <c r="BB118" s="15" t="b">
        <f>NOT(ISNA(MATCH($A118&amp;"T",'Cases at IMPPC'!$H:$H,0)))</f>
        <v>1</v>
      </c>
      <c r="BC118" s="15" t="b">
        <f>NOT(ISNA(MATCH($A118&amp;"ADE",'Cases at IMPPC'!$H:$H,0)))</f>
        <v>0</v>
      </c>
      <c r="BD118" s="15" t="b">
        <f>NOT(ISNA(MATCH($A118&amp;"MET",'Cases at IMPPC'!$H:$H,0)))</f>
        <v>0</v>
      </c>
      <c r="BE118" s="98"/>
      <c r="BF118" t="s">
        <v>2747</v>
      </c>
    </row>
    <row r="119" spans="1:58" ht="13" hidden="1" customHeight="1">
      <c r="A119" s="7">
        <v>118</v>
      </c>
      <c r="B119" s="7" t="s">
        <v>1965</v>
      </c>
      <c r="C119" s="7" t="str">
        <f>TEXT(A119,"CRC-00000")&amp;"-05-01"</f>
        <v>CRC-00118-05-01</v>
      </c>
      <c r="D119" s="2" t="s">
        <v>2795</v>
      </c>
      <c r="E119" s="2" t="s">
        <v>2794</v>
      </c>
      <c r="F119" s="2" t="s">
        <v>2795</v>
      </c>
      <c r="G119" s="2" t="s">
        <v>2520</v>
      </c>
      <c r="T119" s="2"/>
      <c r="U119" s="2"/>
      <c r="AB119" s="5" t="s">
        <v>3054</v>
      </c>
      <c r="AD119" s="5" t="b">
        <f>ISNUMBER(MATCH(A119,Selection!A:A,0))</f>
        <v>0</v>
      </c>
      <c r="AE119" s="5">
        <f>24-COUNTIF(D119:AA119,"")</f>
        <v>3</v>
      </c>
      <c r="AF119" s="21" t="b">
        <v>1</v>
      </c>
      <c r="AG119" s="15" t="b">
        <v>1</v>
      </c>
      <c r="AH119" s="15" t="b">
        <v>0</v>
      </c>
      <c r="AI119" s="24" t="b">
        <v>0</v>
      </c>
      <c r="AJ119" s="6">
        <v>118</v>
      </c>
      <c r="AK119" s="6" t="s">
        <v>2691</v>
      </c>
      <c r="AL119" s="6" t="s">
        <v>2692</v>
      </c>
      <c r="AM119" s="6">
        <v>70</v>
      </c>
      <c r="AN119" s="6" t="s">
        <v>2518</v>
      </c>
      <c r="AO119" s="6" t="s">
        <v>2417</v>
      </c>
      <c r="AP119" s="6" t="s">
        <v>3169</v>
      </c>
      <c r="AQ119" s="6" t="s">
        <v>336</v>
      </c>
      <c r="AU119" s="6" t="s">
        <v>2997</v>
      </c>
      <c r="AV119" s="98"/>
      <c r="AW119" s="98"/>
      <c r="BA119" s="15" t="b">
        <f>NOT(ISNA(MATCH($A119&amp;"N",'Cases at IMPPC'!$H:$H,0)))</f>
        <v>0</v>
      </c>
      <c r="BB119" s="15" t="b">
        <f>NOT(ISNA(MATCH($A119&amp;"T",'Cases at IMPPC'!$H:$H,0)))</f>
        <v>0</v>
      </c>
      <c r="BC119" s="15" t="b">
        <f>NOT(ISNA(MATCH($A119&amp;"ADE",'Cases at IMPPC'!$H:$H,0)))</f>
        <v>0</v>
      </c>
      <c r="BD119" s="15" t="b">
        <f>NOT(ISNA(MATCH($A119&amp;"MET",'Cases at IMPPC'!$H:$H,0)))</f>
        <v>0</v>
      </c>
      <c r="BE119" s="98" t="s">
        <v>1126</v>
      </c>
    </row>
    <row r="120" spans="1:58" ht="13" hidden="1" customHeight="1">
      <c r="A120" s="7">
        <v>119</v>
      </c>
      <c r="B120" s="7" t="s">
        <v>1966</v>
      </c>
      <c r="C120" s="7" t="str">
        <f>TEXT(A120,"CRC-00000")&amp;"-05-01"</f>
        <v>CRC-00119-05-01</v>
      </c>
      <c r="D120" s="2" t="s">
        <v>2795</v>
      </c>
      <c r="E120" s="2" t="s">
        <v>2794</v>
      </c>
      <c r="F120" s="2" t="s">
        <v>2795</v>
      </c>
      <c r="G120" s="2" t="s">
        <v>2520</v>
      </c>
      <c r="T120" s="2"/>
      <c r="U120" s="2"/>
      <c r="AB120" s="5" t="s">
        <v>3054</v>
      </c>
      <c r="AD120" s="5" t="b">
        <f>ISNUMBER(MATCH(A120,Selection!A:A,0))</f>
        <v>0</v>
      </c>
      <c r="AE120" s="5">
        <f>24-COUNTIF(D120:AA120,"")</f>
        <v>3</v>
      </c>
      <c r="AF120" s="21" t="b">
        <v>1</v>
      </c>
      <c r="AG120" s="15" t="b">
        <v>1</v>
      </c>
      <c r="AH120" s="15" t="b">
        <v>0</v>
      </c>
      <c r="AI120" s="24" t="b">
        <v>0</v>
      </c>
      <c r="AJ120" s="6">
        <v>119</v>
      </c>
      <c r="AK120" s="6" t="s">
        <v>2691</v>
      </c>
      <c r="AL120" s="6" t="s">
        <v>2693</v>
      </c>
      <c r="AM120" s="6">
        <v>61</v>
      </c>
      <c r="AN120" s="6" t="s">
        <v>2518</v>
      </c>
      <c r="AO120" s="6" t="s">
        <v>2417</v>
      </c>
      <c r="AP120" s="6" t="s">
        <v>3169</v>
      </c>
      <c r="AQ120" s="6" t="s">
        <v>378</v>
      </c>
      <c r="AV120" s="98" t="s">
        <v>913</v>
      </c>
      <c r="AW120" s="98"/>
      <c r="BA120" s="15" t="b">
        <f>NOT(ISNA(MATCH($A120&amp;"N",'Cases at IMPPC'!$H:$H,0)))</f>
        <v>0</v>
      </c>
      <c r="BB120" s="15" t="b">
        <f>NOT(ISNA(MATCH($A120&amp;"T",'Cases at IMPPC'!$H:$H,0)))</f>
        <v>0</v>
      </c>
      <c r="BC120" s="15" t="b">
        <f>NOT(ISNA(MATCH($A120&amp;"ADE",'Cases at IMPPC'!$H:$H,0)))</f>
        <v>0</v>
      </c>
      <c r="BD120" s="15" t="b">
        <f>NOT(ISNA(MATCH($A120&amp;"MET",'Cases at IMPPC'!$H:$H,0)))</f>
        <v>0</v>
      </c>
      <c r="BE120" s="98" t="s">
        <v>1057</v>
      </c>
    </row>
    <row r="121" spans="1:58" ht="13" hidden="1" customHeight="1">
      <c r="A121" s="7">
        <v>120</v>
      </c>
      <c r="B121" s="7" t="s">
        <v>1967</v>
      </c>
      <c r="C121" s="7" t="str">
        <f>TEXT(A121,"CRC-00000")&amp;"-05-01"</f>
        <v>CRC-00120-05-01</v>
      </c>
      <c r="D121" s="2" t="s">
        <v>2795</v>
      </c>
      <c r="E121" s="2" t="s">
        <v>2795</v>
      </c>
      <c r="F121" s="2" t="s">
        <v>2795</v>
      </c>
      <c r="G121" s="2" t="s">
        <v>2520</v>
      </c>
      <c r="H121" s="2" t="s">
        <v>2793</v>
      </c>
      <c r="M121" s="2" t="s">
        <v>3060</v>
      </c>
      <c r="T121" s="2"/>
      <c r="U121" s="2"/>
      <c r="AD121" s="5" t="b">
        <f>ISNUMBER(MATCH(A121,Selection!A:A,0))</f>
        <v>0</v>
      </c>
      <c r="AE121" s="5">
        <f>24-COUNTIF(D121:AA121,"")</f>
        <v>5</v>
      </c>
      <c r="AF121" s="21" t="b">
        <v>1</v>
      </c>
      <c r="AG121" s="15" t="b">
        <v>0</v>
      </c>
      <c r="AH121" s="15" t="b">
        <v>1</v>
      </c>
      <c r="AI121" s="24" t="b">
        <v>0</v>
      </c>
      <c r="AJ121" s="6">
        <v>120.1</v>
      </c>
      <c r="AK121" s="6" t="s">
        <v>3170</v>
      </c>
      <c r="AL121" s="6" t="s">
        <v>2692</v>
      </c>
      <c r="AM121" s="6">
        <v>56</v>
      </c>
      <c r="AN121" s="6" t="s">
        <v>2697</v>
      </c>
      <c r="AO121" s="6" t="s">
        <v>2699</v>
      </c>
      <c r="AP121" s="6" t="s">
        <v>2247</v>
      </c>
      <c r="AQ121" s="6" t="s">
        <v>359</v>
      </c>
      <c r="AV121" s="98" t="s">
        <v>914</v>
      </c>
      <c r="AW121" s="98"/>
      <c r="BA121" s="15" t="b">
        <f>NOT(ISNA(MATCH($A121&amp;"N",'Cases at IMPPC'!$H:$H,0)))</f>
        <v>1</v>
      </c>
      <c r="BB121" s="15" t="b">
        <f>NOT(ISNA(MATCH($A121&amp;"T",'Cases at IMPPC'!$H:$H,0)))</f>
        <v>0</v>
      </c>
      <c r="BC121" s="15" t="b">
        <f>NOT(ISNA(MATCH($A121&amp;"ADE",'Cases at IMPPC'!$H:$H,0)))</f>
        <v>1</v>
      </c>
      <c r="BD121" s="15" t="b">
        <f>NOT(ISNA(MATCH($A121&amp;"MET",'Cases at IMPPC'!$H:$H,0)))</f>
        <v>0</v>
      </c>
      <c r="BE121" s="98" t="s">
        <v>1015</v>
      </c>
    </row>
    <row r="122" spans="1:58" ht="13" hidden="1" customHeight="1">
      <c r="A122" s="7">
        <v>121</v>
      </c>
      <c r="B122" s="7" t="s">
        <v>1968</v>
      </c>
      <c r="C122" s="7" t="str">
        <f>TEXT(A122,"CRC-00000")&amp;"-05-01"</f>
        <v>CRC-00121-05-01</v>
      </c>
      <c r="D122" s="2" t="s">
        <v>2795</v>
      </c>
      <c r="E122" s="2" t="s">
        <v>2794</v>
      </c>
      <c r="F122" s="2" t="s">
        <v>2795</v>
      </c>
      <c r="G122" s="2" t="s">
        <v>2335</v>
      </c>
      <c r="H122" s="2" t="s">
        <v>2335</v>
      </c>
      <c r="I122" s="63" t="s">
        <v>2795</v>
      </c>
      <c r="J122" s="39" t="s">
        <v>2795</v>
      </c>
      <c r="T122" s="2"/>
      <c r="U122" s="2"/>
      <c r="AB122" s="5" t="s">
        <v>3054</v>
      </c>
      <c r="AD122" s="5" t="b">
        <f>ISNUMBER(MATCH(A122,Selection!A:A,0))</f>
        <v>0</v>
      </c>
      <c r="AE122" s="5">
        <f>24-COUNTIF(D122:AA122,"")</f>
        <v>7</v>
      </c>
      <c r="AF122" s="21" t="b">
        <v>1</v>
      </c>
      <c r="AG122" s="15" t="b">
        <v>1</v>
      </c>
      <c r="AH122" s="15" t="b">
        <v>0</v>
      </c>
      <c r="AI122" s="24" t="b">
        <v>0</v>
      </c>
      <c r="AJ122" s="6">
        <v>121</v>
      </c>
      <c r="AK122" s="6" t="s">
        <v>2691</v>
      </c>
      <c r="AL122" s="6" t="s">
        <v>2692</v>
      </c>
      <c r="AM122" s="6">
        <v>66</v>
      </c>
      <c r="AN122" s="6" t="s">
        <v>2697</v>
      </c>
      <c r="AO122" s="6" t="s">
        <v>2417</v>
      </c>
      <c r="AP122" s="6" t="s">
        <v>2693</v>
      </c>
      <c r="AQ122" s="6" t="s">
        <v>344</v>
      </c>
      <c r="AU122" s="6" t="s">
        <v>2518</v>
      </c>
      <c r="AV122" s="98" t="s">
        <v>915</v>
      </c>
      <c r="AW122" s="98"/>
      <c r="BA122" s="15" t="b">
        <f>NOT(ISNA(MATCH($A122&amp;"N",'Cases at IMPPC'!$H:$H,0)))</f>
        <v>1</v>
      </c>
      <c r="BB122" s="15" t="b">
        <f>NOT(ISNA(MATCH($A122&amp;"T",'Cases at IMPPC'!$H:$H,0)))</f>
        <v>1</v>
      </c>
      <c r="BC122" s="15" t="b">
        <f>NOT(ISNA(MATCH($A122&amp;"ADE",'Cases at IMPPC'!$H:$H,0)))</f>
        <v>0</v>
      </c>
      <c r="BD122" s="15" t="b">
        <f>NOT(ISNA(MATCH($A122&amp;"MET",'Cases at IMPPC'!$H:$H,0)))</f>
        <v>0</v>
      </c>
      <c r="BE122" s="98" t="s">
        <v>1115</v>
      </c>
    </row>
    <row r="123" spans="1:58" ht="13" hidden="1" customHeight="1">
      <c r="A123" s="7">
        <v>122</v>
      </c>
      <c r="B123" s="7" t="s">
        <v>1969</v>
      </c>
      <c r="C123" s="7" t="str">
        <f>TEXT(A123,"CRC-00000")&amp;"-05-01"</f>
        <v>CRC-00122-05-01</v>
      </c>
      <c r="D123" s="2" t="s">
        <v>2795</v>
      </c>
      <c r="E123" s="2" t="s">
        <v>2795</v>
      </c>
      <c r="F123" s="2" t="s">
        <v>2794</v>
      </c>
      <c r="G123" s="2" t="s">
        <v>2520</v>
      </c>
      <c r="H123" s="2" t="s">
        <v>2335</v>
      </c>
      <c r="M123" s="2" t="s">
        <v>3060</v>
      </c>
      <c r="T123" s="2"/>
      <c r="U123" s="2"/>
      <c r="AD123" s="5" t="b">
        <f>ISNUMBER(MATCH(A123,Selection!A:A,0))</f>
        <v>0</v>
      </c>
      <c r="AE123" s="5">
        <f>24-COUNTIF(D123:AA123,"")</f>
        <v>5</v>
      </c>
      <c r="AF123" s="21" t="b">
        <v>1</v>
      </c>
      <c r="AG123" s="15" t="b">
        <v>0</v>
      </c>
      <c r="AH123" s="15" t="b">
        <v>1</v>
      </c>
      <c r="AI123" s="24" t="b">
        <v>0</v>
      </c>
      <c r="AJ123" s="6">
        <v>122.1</v>
      </c>
      <c r="AK123" s="6" t="s">
        <v>3170</v>
      </c>
      <c r="AL123" s="6" t="s">
        <v>2692</v>
      </c>
      <c r="AM123" s="6">
        <v>70</v>
      </c>
      <c r="AN123" s="6" t="s">
        <v>2518</v>
      </c>
      <c r="AO123" s="6" t="s">
        <v>2417</v>
      </c>
      <c r="AP123" s="6" t="s">
        <v>2247</v>
      </c>
      <c r="AQ123" s="6" t="s">
        <v>347</v>
      </c>
      <c r="AV123" s="98"/>
      <c r="AW123" s="98"/>
      <c r="BA123" s="15" t="b">
        <f>NOT(ISNA(MATCH($A123&amp;"N",'Cases at IMPPC'!$H:$H,0)))</f>
        <v>1</v>
      </c>
      <c r="BB123" s="15" t="b">
        <f>NOT(ISNA(MATCH($A123&amp;"T",'Cases at IMPPC'!$H:$H,0)))</f>
        <v>0</v>
      </c>
      <c r="BC123" s="15" t="b">
        <f>NOT(ISNA(MATCH($A123&amp;"ADE",'Cases at IMPPC'!$H:$H,0)))</f>
        <v>1</v>
      </c>
      <c r="BD123" s="15" t="b">
        <f>NOT(ISNA(MATCH($A123&amp;"MET",'Cases at IMPPC'!$H:$H,0)))</f>
        <v>0</v>
      </c>
      <c r="BE123" s="98" t="s">
        <v>1016</v>
      </c>
    </row>
    <row r="124" spans="1:58" ht="13" hidden="1" customHeight="1">
      <c r="A124" s="7">
        <v>123</v>
      </c>
      <c r="B124" s="7" t="s">
        <v>1780</v>
      </c>
      <c r="C124" s="7" t="str">
        <f>TEXT(A124,"CRC-00000")&amp;"-05-01"</f>
        <v>CRC-00123-05-01</v>
      </c>
      <c r="F124" s="2" t="s">
        <v>2795</v>
      </c>
      <c r="G124" s="2" t="s">
        <v>2520</v>
      </c>
      <c r="T124" s="2"/>
      <c r="U124" s="2"/>
      <c r="AD124" s="5" t="b">
        <f>ISNUMBER(MATCH(A124,Selection!A:A,0))</f>
        <v>0</v>
      </c>
      <c r="AE124" s="5">
        <f>24-COUNTIF(D124:AA124,"")</f>
        <v>1</v>
      </c>
      <c r="AF124" s="21" t="b">
        <v>1</v>
      </c>
      <c r="AG124" s="15" t="b">
        <v>0</v>
      </c>
      <c r="AH124" s="15" t="b">
        <v>1</v>
      </c>
      <c r="AI124" s="24" t="b">
        <v>0</v>
      </c>
      <c r="AJ124" s="6">
        <v>123.1</v>
      </c>
      <c r="AK124" s="6" t="s">
        <v>3170</v>
      </c>
      <c r="AL124" s="6" t="s">
        <v>2692</v>
      </c>
      <c r="AM124" s="6">
        <v>70</v>
      </c>
      <c r="AN124" s="6" t="s">
        <v>2518</v>
      </c>
      <c r="AO124" s="6" t="s">
        <v>2699</v>
      </c>
      <c r="AP124" s="6" t="s">
        <v>2247</v>
      </c>
      <c r="AQ124" s="6" t="s">
        <v>336</v>
      </c>
      <c r="AV124" s="98"/>
      <c r="AW124" s="98"/>
      <c r="BA124" s="15" t="b">
        <f>NOT(ISNA(MATCH($A124&amp;"N",'Cases at IMPPC'!$H:$H,0)))</f>
        <v>0</v>
      </c>
      <c r="BB124" s="15" t="b">
        <f>NOT(ISNA(MATCH($A124&amp;"T",'Cases at IMPPC'!$H:$H,0)))</f>
        <v>0</v>
      </c>
      <c r="BC124" s="15" t="b">
        <f>NOT(ISNA(MATCH($A124&amp;"ADE",'Cases at IMPPC'!$H:$H,0)))</f>
        <v>0</v>
      </c>
      <c r="BD124" s="15" t="b">
        <f>NOT(ISNA(MATCH($A124&amp;"MET",'Cases at IMPPC'!$H:$H,0)))</f>
        <v>0</v>
      </c>
      <c r="BE124" s="98" t="s">
        <v>946</v>
      </c>
    </row>
    <row r="125" spans="1:58" ht="13" hidden="1" customHeight="1">
      <c r="A125" s="7">
        <v>124</v>
      </c>
      <c r="B125" s="7" t="s">
        <v>1781</v>
      </c>
      <c r="C125" s="7" t="str">
        <f>TEXT(A125,"CRC-00000")&amp;"-05-01"</f>
        <v>CRC-00124-05-01</v>
      </c>
      <c r="D125" s="2" t="s">
        <v>2795</v>
      </c>
      <c r="F125" s="2" t="s">
        <v>2794</v>
      </c>
      <c r="G125" s="2" t="s">
        <v>2520</v>
      </c>
      <c r="T125" s="2"/>
      <c r="U125" s="2"/>
      <c r="AD125" s="5" t="b">
        <f>ISNUMBER(MATCH(A125,Selection!A:A,0))</f>
        <v>0</v>
      </c>
      <c r="AE125" s="5">
        <f>24-COUNTIF(D125:AA125,"")</f>
        <v>2</v>
      </c>
      <c r="AF125" s="21" t="b">
        <v>0</v>
      </c>
      <c r="AG125" s="15" t="b">
        <v>0</v>
      </c>
      <c r="AH125" s="15" t="b">
        <v>1</v>
      </c>
      <c r="AI125" s="24" t="b">
        <v>0</v>
      </c>
      <c r="AJ125" s="6">
        <v>124.1</v>
      </c>
      <c r="AK125" s="6" t="s">
        <v>3170</v>
      </c>
      <c r="AM125" s="6">
        <v>71</v>
      </c>
      <c r="AN125" s="6" t="s">
        <v>2518</v>
      </c>
      <c r="AO125" s="6" t="s">
        <v>2417</v>
      </c>
      <c r="AP125" s="6" t="s">
        <v>2247</v>
      </c>
      <c r="AV125" s="98"/>
      <c r="AW125" s="98"/>
      <c r="BA125" s="15" t="b">
        <f>NOT(ISNA(MATCH($A125&amp;"N",'Cases at IMPPC'!$H:$H,0)))</f>
        <v>0</v>
      </c>
      <c r="BB125" s="15" t="b">
        <f>NOT(ISNA(MATCH($A125&amp;"T",'Cases at IMPPC'!$H:$H,0)))</f>
        <v>0</v>
      </c>
      <c r="BC125" s="15" t="b">
        <f>NOT(ISNA(MATCH($A125&amp;"ADE",'Cases at IMPPC'!$H:$H,0)))</f>
        <v>0</v>
      </c>
      <c r="BD125" s="15" t="b">
        <f>NOT(ISNA(MATCH($A125&amp;"MET",'Cases at IMPPC'!$H:$H,0)))</f>
        <v>0</v>
      </c>
      <c r="BE125" s="98" t="s">
        <v>1083</v>
      </c>
    </row>
    <row r="126" spans="1:58" ht="13" hidden="1" customHeight="1">
      <c r="A126" s="7">
        <v>125</v>
      </c>
      <c r="B126" s="7" t="s">
        <v>1782</v>
      </c>
      <c r="C126" s="7" t="str">
        <f>TEXT(A126,"CRC-00000")&amp;"-05-01"</f>
        <v>CRC-00125-05-01</v>
      </c>
      <c r="D126" s="2" t="s">
        <v>2795</v>
      </c>
      <c r="E126" s="2" t="s">
        <v>2794</v>
      </c>
      <c r="F126" s="2" t="s">
        <v>2795</v>
      </c>
      <c r="G126" s="2" t="s">
        <v>2520</v>
      </c>
      <c r="T126" s="2"/>
      <c r="U126" s="2"/>
      <c r="AB126" s="5" t="s">
        <v>3054</v>
      </c>
      <c r="AD126" s="5" t="b">
        <f>ISNUMBER(MATCH(A126,Selection!A:A,0))</f>
        <v>0</v>
      </c>
      <c r="AE126" s="5">
        <f>24-COUNTIF(D126:AA126,"")</f>
        <v>3</v>
      </c>
      <c r="AF126" s="21" t="b">
        <v>1</v>
      </c>
      <c r="AG126" s="15" t="b">
        <v>0</v>
      </c>
      <c r="AH126" s="15" t="b">
        <v>0</v>
      </c>
      <c r="AI126" s="24" t="b">
        <v>1</v>
      </c>
      <c r="AJ126" s="6">
        <v>125.3</v>
      </c>
      <c r="AK126" s="6" t="s">
        <v>2744</v>
      </c>
      <c r="AL126" s="6" t="s">
        <v>2692</v>
      </c>
      <c r="AM126" s="6">
        <v>56</v>
      </c>
      <c r="AN126" s="6" t="s">
        <v>2697</v>
      </c>
      <c r="AP126" s="6" t="s">
        <v>2518</v>
      </c>
      <c r="AV126" s="98"/>
      <c r="AW126" s="98"/>
      <c r="BA126" s="15" t="b">
        <f>NOT(ISNA(MATCH($A126&amp;"N",'Cases at IMPPC'!$H:$H,0)))</f>
        <v>0</v>
      </c>
      <c r="BB126" s="15" t="b">
        <f>NOT(ISNA(MATCH($A126&amp;"T",'Cases at IMPPC'!$H:$H,0)))</f>
        <v>0</v>
      </c>
      <c r="BC126" s="15" t="b">
        <f>NOT(ISNA(MATCH($A126&amp;"ADE",'Cases at IMPPC'!$H:$H,0)))</f>
        <v>0</v>
      </c>
      <c r="BD126" s="15" t="b">
        <f>NOT(ISNA(MATCH($A126&amp;"MET",'Cases at IMPPC'!$H:$H,0)))</f>
        <v>0</v>
      </c>
      <c r="BE126" s="98" t="s">
        <v>1037</v>
      </c>
    </row>
    <row r="127" spans="1:58" ht="13" hidden="1" customHeight="1">
      <c r="A127" s="7">
        <v>126</v>
      </c>
      <c r="B127" s="7" t="s">
        <v>1783</v>
      </c>
      <c r="C127" s="7" t="str">
        <f>TEXT(A127,"CRC-00000")&amp;"-05-01"</f>
        <v>CRC-00126-05-01</v>
      </c>
      <c r="D127" s="2" t="s">
        <v>2795</v>
      </c>
      <c r="E127" s="2" t="s">
        <v>2794</v>
      </c>
      <c r="F127" s="2" t="s">
        <v>2794</v>
      </c>
      <c r="G127" s="2" t="s">
        <v>2520</v>
      </c>
      <c r="T127" s="2"/>
      <c r="U127" s="2"/>
      <c r="AD127" s="5" t="b">
        <f>ISNUMBER(MATCH(A127,Selection!A:A,0))</f>
        <v>0</v>
      </c>
      <c r="AE127" s="5">
        <f>24-COUNTIF(D127:AA127,"")</f>
        <v>3</v>
      </c>
      <c r="AF127" s="21" t="b">
        <v>1</v>
      </c>
      <c r="AG127" s="15" t="b">
        <v>1</v>
      </c>
      <c r="AH127" s="15" t="b">
        <v>0</v>
      </c>
      <c r="AI127" s="24" t="b">
        <v>0</v>
      </c>
      <c r="AJ127" s="6">
        <v>126</v>
      </c>
      <c r="AK127" s="6" t="s">
        <v>2691</v>
      </c>
      <c r="AL127" s="6" t="s">
        <v>2692</v>
      </c>
      <c r="AM127" s="6">
        <v>83</v>
      </c>
      <c r="AN127" s="6" t="s">
        <v>2518</v>
      </c>
      <c r="AO127" s="6" t="s">
        <v>2417</v>
      </c>
      <c r="AP127" s="6" t="s">
        <v>2693</v>
      </c>
      <c r="AQ127" s="6" t="s">
        <v>91</v>
      </c>
      <c r="AU127" s="6" t="s">
        <v>2990</v>
      </c>
      <c r="AV127" s="98" t="s">
        <v>916</v>
      </c>
      <c r="AW127" s="98"/>
      <c r="BA127" s="15" t="b">
        <f>NOT(ISNA(MATCH($A127&amp;"N",'Cases at IMPPC'!$H:$H,0)))</f>
        <v>0</v>
      </c>
      <c r="BB127" s="15" t="b">
        <f>NOT(ISNA(MATCH($A127&amp;"T",'Cases at IMPPC'!$H:$H,0)))</f>
        <v>0</v>
      </c>
      <c r="BC127" s="15" t="b">
        <f>NOT(ISNA(MATCH($A127&amp;"ADE",'Cases at IMPPC'!$H:$H,0)))</f>
        <v>0</v>
      </c>
      <c r="BD127" s="15" t="b">
        <f>NOT(ISNA(MATCH($A127&amp;"MET",'Cases at IMPPC'!$H:$H,0)))</f>
        <v>0</v>
      </c>
      <c r="BE127" s="98" t="s">
        <v>1115</v>
      </c>
    </row>
    <row r="128" spans="1:58" ht="13" hidden="1" customHeight="1">
      <c r="A128" s="7">
        <v>127</v>
      </c>
      <c r="B128" s="7" t="s">
        <v>1784</v>
      </c>
      <c r="C128" s="7" t="str">
        <f>TEXT(A128,"CRC-00000")&amp;"-05-01"</f>
        <v>CRC-00127-05-01</v>
      </c>
      <c r="D128" s="2" t="s">
        <v>2795</v>
      </c>
      <c r="E128" s="2" t="s">
        <v>2794</v>
      </c>
      <c r="F128" s="2" t="s">
        <v>2795</v>
      </c>
      <c r="G128" s="2" t="s">
        <v>2520</v>
      </c>
      <c r="T128" s="2"/>
      <c r="U128" s="2"/>
      <c r="AD128" s="5" t="b">
        <f>ISNUMBER(MATCH(A128,Selection!A:A,0))</f>
        <v>0</v>
      </c>
      <c r="AE128" s="5">
        <f>24-COUNTIF(D128:AA128,"")</f>
        <v>3</v>
      </c>
      <c r="AF128" s="21" t="b">
        <v>1</v>
      </c>
      <c r="AG128" s="15" t="b">
        <v>1</v>
      </c>
      <c r="AH128" s="15" t="b">
        <v>0</v>
      </c>
      <c r="AI128" s="24" t="b">
        <v>0</v>
      </c>
      <c r="AJ128" s="6">
        <v>127</v>
      </c>
      <c r="AK128" s="6" t="s">
        <v>2691</v>
      </c>
      <c r="AL128" s="6" t="s">
        <v>2692</v>
      </c>
      <c r="AM128" s="6">
        <v>56</v>
      </c>
      <c r="AN128" s="6" t="s">
        <v>2518</v>
      </c>
      <c r="AO128" s="6" t="s">
        <v>2417</v>
      </c>
      <c r="AP128" s="6" t="s">
        <v>2693</v>
      </c>
      <c r="AQ128" s="6" t="s">
        <v>356</v>
      </c>
      <c r="AU128" s="6" t="s">
        <v>2990</v>
      </c>
      <c r="AV128" s="98" t="s">
        <v>917</v>
      </c>
      <c r="AW128" s="98"/>
      <c r="BA128" s="15" t="b">
        <f>NOT(ISNA(MATCH($A128&amp;"N",'Cases at IMPPC'!$H:$H,0)))</f>
        <v>0</v>
      </c>
      <c r="BB128" s="15" t="b">
        <f>NOT(ISNA(MATCH($A128&amp;"T",'Cases at IMPPC'!$H:$H,0)))</f>
        <v>0</v>
      </c>
      <c r="BC128" s="15" t="b">
        <f>NOT(ISNA(MATCH($A128&amp;"ADE",'Cases at IMPPC'!$H:$H,0)))</f>
        <v>0</v>
      </c>
      <c r="BD128" s="15" t="b">
        <f>NOT(ISNA(MATCH($A128&amp;"MET",'Cases at IMPPC'!$H:$H,0)))</f>
        <v>0</v>
      </c>
      <c r="BE128" s="98"/>
    </row>
    <row r="129" spans="1:58" ht="13" hidden="1" customHeight="1">
      <c r="A129" s="7">
        <v>128</v>
      </c>
      <c r="B129" s="7" t="s">
        <v>2156</v>
      </c>
      <c r="C129" s="7" t="str">
        <f>TEXT(A129,"CRC-00000")&amp;"-05-01"</f>
        <v>CRC-00128-05-01</v>
      </c>
      <c r="D129" s="2" t="s">
        <v>2795</v>
      </c>
      <c r="E129" s="2" t="s">
        <v>2795</v>
      </c>
      <c r="F129" s="2" t="s">
        <v>2794</v>
      </c>
      <c r="G129" s="2" t="s">
        <v>2520</v>
      </c>
      <c r="T129" s="2"/>
      <c r="U129" s="2"/>
      <c r="AD129" s="5" t="b">
        <f>ISNUMBER(MATCH(A129,Selection!A:A,0))</f>
        <v>0</v>
      </c>
      <c r="AE129" s="5">
        <f>24-COUNTIF(D129:AA129,"")</f>
        <v>3</v>
      </c>
      <c r="AF129" s="21" t="b">
        <v>0</v>
      </c>
      <c r="AG129" s="15" t="b">
        <v>1</v>
      </c>
      <c r="AH129" s="15" t="b">
        <v>0</v>
      </c>
      <c r="AI129" s="24" t="b">
        <v>0</v>
      </c>
      <c r="AJ129" s="6">
        <v>128</v>
      </c>
      <c r="AK129" s="6" t="s">
        <v>2691</v>
      </c>
      <c r="AM129" s="6">
        <v>64</v>
      </c>
      <c r="AN129" s="6" t="s">
        <v>2518</v>
      </c>
      <c r="AO129" s="6" t="s">
        <v>2699</v>
      </c>
      <c r="AP129" s="6" t="s">
        <v>2999</v>
      </c>
      <c r="AQ129" s="6" t="s">
        <v>92</v>
      </c>
      <c r="AU129" s="6" t="s">
        <v>2990</v>
      </c>
      <c r="AV129" s="98" t="s">
        <v>918</v>
      </c>
      <c r="AW129" s="98"/>
      <c r="BA129" s="15" t="b">
        <f>NOT(ISNA(MATCH($A129&amp;"N",'Cases at IMPPC'!$H:$H,0)))</f>
        <v>0</v>
      </c>
      <c r="BB129" s="15" t="b">
        <f>NOT(ISNA(MATCH($A129&amp;"T",'Cases at IMPPC'!$H:$H,0)))</f>
        <v>0</v>
      </c>
      <c r="BC129" s="15" t="b">
        <f>NOT(ISNA(MATCH($A129&amp;"ADE",'Cases at IMPPC'!$H:$H,0)))</f>
        <v>0</v>
      </c>
      <c r="BD129" s="15" t="b">
        <f>NOT(ISNA(MATCH($A129&amp;"MET",'Cases at IMPPC'!$H:$H,0)))</f>
        <v>0</v>
      </c>
      <c r="BE129" s="98" t="s">
        <v>1039</v>
      </c>
    </row>
    <row r="130" spans="1:58" ht="13" hidden="1" customHeight="1">
      <c r="A130" s="7">
        <v>129</v>
      </c>
      <c r="B130" s="7" t="s">
        <v>2344</v>
      </c>
      <c r="C130" s="7" t="str">
        <f>TEXT(A130,"CRC-00000")&amp;"-05-01"</f>
        <v>CRC-00129-05-01</v>
      </c>
      <c r="D130" s="2" t="s">
        <v>2795</v>
      </c>
      <c r="F130" s="2" t="s">
        <v>2795</v>
      </c>
      <c r="G130" s="2" t="s">
        <v>2520</v>
      </c>
      <c r="M130" s="2" t="s">
        <v>2796</v>
      </c>
      <c r="S130" s="39" t="s">
        <v>3094</v>
      </c>
      <c r="T130" s="2" t="s">
        <v>2666</v>
      </c>
      <c r="U130" s="2"/>
      <c r="AB130" s="5" t="s">
        <v>3054</v>
      </c>
      <c r="AD130" s="5" t="b">
        <f>ISNUMBER(MATCH(A130,Selection!A:A,0))</f>
        <v>0</v>
      </c>
      <c r="AE130" s="5">
        <f>24-COUNTIF(D130:AA130,"")</f>
        <v>5</v>
      </c>
      <c r="AF130" s="21" t="b">
        <v>1</v>
      </c>
      <c r="AG130" s="15" t="b">
        <v>1</v>
      </c>
      <c r="AH130" s="15" t="b">
        <v>0</v>
      </c>
      <c r="AI130" s="24" t="b">
        <v>0</v>
      </c>
      <c r="AJ130" s="6">
        <v>129</v>
      </c>
      <c r="AK130" s="6" t="s">
        <v>2691</v>
      </c>
      <c r="AL130" s="6" t="s">
        <v>2692</v>
      </c>
      <c r="AM130" s="6">
        <v>73</v>
      </c>
      <c r="AN130" s="6" t="s">
        <v>2518</v>
      </c>
      <c r="AO130" s="6" t="s">
        <v>2417</v>
      </c>
      <c r="AP130" s="6" t="s">
        <v>2693</v>
      </c>
      <c r="AQ130" s="6" t="s">
        <v>378</v>
      </c>
      <c r="AU130" s="6" t="s">
        <v>2518</v>
      </c>
      <c r="AV130" s="98" t="s">
        <v>919</v>
      </c>
      <c r="AW130" s="98"/>
      <c r="AX130" s="8">
        <v>3.1645569620253167E-2</v>
      </c>
      <c r="AY130" s="8">
        <v>8.2278481012658222E-2</v>
      </c>
      <c r="AZ130" s="8">
        <v>0.11392405063291139</v>
      </c>
      <c r="BA130" s="15" t="b">
        <f>NOT(ISNA(MATCH($A130&amp;"N",'Cases at IMPPC'!$H:$H,0)))</f>
        <v>0</v>
      </c>
      <c r="BB130" s="15" t="b">
        <f>NOT(ISNA(MATCH($A130&amp;"T",'Cases at IMPPC'!$H:$H,0)))</f>
        <v>0</v>
      </c>
      <c r="BC130" s="15" t="b">
        <f>NOT(ISNA(MATCH($A130&amp;"ADE",'Cases at IMPPC'!$H:$H,0)))</f>
        <v>0</v>
      </c>
      <c r="BD130" s="15" t="b">
        <f>NOT(ISNA(MATCH($A130&amp;"MET",'Cases at IMPPC'!$H:$H,0)))</f>
        <v>0</v>
      </c>
      <c r="BE130" s="98"/>
      <c r="BF130" t="s">
        <v>2766</v>
      </c>
    </row>
    <row r="131" spans="1:58" ht="13" hidden="1" customHeight="1">
      <c r="A131" s="7">
        <v>130</v>
      </c>
      <c r="B131" s="7" t="s">
        <v>2345</v>
      </c>
      <c r="C131" s="7" t="str">
        <f>TEXT(A131,"CRC-00000")&amp;"-05-01"</f>
        <v>CRC-00130-05-01</v>
      </c>
      <c r="D131" s="2" t="s">
        <v>2795</v>
      </c>
      <c r="F131" s="2" t="s">
        <v>2795</v>
      </c>
      <c r="G131" s="2" t="s">
        <v>2520</v>
      </c>
      <c r="T131" s="2"/>
      <c r="U131" s="2"/>
      <c r="AD131" s="5" t="b">
        <f>ISNUMBER(MATCH(A131,Selection!A:A,0))</f>
        <v>0</v>
      </c>
      <c r="AE131" s="5">
        <f>24-COUNTIF(D131:AA131,"")</f>
        <v>2</v>
      </c>
      <c r="AF131" s="21" t="b">
        <v>1</v>
      </c>
      <c r="AG131" s="15" t="b">
        <v>0</v>
      </c>
      <c r="AH131" s="15" t="b">
        <v>1</v>
      </c>
      <c r="AI131" s="24" t="b">
        <v>0</v>
      </c>
      <c r="AJ131" s="6">
        <v>130.1</v>
      </c>
      <c r="AK131" s="6" t="s">
        <v>3170</v>
      </c>
      <c r="AM131" s="6">
        <v>71</v>
      </c>
      <c r="AN131" s="6" t="s">
        <v>2518</v>
      </c>
      <c r="AO131" s="6" t="s">
        <v>2699</v>
      </c>
      <c r="AP131" s="6" t="s">
        <v>2247</v>
      </c>
      <c r="AQ131" s="6" t="s">
        <v>2795</v>
      </c>
      <c r="AV131" s="98" t="s">
        <v>920</v>
      </c>
      <c r="AW131" s="98"/>
      <c r="BA131" s="15" t="b">
        <f>NOT(ISNA(MATCH($A131&amp;"N",'Cases at IMPPC'!$H:$H,0)))</f>
        <v>0</v>
      </c>
      <c r="BB131" s="15" t="b">
        <f>NOT(ISNA(MATCH($A131&amp;"T",'Cases at IMPPC'!$H:$H,0)))</f>
        <v>0</v>
      </c>
      <c r="BC131" s="15" t="b">
        <f>NOT(ISNA(MATCH($A131&amp;"ADE",'Cases at IMPPC'!$H:$H,0)))</f>
        <v>0</v>
      </c>
      <c r="BD131" s="15" t="b">
        <f>NOT(ISNA(MATCH($A131&amp;"MET",'Cases at IMPPC'!$H:$H,0)))</f>
        <v>0</v>
      </c>
      <c r="BE131" s="98" t="s">
        <v>1084</v>
      </c>
    </row>
    <row r="132" spans="1:58" ht="13" hidden="1" customHeight="1">
      <c r="A132" s="7">
        <v>131</v>
      </c>
      <c r="B132" s="7" t="s">
        <v>2346</v>
      </c>
      <c r="C132" s="7" t="str">
        <f>TEXT(A132,"CRC-00000")&amp;"-05-01"</f>
        <v>CRC-00131-05-01</v>
      </c>
      <c r="D132" s="2" t="s">
        <v>2795</v>
      </c>
      <c r="E132" s="2" t="s">
        <v>2794</v>
      </c>
      <c r="F132" s="2" t="s">
        <v>2795</v>
      </c>
      <c r="G132" s="2" t="s">
        <v>2794</v>
      </c>
      <c r="H132" s="2" t="s">
        <v>2794</v>
      </c>
      <c r="I132" s="63" t="s">
        <v>2794</v>
      </c>
      <c r="J132" s="39" t="s">
        <v>2795</v>
      </c>
      <c r="T132" s="2"/>
      <c r="U132" s="2"/>
      <c r="AB132" s="5" t="s">
        <v>3054</v>
      </c>
      <c r="AD132" s="5" t="b">
        <f>ISNUMBER(MATCH(A132,Selection!A:A,0))</f>
        <v>0</v>
      </c>
      <c r="AE132" s="5">
        <f>24-COUNTIF(D132:AA132,"")</f>
        <v>7</v>
      </c>
      <c r="AF132" s="21" t="b">
        <v>1</v>
      </c>
      <c r="AG132" s="15" t="b">
        <v>1</v>
      </c>
      <c r="AH132" s="15" t="b">
        <v>0</v>
      </c>
      <c r="AI132" s="24" t="b">
        <v>0</v>
      </c>
      <c r="AJ132" s="6">
        <v>131</v>
      </c>
      <c r="AK132" s="6" t="s">
        <v>2691</v>
      </c>
      <c r="AL132" s="6" t="s">
        <v>2692</v>
      </c>
      <c r="AM132" s="6">
        <v>43</v>
      </c>
      <c r="AN132" s="6" t="s">
        <v>2697</v>
      </c>
      <c r="AO132" s="6" t="s">
        <v>2699</v>
      </c>
      <c r="AP132" s="6" t="s">
        <v>2698</v>
      </c>
      <c r="AQ132" s="6" t="s">
        <v>93</v>
      </c>
      <c r="AU132" s="6" t="s">
        <v>2797</v>
      </c>
      <c r="AV132" s="98"/>
      <c r="AW132" s="98"/>
      <c r="BA132" s="15" t="b">
        <f>NOT(ISNA(MATCH($A132&amp;"N",'Cases at IMPPC'!$H:$H,0)))</f>
        <v>0</v>
      </c>
      <c r="BB132" s="15" t="b">
        <f>NOT(ISNA(MATCH($A132&amp;"T",'Cases at IMPPC'!$H:$H,0)))</f>
        <v>1</v>
      </c>
      <c r="BC132" s="15" t="b">
        <f>NOT(ISNA(MATCH($A132&amp;"ADE",'Cases at IMPPC'!$H:$H,0)))</f>
        <v>0</v>
      </c>
      <c r="BD132" s="15" t="b">
        <f>NOT(ISNA(MATCH($A132&amp;"MET",'Cases at IMPPC'!$H:$H,0)))</f>
        <v>0</v>
      </c>
      <c r="BE132" s="98"/>
    </row>
    <row r="133" spans="1:58" ht="13" hidden="1" customHeight="1">
      <c r="A133" s="7">
        <v>132</v>
      </c>
      <c r="B133" s="7" t="s">
        <v>2343</v>
      </c>
      <c r="C133" s="7" t="str">
        <f>TEXT(A133,"CRC-00000")&amp;"-05-01"</f>
        <v>CRC-00132-05-01</v>
      </c>
      <c r="D133" s="2" t="s">
        <v>2794</v>
      </c>
      <c r="E133" s="2" t="s">
        <v>2795</v>
      </c>
      <c r="F133" s="2" t="s">
        <v>2795</v>
      </c>
      <c r="G133" s="2" t="s">
        <v>2795</v>
      </c>
      <c r="T133" s="2"/>
      <c r="U133" s="2"/>
      <c r="AB133" s="5" t="s">
        <v>3054</v>
      </c>
      <c r="AD133" s="5" t="b">
        <f>ISNUMBER(MATCH(A133,Selection!A:A,0))</f>
        <v>0</v>
      </c>
      <c r="AE133" s="5">
        <f>24-COUNTIF(D133:AA133,"")</f>
        <v>4</v>
      </c>
      <c r="AF133" s="21" t="b">
        <v>1</v>
      </c>
      <c r="AG133" s="15" t="b">
        <v>1</v>
      </c>
      <c r="AH133" s="15" t="b">
        <v>0</v>
      </c>
      <c r="AI133" s="24" t="b">
        <v>0</v>
      </c>
      <c r="AJ133" s="6">
        <v>132</v>
      </c>
      <c r="AK133" s="6" t="s">
        <v>2691</v>
      </c>
      <c r="AL133" s="6" t="s">
        <v>2692</v>
      </c>
      <c r="AM133" s="6">
        <v>71</v>
      </c>
      <c r="AN133" s="6" t="s">
        <v>2518</v>
      </c>
      <c r="AO133" s="6" t="s">
        <v>2699</v>
      </c>
      <c r="AP133" s="6" t="s">
        <v>2693</v>
      </c>
      <c r="AQ133" s="6" t="s">
        <v>94</v>
      </c>
      <c r="AU133" s="6" t="s">
        <v>2797</v>
      </c>
      <c r="AV133" s="98"/>
      <c r="AW133" s="98"/>
      <c r="BA133" s="15" t="b">
        <f>NOT(ISNA(MATCH($A133&amp;"N",'Cases at IMPPC'!$H:$H,0)))</f>
        <v>0</v>
      </c>
      <c r="BB133" s="15" t="b">
        <f>NOT(ISNA(MATCH($A133&amp;"T",'Cases at IMPPC'!$H:$H,0)))</f>
        <v>0</v>
      </c>
      <c r="BC133" s="15" t="b">
        <f>NOT(ISNA(MATCH($A133&amp;"ADE",'Cases at IMPPC'!$H:$H,0)))</f>
        <v>0</v>
      </c>
      <c r="BD133" s="15" t="b">
        <f>NOT(ISNA(MATCH($A133&amp;"MET",'Cases at IMPPC'!$H:$H,0)))</f>
        <v>0</v>
      </c>
      <c r="BE133" s="98"/>
    </row>
    <row r="134" spans="1:58" ht="13" hidden="1" customHeight="1">
      <c r="A134" s="7">
        <v>133</v>
      </c>
      <c r="B134" s="7" t="s">
        <v>2526</v>
      </c>
      <c r="C134" s="7" t="str">
        <f>TEXT(A134,"CRC-00000")&amp;"-05-01"</f>
        <v>CRC-00133-05-01</v>
      </c>
      <c r="D134" s="2" t="s">
        <v>2795</v>
      </c>
      <c r="E134" s="2" t="s">
        <v>2794</v>
      </c>
      <c r="F134" s="2" t="s">
        <v>2794</v>
      </c>
      <c r="G134" s="2" t="s">
        <v>2520</v>
      </c>
      <c r="T134" s="2"/>
      <c r="U134" s="2"/>
      <c r="AB134" s="5" t="s">
        <v>3054</v>
      </c>
      <c r="AD134" s="5" t="b">
        <f>ISNUMBER(MATCH(A134,Selection!A:A,0))</f>
        <v>0</v>
      </c>
      <c r="AE134" s="5">
        <f>24-COUNTIF(D134:AA134,"")</f>
        <v>3</v>
      </c>
      <c r="AF134" s="21" t="b">
        <v>1</v>
      </c>
      <c r="AG134" s="15" t="b">
        <v>1</v>
      </c>
      <c r="AH134" s="15" t="b">
        <v>0</v>
      </c>
      <c r="AI134" s="24" t="b">
        <v>0</v>
      </c>
      <c r="AJ134" s="6">
        <v>133</v>
      </c>
      <c r="AK134" s="6" t="s">
        <v>2691</v>
      </c>
      <c r="AL134" s="6" t="s">
        <v>2692</v>
      </c>
      <c r="AM134" s="6">
        <v>47</v>
      </c>
      <c r="AN134" s="6" t="s">
        <v>2518</v>
      </c>
      <c r="AO134" s="6" t="s">
        <v>2417</v>
      </c>
      <c r="AP134" s="6" t="s">
        <v>2999</v>
      </c>
      <c r="AQ134" s="6" t="s">
        <v>95</v>
      </c>
      <c r="AU134" s="6" t="s">
        <v>2518</v>
      </c>
      <c r="AV134" s="98" t="s">
        <v>921</v>
      </c>
      <c r="AW134" s="98"/>
      <c r="BA134" s="15" t="b">
        <f>NOT(ISNA(MATCH($A134&amp;"N",'Cases at IMPPC'!$H:$H,0)))</f>
        <v>0</v>
      </c>
      <c r="BB134" s="15" t="b">
        <f>NOT(ISNA(MATCH($A134&amp;"T",'Cases at IMPPC'!$H:$H,0)))</f>
        <v>0</v>
      </c>
      <c r="BC134" s="15" t="b">
        <f>NOT(ISNA(MATCH($A134&amp;"ADE",'Cases at IMPPC'!$H:$H,0)))</f>
        <v>0</v>
      </c>
      <c r="BD134" s="15" t="b">
        <f>NOT(ISNA(MATCH($A134&amp;"MET",'Cases at IMPPC'!$H:$H,0)))</f>
        <v>0</v>
      </c>
      <c r="BE134" s="98" t="s">
        <v>1132</v>
      </c>
    </row>
    <row r="135" spans="1:58" ht="13" hidden="1" customHeight="1">
      <c r="A135" s="7">
        <v>134</v>
      </c>
      <c r="B135" s="7" t="s">
        <v>2527</v>
      </c>
      <c r="C135" s="7" t="str">
        <f>TEXT(A135,"CRC-00000")&amp;"-05-01"</f>
        <v>CRC-00134-05-01</v>
      </c>
      <c r="D135" s="2" t="s">
        <v>2795</v>
      </c>
      <c r="E135" s="2" t="s">
        <v>2794</v>
      </c>
      <c r="F135" s="2" t="s">
        <v>2795</v>
      </c>
      <c r="G135" s="2" t="s">
        <v>2520</v>
      </c>
      <c r="T135" s="2"/>
      <c r="U135" s="2"/>
      <c r="AB135" s="5" t="s">
        <v>3054</v>
      </c>
      <c r="AD135" s="5" t="b">
        <f>ISNUMBER(MATCH(A135,Selection!A:A,0))</f>
        <v>0</v>
      </c>
      <c r="AE135" s="5">
        <f>24-COUNTIF(D135:AA135,"")</f>
        <v>3</v>
      </c>
      <c r="AF135" s="21" t="b">
        <v>1</v>
      </c>
      <c r="AG135" s="15" t="b">
        <v>1</v>
      </c>
      <c r="AH135" s="15" t="b">
        <v>0</v>
      </c>
      <c r="AI135" s="24" t="b">
        <v>0</v>
      </c>
      <c r="AJ135" s="6">
        <v>134</v>
      </c>
      <c r="AK135" s="6" t="s">
        <v>2691</v>
      </c>
      <c r="AL135" s="6" t="s">
        <v>2693</v>
      </c>
      <c r="AM135" s="6">
        <v>62</v>
      </c>
      <c r="AN135" s="6" t="s">
        <v>2697</v>
      </c>
      <c r="AO135" s="6" t="s">
        <v>2417</v>
      </c>
      <c r="AP135" s="6" t="s">
        <v>2698</v>
      </c>
      <c r="AQ135" s="6" t="s">
        <v>96</v>
      </c>
      <c r="AU135" s="6" t="s">
        <v>2797</v>
      </c>
      <c r="AV135" s="98" t="s">
        <v>922</v>
      </c>
      <c r="AW135" s="98"/>
      <c r="BA135" s="15" t="b">
        <f>NOT(ISNA(MATCH($A135&amp;"N",'Cases at IMPPC'!$H:$H,0)))</f>
        <v>0</v>
      </c>
      <c r="BB135" s="15" t="b">
        <f>NOT(ISNA(MATCH($A135&amp;"T",'Cases at IMPPC'!$H:$H,0)))</f>
        <v>0</v>
      </c>
      <c r="BC135" s="15" t="b">
        <f>NOT(ISNA(MATCH($A135&amp;"ADE",'Cases at IMPPC'!$H:$H,0)))</f>
        <v>0</v>
      </c>
      <c r="BD135" s="15" t="b">
        <f>NOT(ISNA(MATCH($A135&amp;"MET",'Cases at IMPPC'!$H:$H,0)))</f>
        <v>0</v>
      </c>
      <c r="BE135" s="98"/>
    </row>
    <row r="136" spans="1:58" ht="13" hidden="1" customHeight="1">
      <c r="A136" s="7">
        <v>135</v>
      </c>
      <c r="B136" s="7" t="s">
        <v>2528</v>
      </c>
      <c r="C136" s="7" t="str">
        <f>TEXT(A136,"CRC-00000")&amp;"-05-01"</f>
        <v>CRC-00135-05-01</v>
      </c>
      <c r="E136" s="2" t="s">
        <v>2795</v>
      </c>
      <c r="F136" s="2" t="s">
        <v>2794</v>
      </c>
      <c r="G136" s="2" t="s">
        <v>2520</v>
      </c>
      <c r="T136" s="2"/>
      <c r="U136" s="2"/>
      <c r="AB136" s="5" t="s">
        <v>3054</v>
      </c>
      <c r="AD136" s="5" t="b">
        <f>ISNUMBER(MATCH(A136,Selection!A:A,0))</f>
        <v>0</v>
      </c>
      <c r="AE136" s="5">
        <f>24-COUNTIF(D136:AA136,"")</f>
        <v>2</v>
      </c>
      <c r="AF136" s="21" t="b">
        <v>1</v>
      </c>
      <c r="AG136" s="15" t="b">
        <v>1</v>
      </c>
      <c r="AH136" s="15" t="b">
        <v>0</v>
      </c>
      <c r="AI136" s="24" t="b">
        <v>0</v>
      </c>
      <c r="AJ136" s="6">
        <v>135</v>
      </c>
      <c r="AK136" s="6" t="s">
        <v>2691</v>
      </c>
      <c r="AL136" s="6" t="s">
        <v>2692</v>
      </c>
      <c r="AM136" s="6">
        <v>79</v>
      </c>
      <c r="AN136" s="6" t="s">
        <v>2697</v>
      </c>
      <c r="AO136" s="6" t="s">
        <v>2699</v>
      </c>
      <c r="AP136" s="6" t="s">
        <v>3169</v>
      </c>
      <c r="AQ136" s="6" t="s">
        <v>327</v>
      </c>
      <c r="AU136" s="6" t="s">
        <v>2997</v>
      </c>
      <c r="AV136" s="98"/>
      <c r="AW136" s="98"/>
      <c r="BA136" s="15" t="b">
        <f>NOT(ISNA(MATCH($A136&amp;"N",'Cases at IMPPC'!$H:$H,0)))</f>
        <v>0</v>
      </c>
      <c r="BB136" s="15" t="b">
        <f>NOT(ISNA(MATCH($A136&amp;"T",'Cases at IMPPC'!$H:$H,0)))</f>
        <v>0</v>
      </c>
      <c r="BC136" s="15" t="b">
        <f>NOT(ISNA(MATCH($A136&amp;"ADE",'Cases at IMPPC'!$H:$H,0)))</f>
        <v>0</v>
      </c>
      <c r="BD136" s="15" t="b">
        <f>NOT(ISNA(MATCH($A136&amp;"MET",'Cases at IMPPC'!$H:$H,0)))</f>
        <v>0</v>
      </c>
      <c r="BE136" s="98" t="s">
        <v>1085</v>
      </c>
    </row>
    <row r="137" spans="1:58" ht="13" hidden="1" customHeight="1">
      <c r="A137" s="7">
        <v>136</v>
      </c>
      <c r="B137" s="7" t="s">
        <v>2529</v>
      </c>
      <c r="C137" s="7" t="str">
        <f>TEXT(A137,"CRC-00000")&amp;"-05-01"</f>
        <v>CRC-00136-05-01</v>
      </c>
      <c r="D137" s="2" t="s">
        <v>2795</v>
      </c>
      <c r="E137" s="2" t="s">
        <v>2794</v>
      </c>
      <c r="F137" s="2" t="s">
        <v>2795</v>
      </c>
      <c r="G137" s="2" t="s">
        <v>2915</v>
      </c>
      <c r="H137" s="2" t="s">
        <v>2335</v>
      </c>
      <c r="I137" s="63" t="s">
        <v>2795</v>
      </c>
      <c r="J137" s="39" t="s">
        <v>2795</v>
      </c>
      <c r="M137" s="2" t="s">
        <v>2796</v>
      </c>
      <c r="O137" s="2" t="s">
        <v>2434</v>
      </c>
      <c r="Q137" s="63" t="s">
        <v>2796</v>
      </c>
      <c r="R137" s="39" t="s">
        <v>2795</v>
      </c>
      <c r="S137" s="39" t="s">
        <v>3094</v>
      </c>
      <c r="T137" s="2" t="s">
        <v>2666</v>
      </c>
      <c r="U137" s="2"/>
      <c r="AB137" s="5" t="s">
        <v>3054</v>
      </c>
      <c r="AD137" s="5" t="b">
        <f>ISNUMBER(MATCH(A137,Selection!A:A,0))</f>
        <v>0</v>
      </c>
      <c r="AE137" s="5">
        <f>24-COUNTIF(D137:AA137,"")</f>
        <v>13</v>
      </c>
      <c r="AF137" s="21" t="b">
        <v>1</v>
      </c>
      <c r="AG137" s="15" t="b">
        <v>1</v>
      </c>
      <c r="AH137" s="15" t="b">
        <v>0</v>
      </c>
      <c r="AI137" s="24" t="b">
        <v>0</v>
      </c>
      <c r="AJ137" s="6">
        <v>136</v>
      </c>
      <c r="AK137" s="6" t="s">
        <v>2691</v>
      </c>
      <c r="AM137" s="6">
        <v>58</v>
      </c>
      <c r="AN137" s="6" t="s">
        <v>2518</v>
      </c>
      <c r="AO137" s="6" t="s">
        <v>2699</v>
      </c>
      <c r="AP137" s="6" t="s">
        <v>2693</v>
      </c>
      <c r="AQ137" s="6" t="s">
        <v>97</v>
      </c>
      <c r="AU137" s="6" t="s">
        <v>2518</v>
      </c>
      <c r="AV137" s="98" t="s">
        <v>296</v>
      </c>
      <c r="AW137" s="98"/>
      <c r="AX137" s="8">
        <v>0.13291139240506328</v>
      </c>
      <c r="AY137" s="8">
        <v>8.8607594936708861E-2</v>
      </c>
      <c r="AZ137" s="8">
        <v>0.22151898734177214</v>
      </c>
      <c r="BA137" s="15" t="b">
        <f>NOT(ISNA(MATCH($A137&amp;"N",'Cases at IMPPC'!$H:$H,0)))</f>
        <v>1</v>
      </c>
      <c r="BB137" s="15" t="b">
        <f>NOT(ISNA(MATCH($A137&amp;"T",'Cases at IMPPC'!$H:$H,0)))</f>
        <v>1</v>
      </c>
      <c r="BC137" s="15" t="b">
        <f>NOT(ISNA(MATCH($A137&amp;"ADE",'Cases at IMPPC'!$H:$H,0)))</f>
        <v>0</v>
      </c>
      <c r="BD137" s="15" t="b">
        <f>NOT(ISNA(MATCH($A137&amp;"MET",'Cases at IMPPC'!$H:$H,0)))</f>
        <v>0</v>
      </c>
      <c r="BE137" s="98" t="s">
        <v>1126</v>
      </c>
      <c r="BF137" t="s">
        <v>2768</v>
      </c>
    </row>
    <row r="138" spans="1:58" ht="13" hidden="1" customHeight="1">
      <c r="A138" s="7">
        <v>137</v>
      </c>
      <c r="B138" s="7" t="s">
        <v>2530</v>
      </c>
      <c r="C138" s="7" t="str">
        <f>TEXT(A138,"CRC-00000")&amp;"-05-01"</f>
        <v>CRC-00137-05-01</v>
      </c>
      <c r="D138" s="2" t="s">
        <v>2795</v>
      </c>
      <c r="E138" s="2" t="s">
        <v>2794</v>
      </c>
      <c r="F138" s="2" t="s">
        <v>2794</v>
      </c>
      <c r="G138" s="2" t="s">
        <v>2520</v>
      </c>
      <c r="T138" s="2"/>
      <c r="U138" s="2"/>
      <c r="AB138" s="5" t="s">
        <v>3054</v>
      </c>
      <c r="AD138" s="5" t="b">
        <f>ISNUMBER(MATCH(A138,Selection!A:A,0))</f>
        <v>0</v>
      </c>
      <c r="AE138" s="5">
        <f>24-COUNTIF(D138:AA138,"")</f>
        <v>3</v>
      </c>
      <c r="AF138" s="21" t="b">
        <v>1</v>
      </c>
      <c r="AG138" s="15" t="b">
        <v>1</v>
      </c>
      <c r="AH138" s="15" t="b">
        <v>0</v>
      </c>
      <c r="AI138" s="24" t="b">
        <v>0</v>
      </c>
      <c r="AJ138" s="6">
        <v>137</v>
      </c>
      <c r="AK138" s="6" t="s">
        <v>2691</v>
      </c>
      <c r="AL138" s="6" t="s">
        <v>2692</v>
      </c>
      <c r="AM138" s="6">
        <v>71</v>
      </c>
      <c r="AN138" s="6" t="s">
        <v>2518</v>
      </c>
      <c r="AO138" s="6" t="s">
        <v>2417</v>
      </c>
      <c r="AP138" s="6" t="s">
        <v>2698</v>
      </c>
      <c r="AQ138" s="6" t="s">
        <v>98</v>
      </c>
      <c r="AU138" s="6" t="s">
        <v>2692</v>
      </c>
      <c r="AV138" s="98"/>
      <c r="AW138" s="98"/>
      <c r="BA138" s="15" t="b">
        <f>NOT(ISNA(MATCH($A138&amp;"N",'Cases at IMPPC'!$H:$H,0)))</f>
        <v>0</v>
      </c>
      <c r="BB138" s="15" t="b">
        <f>NOT(ISNA(MATCH($A138&amp;"T",'Cases at IMPPC'!$H:$H,0)))</f>
        <v>0</v>
      </c>
      <c r="BC138" s="15" t="b">
        <f>NOT(ISNA(MATCH($A138&amp;"ADE",'Cases at IMPPC'!$H:$H,0)))</f>
        <v>0</v>
      </c>
      <c r="BD138" s="15" t="b">
        <f>NOT(ISNA(MATCH($A138&amp;"MET",'Cases at IMPPC'!$H:$H,0)))</f>
        <v>0</v>
      </c>
      <c r="BE138" s="98" t="s">
        <v>1111</v>
      </c>
    </row>
    <row r="139" spans="1:58" ht="13" hidden="1" customHeight="1">
      <c r="A139" s="7">
        <v>138</v>
      </c>
      <c r="B139" s="7" t="s">
        <v>2531</v>
      </c>
      <c r="C139" s="7" t="str">
        <f>TEXT(A139,"CRC-00000")&amp;"-05-01"</f>
        <v>CRC-00138-05-01</v>
      </c>
      <c r="F139" s="2" t="s">
        <v>2794</v>
      </c>
      <c r="G139" s="2" t="s">
        <v>2520</v>
      </c>
      <c r="T139" s="2"/>
      <c r="U139" s="2"/>
      <c r="AD139" s="5" t="b">
        <f>ISNUMBER(MATCH(A139,Selection!A:A,0))</f>
        <v>0</v>
      </c>
      <c r="AE139" s="5">
        <f>24-COUNTIF(D139:AA139,"")</f>
        <v>1</v>
      </c>
      <c r="AF139" s="21" t="b">
        <v>0</v>
      </c>
      <c r="AG139" s="15" t="b">
        <v>1</v>
      </c>
      <c r="AH139" s="15" t="b">
        <v>0</v>
      </c>
      <c r="AI139" s="24" t="b">
        <v>0</v>
      </c>
      <c r="AJ139" s="6">
        <v>138</v>
      </c>
      <c r="AK139" s="6" t="s">
        <v>2691</v>
      </c>
      <c r="AL139" s="6" t="s">
        <v>2692</v>
      </c>
      <c r="AM139" s="6">
        <v>85</v>
      </c>
      <c r="AN139" s="6" t="s">
        <v>2518</v>
      </c>
      <c r="AO139" s="6" t="s">
        <v>2699</v>
      </c>
      <c r="AP139" s="6" t="s">
        <v>2999</v>
      </c>
      <c r="AQ139" s="6" t="s">
        <v>2794</v>
      </c>
      <c r="AU139" s="6" t="s">
        <v>2518</v>
      </c>
      <c r="AV139" s="98"/>
      <c r="AW139" s="98"/>
      <c r="BA139" s="15" t="b">
        <f>NOT(ISNA(MATCH($A139&amp;"N",'Cases at IMPPC'!$H:$H,0)))</f>
        <v>0</v>
      </c>
      <c r="BB139" s="15" t="b">
        <f>NOT(ISNA(MATCH($A139&amp;"T",'Cases at IMPPC'!$H:$H,0)))</f>
        <v>0</v>
      </c>
      <c r="BC139" s="15" t="b">
        <f>NOT(ISNA(MATCH($A139&amp;"ADE",'Cases at IMPPC'!$H:$H,0)))</f>
        <v>0</v>
      </c>
      <c r="BD139" s="15" t="b">
        <f>NOT(ISNA(MATCH($A139&amp;"MET",'Cases at IMPPC'!$H:$H,0)))</f>
        <v>0</v>
      </c>
      <c r="BE139" s="98" t="s">
        <v>947</v>
      </c>
    </row>
    <row r="140" spans="1:58" ht="13" hidden="1" customHeight="1">
      <c r="A140" s="7">
        <v>139</v>
      </c>
      <c r="B140" s="7" t="s">
        <v>2702</v>
      </c>
      <c r="C140" s="7" t="str">
        <f>TEXT(A140,"CRC-00000")&amp;"-05-01"</f>
        <v>CRC-00139-05-01</v>
      </c>
      <c r="F140" s="2" t="s">
        <v>2794</v>
      </c>
      <c r="G140" s="2" t="s">
        <v>2520</v>
      </c>
      <c r="T140" s="2"/>
      <c r="U140" s="2"/>
      <c r="AD140" s="5" t="b">
        <f>ISNUMBER(MATCH(A140,Selection!A:A,0))</f>
        <v>0</v>
      </c>
      <c r="AE140" s="5">
        <f>24-COUNTIF(D140:AA140,"")</f>
        <v>1</v>
      </c>
      <c r="AF140" s="21" t="b">
        <v>0</v>
      </c>
      <c r="AG140" s="15" t="b">
        <v>1</v>
      </c>
      <c r="AH140" s="15" t="b">
        <v>0</v>
      </c>
      <c r="AI140" s="24" t="b">
        <v>0</v>
      </c>
      <c r="AJ140" s="6">
        <v>139</v>
      </c>
      <c r="AK140" s="6" t="s">
        <v>2691</v>
      </c>
      <c r="AL140" s="6" t="s">
        <v>2692</v>
      </c>
      <c r="AM140" s="6">
        <v>81</v>
      </c>
      <c r="AN140" s="6" t="s">
        <v>2518</v>
      </c>
      <c r="AO140" s="6" t="s">
        <v>2417</v>
      </c>
      <c r="AP140" s="6" t="s">
        <v>2999</v>
      </c>
      <c r="AQ140" s="6" t="s">
        <v>2794</v>
      </c>
      <c r="AU140" s="6" t="s">
        <v>2797</v>
      </c>
      <c r="AV140" s="98"/>
      <c r="AW140" s="98"/>
      <c r="BA140" s="15" t="b">
        <f>NOT(ISNA(MATCH($A140&amp;"N",'Cases at IMPPC'!$H:$H,0)))</f>
        <v>0</v>
      </c>
      <c r="BB140" s="15" t="b">
        <f>NOT(ISNA(MATCH($A140&amp;"T",'Cases at IMPPC'!$H:$H,0)))</f>
        <v>0</v>
      </c>
      <c r="BC140" s="15" t="b">
        <f>NOT(ISNA(MATCH($A140&amp;"ADE",'Cases at IMPPC'!$H:$H,0)))</f>
        <v>0</v>
      </c>
      <c r="BD140" s="15" t="b">
        <f>NOT(ISNA(MATCH($A140&amp;"MET",'Cases at IMPPC'!$H:$H,0)))</f>
        <v>0</v>
      </c>
      <c r="BE140" s="98" t="s">
        <v>948</v>
      </c>
    </row>
    <row r="141" spans="1:58" ht="13" hidden="1" customHeight="1">
      <c r="A141" s="7">
        <v>140</v>
      </c>
      <c r="B141" s="7" t="s">
        <v>2703</v>
      </c>
      <c r="C141" s="7" t="str">
        <f>TEXT(A141,"CRC-00000")&amp;"-05-01"</f>
        <v>CRC-00140-05-01</v>
      </c>
      <c r="F141" s="2" t="s">
        <v>2794</v>
      </c>
      <c r="G141" s="2" t="s">
        <v>2520</v>
      </c>
      <c r="T141" s="2"/>
      <c r="U141" s="2"/>
      <c r="AB141" s="5" t="s">
        <v>3054</v>
      </c>
      <c r="AD141" s="5" t="b">
        <f>ISNUMBER(MATCH(A141,Selection!A:A,0))</f>
        <v>0</v>
      </c>
      <c r="AE141" s="5">
        <f>24-COUNTIF(D141:AA141,"")</f>
        <v>1</v>
      </c>
      <c r="AF141" s="21" t="b">
        <v>0</v>
      </c>
      <c r="AG141" s="15" t="b">
        <v>1</v>
      </c>
      <c r="AH141" s="15" t="b">
        <v>0</v>
      </c>
      <c r="AI141" s="24" t="b">
        <v>0</v>
      </c>
      <c r="AJ141" s="6">
        <v>140</v>
      </c>
      <c r="AK141" s="6" t="s">
        <v>2691</v>
      </c>
      <c r="AL141" s="6" t="s">
        <v>2692</v>
      </c>
      <c r="AM141" s="6">
        <v>59</v>
      </c>
      <c r="AN141" s="6" t="s">
        <v>2518</v>
      </c>
      <c r="AO141" s="6" t="s">
        <v>2417</v>
      </c>
      <c r="AP141" s="6" t="s">
        <v>3007</v>
      </c>
      <c r="AQ141" s="6" t="s">
        <v>2794</v>
      </c>
      <c r="AU141" s="6" t="s">
        <v>2518</v>
      </c>
      <c r="AV141" s="98"/>
      <c r="AW141" s="98"/>
      <c r="BA141" s="15" t="b">
        <f>NOT(ISNA(MATCH($A141&amp;"N",'Cases at IMPPC'!$H:$H,0)))</f>
        <v>0</v>
      </c>
      <c r="BB141" s="15" t="b">
        <f>NOT(ISNA(MATCH($A141&amp;"T",'Cases at IMPPC'!$H:$H,0)))</f>
        <v>0</v>
      </c>
      <c r="BC141" s="15" t="b">
        <f>NOT(ISNA(MATCH($A141&amp;"ADE",'Cases at IMPPC'!$H:$H,0)))</f>
        <v>0</v>
      </c>
      <c r="BD141" s="15" t="b">
        <f>NOT(ISNA(MATCH($A141&amp;"MET",'Cases at IMPPC'!$H:$H,0)))</f>
        <v>0</v>
      </c>
      <c r="BE141" s="98" t="s">
        <v>949</v>
      </c>
    </row>
    <row r="142" spans="1:58" ht="13" hidden="1" customHeight="1">
      <c r="A142" s="7">
        <v>141</v>
      </c>
      <c r="B142" s="7" t="s">
        <v>2704</v>
      </c>
      <c r="C142" s="7" t="str">
        <f>TEXT(A142,"CRC-00000")&amp;"-05-01"</f>
        <v>CRC-00141-05-01</v>
      </c>
      <c r="F142" s="2" t="s">
        <v>2795</v>
      </c>
      <c r="G142" s="2" t="s">
        <v>2520</v>
      </c>
      <c r="T142" s="2"/>
      <c r="U142" s="2"/>
      <c r="AB142" s="5" t="s">
        <v>3054</v>
      </c>
      <c r="AD142" s="5" t="b">
        <f>ISNUMBER(MATCH(A142,Selection!A:A,0))</f>
        <v>0</v>
      </c>
      <c r="AE142" s="5">
        <f>24-COUNTIF(D142:AA142,"")</f>
        <v>1</v>
      </c>
      <c r="AF142" s="21" t="b">
        <v>0</v>
      </c>
      <c r="AG142" s="15" t="b">
        <v>1</v>
      </c>
      <c r="AH142" s="15" t="b">
        <v>0</v>
      </c>
      <c r="AI142" s="24" t="b">
        <v>0</v>
      </c>
      <c r="AJ142" s="6">
        <v>141</v>
      </c>
      <c r="AK142" s="6" t="s">
        <v>2691</v>
      </c>
      <c r="AL142" s="6" t="s">
        <v>2692</v>
      </c>
      <c r="AM142" s="6">
        <v>55</v>
      </c>
      <c r="AN142" s="6" t="s">
        <v>2697</v>
      </c>
      <c r="AO142" s="6" t="s">
        <v>2417</v>
      </c>
      <c r="AP142" s="6" t="s">
        <v>3006</v>
      </c>
      <c r="AQ142" s="6" t="s">
        <v>2794</v>
      </c>
      <c r="AU142" s="6" t="s">
        <v>2518</v>
      </c>
      <c r="AV142" s="98"/>
      <c r="AW142" s="98"/>
      <c r="BA142" s="15" t="b">
        <f>NOT(ISNA(MATCH($A142&amp;"N",'Cases at IMPPC'!$H:$H,0)))</f>
        <v>0</v>
      </c>
      <c r="BB142" s="15" t="b">
        <f>NOT(ISNA(MATCH($A142&amp;"T",'Cases at IMPPC'!$H:$H,0)))</f>
        <v>0</v>
      </c>
      <c r="BC142" s="15" t="b">
        <f>NOT(ISNA(MATCH($A142&amp;"ADE",'Cases at IMPPC'!$H:$H,0)))</f>
        <v>0</v>
      </c>
      <c r="BD142" s="15" t="b">
        <f>NOT(ISNA(MATCH($A142&amp;"MET",'Cases at IMPPC'!$H:$H,0)))</f>
        <v>0</v>
      </c>
      <c r="BE142" s="98" t="s">
        <v>950</v>
      </c>
    </row>
    <row r="143" spans="1:58" ht="13" hidden="1" customHeight="1">
      <c r="A143" s="7">
        <v>142</v>
      </c>
      <c r="B143" s="7" t="s">
        <v>2705</v>
      </c>
      <c r="C143" s="7" t="str">
        <f>TEXT(A143,"CRC-00000")&amp;"-05-01"</f>
        <v>CRC-00142-05-01</v>
      </c>
      <c r="F143" s="2" t="s">
        <v>2794</v>
      </c>
      <c r="G143" s="2" t="s">
        <v>2520</v>
      </c>
      <c r="T143" s="2"/>
      <c r="U143" s="2"/>
      <c r="AD143" s="5" t="b">
        <f>ISNUMBER(MATCH(A143,Selection!A:A,0))</f>
        <v>0</v>
      </c>
      <c r="AE143" s="5">
        <f>24-COUNTIF(D143:AA143,"")</f>
        <v>1</v>
      </c>
      <c r="AF143" s="21" t="b">
        <v>0</v>
      </c>
      <c r="AG143" s="15" t="b">
        <v>1</v>
      </c>
      <c r="AH143" s="15" t="b">
        <v>0</v>
      </c>
      <c r="AI143" s="24" t="b">
        <v>0</v>
      </c>
      <c r="AJ143" s="6">
        <v>142</v>
      </c>
      <c r="AK143" s="6" t="s">
        <v>2691</v>
      </c>
      <c r="AL143" s="6" t="s">
        <v>2692</v>
      </c>
      <c r="AM143" s="6">
        <v>74</v>
      </c>
      <c r="AN143" s="6" t="s">
        <v>2518</v>
      </c>
      <c r="AO143" s="6" t="s">
        <v>2699</v>
      </c>
      <c r="AP143" s="6" t="s">
        <v>3006</v>
      </c>
      <c r="AQ143" s="6" t="s">
        <v>2794</v>
      </c>
      <c r="AU143" s="6" t="s">
        <v>2997</v>
      </c>
      <c r="AV143" s="98"/>
      <c r="AW143" s="98"/>
      <c r="BA143" s="15" t="b">
        <f>NOT(ISNA(MATCH($A143&amp;"N",'Cases at IMPPC'!$H:$H,0)))</f>
        <v>0</v>
      </c>
      <c r="BB143" s="15" t="b">
        <f>NOT(ISNA(MATCH($A143&amp;"T",'Cases at IMPPC'!$H:$H,0)))</f>
        <v>0</v>
      </c>
      <c r="BC143" s="15" t="b">
        <f>NOT(ISNA(MATCH($A143&amp;"ADE",'Cases at IMPPC'!$H:$H,0)))</f>
        <v>0</v>
      </c>
      <c r="BD143" s="15" t="b">
        <f>NOT(ISNA(MATCH($A143&amp;"MET",'Cases at IMPPC'!$H:$H,0)))</f>
        <v>0</v>
      </c>
      <c r="BE143" s="98" t="s">
        <v>951</v>
      </c>
    </row>
    <row r="144" spans="1:58" ht="13" hidden="1" customHeight="1">
      <c r="A144" s="7">
        <v>143</v>
      </c>
      <c r="B144" s="7" t="s">
        <v>2535</v>
      </c>
      <c r="C144" s="7" t="str">
        <f>TEXT(A144,"CRC-00000")&amp;"-05-01"</f>
        <v>CRC-00143-05-01</v>
      </c>
      <c r="F144" s="2" t="s">
        <v>2794</v>
      </c>
      <c r="G144" s="2" t="s">
        <v>2520</v>
      </c>
      <c r="T144" s="2"/>
      <c r="U144" s="2"/>
      <c r="AD144" s="5" t="b">
        <f>ISNUMBER(MATCH(A144,Selection!A:A,0))</f>
        <v>0</v>
      </c>
      <c r="AE144" s="5">
        <f>24-COUNTIF(D144:AA144,"")</f>
        <v>1</v>
      </c>
      <c r="AF144" s="21" t="b">
        <v>0</v>
      </c>
      <c r="AG144" s="15" t="b">
        <v>1</v>
      </c>
      <c r="AH144" s="15" t="b">
        <v>0</v>
      </c>
      <c r="AI144" s="24" t="b">
        <v>0</v>
      </c>
      <c r="AJ144" s="6">
        <v>143</v>
      </c>
      <c r="AK144" s="6" t="s">
        <v>2691</v>
      </c>
      <c r="AL144" s="6" t="s">
        <v>2692</v>
      </c>
      <c r="AM144" s="6">
        <v>79</v>
      </c>
      <c r="AN144" s="6" t="s">
        <v>2697</v>
      </c>
      <c r="AO144" s="6" t="s">
        <v>2417</v>
      </c>
      <c r="AP144" s="6" t="s">
        <v>3007</v>
      </c>
      <c r="AQ144" s="6" t="s">
        <v>2794</v>
      </c>
      <c r="AU144" s="6" t="s">
        <v>2797</v>
      </c>
      <c r="AV144" s="98"/>
      <c r="AW144" s="98"/>
      <c r="BA144" s="15" t="b">
        <f>NOT(ISNA(MATCH($A144&amp;"N",'Cases at IMPPC'!$H:$H,0)))</f>
        <v>0</v>
      </c>
      <c r="BB144" s="15" t="b">
        <f>NOT(ISNA(MATCH($A144&amp;"T",'Cases at IMPPC'!$H:$H,0)))</f>
        <v>0</v>
      </c>
      <c r="BC144" s="15" t="b">
        <f>NOT(ISNA(MATCH($A144&amp;"ADE",'Cases at IMPPC'!$H:$H,0)))</f>
        <v>0</v>
      </c>
      <c r="BD144" s="15" t="b">
        <f>NOT(ISNA(MATCH($A144&amp;"MET",'Cases at IMPPC'!$H:$H,0)))</f>
        <v>0</v>
      </c>
      <c r="BE144" s="98" t="s">
        <v>952</v>
      </c>
    </row>
    <row r="145" spans="1:60" ht="13" hidden="1" customHeight="1">
      <c r="A145" s="7">
        <v>144</v>
      </c>
      <c r="B145" s="7" t="s">
        <v>2536</v>
      </c>
      <c r="C145" s="7" t="str">
        <f>TEXT(A145,"CRC-00000")&amp;"-05-01"</f>
        <v>CRC-00144-05-01</v>
      </c>
      <c r="F145" s="2" t="s">
        <v>2795</v>
      </c>
      <c r="G145" s="2" t="s">
        <v>2520</v>
      </c>
      <c r="T145" s="2"/>
      <c r="U145" s="2"/>
      <c r="AD145" s="5" t="b">
        <f>ISNUMBER(MATCH(A145,Selection!A:A,0))</f>
        <v>0</v>
      </c>
      <c r="AE145" s="5">
        <f>24-COUNTIF(D145:AA145,"")</f>
        <v>1</v>
      </c>
      <c r="AF145" s="21" t="b">
        <v>0</v>
      </c>
      <c r="AG145" s="15" t="b">
        <v>1</v>
      </c>
      <c r="AH145" s="15" t="b">
        <v>0</v>
      </c>
      <c r="AI145" s="24" t="b">
        <v>0</v>
      </c>
      <c r="AJ145" s="6">
        <v>144</v>
      </c>
      <c r="AK145" s="6" t="s">
        <v>2691</v>
      </c>
      <c r="AL145" s="6" t="s">
        <v>2692</v>
      </c>
      <c r="AM145" s="6">
        <v>70</v>
      </c>
      <c r="AN145" s="6" t="s">
        <v>2518</v>
      </c>
      <c r="AP145" s="6" t="s">
        <v>3007</v>
      </c>
      <c r="AU145" s="6" t="s">
        <v>2797</v>
      </c>
      <c r="AV145" s="98"/>
      <c r="AW145" s="98"/>
      <c r="BA145" s="15" t="b">
        <f>NOT(ISNA(MATCH($A145&amp;"N",'Cases at IMPPC'!$H:$H,0)))</f>
        <v>0</v>
      </c>
      <c r="BB145" s="15" t="b">
        <f>NOT(ISNA(MATCH($A145&amp;"T",'Cases at IMPPC'!$H:$H,0)))</f>
        <v>0</v>
      </c>
      <c r="BC145" s="15" t="b">
        <f>NOT(ISNA(MATCH($A145&amp;"ADE",'Cases at IMPPC'!$H:$H,0)))</f>
        <v>0</v>
      </c>
      <c r="BD145" s="15" t="b">
        <f>NOT(ISNA(MATCH($A145&amp;"MET",'Cases at IMPPC'!$H:$H,0)))</f>
        <v>0</v>
      </c>
      <c r="BE145" s="98" t="s">
        <v>950</v>
      </c>
    </row>
    <row r="146" spans="1:60" ht="13" hidden="1" customHeight="1">
      <c r="A146" s="7">
        <v>145</v>
      </c>
      <c r="B146" s="7" t="s">
        <v>2537</v>
      </c>
      <c r="C146" s="7" t="str">
        <f>TEXT(A146,"CRC-00000")&amp;"-05-01"</f>
        <v>CRC-00145-05-01</v>
      </c>
      <c r="F146" s="2" t="s">
        <v>2794</v>
      </c>
      <c r="G146" s="2" t="s">
        <v>2520</v>
      </c>
      <c r="T146" s="2"/>
      <c r="U146" s="2"/>
      <c r="AD146" s="5" t="b">
        <f>ISNUMBER(MATCH(A146,Selection!A:A,0))</f>
        <v>0</v>
      </c>
      <c r="AE146" s="5">
        <f>24-COUNTIF(D146:AA146,"")</f>
        <v>1</v>
      </c>
      <c r="AF146" s="21" t="b">
        <v>0</v>
      </c>
      <c r="AG146" s="15" t="b">
        <v>1</v>
      </c>
      <c r="AH146" s="15" t="b">
        <v>0</v>
      </c>
      <c r="AI146" s="24" t="b">
        <v>0</v>
      </c>
      <c r="AJ146" s="6">
        <v>145</v>
      </c>
      <c r="AK146" s="6" t="s">
        <v>2691</v>
      </c>
      <c r="AL146" s="6" t="s">
        <v>2692</v>
      </c>
      <c r="AM146" s="6">
        <v>86</v>
      </c>
      <c r="AN146" s="6" t="s">
        <v>2697</v>
      </c>
      <c r="AO146" s="6" t="s">
        <v>2699</v>
      </c>
      <c r="AP146" s="6" t="s">
        <v>3006</v>
      </c>
      <c r="AQ146" s="6" t="s">
        <v>2794</v>
      </c>
      <c r="AU146" s="6" t="s">
        <v>2518</v>
      </c>
      <c r="AV146" s="98"/>
      <c r="AW146" s="98"/>
      <c r="BA146" s="15" t="b">
        <f>NOT(ISNA(MATCH($A146&amp;"N",'Cases at IMPPC'!$H:$H,0)))</f>
        <v>0</v>
      </c>
      <c r="BB146" s="15" t="b">
        <f>NOT(ISNA(MATCH($A146&amp;"T",'Cases at IMPPC'!$H:$H,0)))</f>
        <v>0</v>
      </c>
      <c r="BC146" s="15" t="b">
        <f>NOT(ISNA(MATCH($A146&amp;"ADE",'Cases at IMPPC'!$H:$H,0)))</f>
        <v>0</v>
      </c>
      <c r="BD146" s="15" t="b">
        <f>NOT(ISNA(MATCH($A146&amp;"MET",'Cases at IMPPC'!$H:$H,0)))</f>
        <v>0</v>
      </c>
      <c r="BE146" s="98" t="s">
        <v>951</v>
      </c>
      <c r="BF146" t="s">
        <v>3186</v>
      </c>
      <c r="BH146" t="s">
        <v>3187</v>
      </c>
    </row>
    <row r="147" spans="1:60" ht="13" hidden="1" customHeight="1">
      <c r="A147" s="7">
        <v>146</v>
      </c>
      <c r="B147" s="7" t="s">
        <v>2538</v>
      </c>
      <c r="C147" s="7" t="str">
        <f>TEXT(A147,"CRC-00000")&amp;"-05-01"</f>
        <v>CRC-00146-05-01</v>
      </c>
      <c r="D147" s="2" t="s">
        <v>2795</v>
      </c>
      <c r="F147" s="2" t="s">
        <v>2795</v>
      </c>
      <c r="G147" s="2" t="s">
        <v>2520</v>
      </c>
      <c r="M147" s="2" t="s">
        <v>3057</v>
      </c>
      <c r="T147" s="2"/>
      <c r="U147" s="2"/>
      <c r="AB147" s="5" t="s">
        <v>3054</v>
      </c>
      <c r="AD147" s="5" t="b">
        <f>ISNUMBER(MATCH(A147,Selection!A:A,0))</f>
        <v>0</v>
      </c>
      <c r="AE147" s="5">
        <f>24-COUNTIF(D147:AA147,"")</f>
        <v>3</v>
      </c>
      <c r="AF147" s="21" t="b">
        <v>0</v>
      </c>
      <c r="AG147" s="15" t="b">
        <v>0</v>
      </c>
      <c r="AH147" s="15" t="b">
        <v>0</v>
      </c>
      <c r="AI147" s="24" t="b">
        <v>1</v>
      </c>
      <c r="AJ147" s="6">
        <v>146.30000000000001</v>
      </c>
      <c r="AK147" s="6" t="s">
        <v>2744</v>
      </c>
      <c r="AL147" s="6" t="s">
        <v>2692</v>
      </c>
      <c r="AM147" s="6">
        <v>69</v>
      </c>
      <c r="AN147" s="6" t="s">
        <v>2518</v>
      </c>
      <c r="AO147" s="6" t="s">
        <v>2417</v>
      </c>
      <c r="AP147" s="6" t="s">
        <v>2518</v>
      </c>
      <c r="AV147" s="98"/>
      <c r="AW147" s="98"/>
      <c r="BA147" s="15" t="b">
        <f>NOT(ISNA(MATCH($A147&amp;"N",'Cases at IMPPC'!$H:$H,0)))</f>
        <v>0</v>
      </c>
      <c r="BB147" s="15" t="b">
        <f>NOT(ISNA(MATCH($A147&amp;"T",'Cases at IMPPC'!$H:$H,0)))</f>
        <v>0</v>
      </c>
      <c r="BC147" s="15" t="b">
        <f>NOT(ISNA(MATCH($A147&amp;"ADE",'Cases at IMPPC'!$H:$H,0)))</f>
        <v>0</v>
      </c>
      <c r="BD147" s="15" t="b">
        <f>NOT(ISNA(MATCH($A147&amp;"MET",'Cases at IMPPC'!$H:$H,0)))</f>
        <v>0</v>
      </c>
      <c r="BE147" s="98" t="s">
        <v>1058</v>
      </c>
      <c r="BH147" t="s">
        <v>3127</v>
      </c>
    </row>
    <row r="148" spans="1:60" ht="13" hidden="1" customHeight="1">
      <c r="A148" s="7">
        <v>147</v>
      </c>
      <c r="B148" s="7" t="s">
        <v>2539</v>
      </c>
      <c r="C148" s="7" t="str">
        <f>TEXT(A148,"CRC-00000")&amp;"-05-01"</f>
        <v>CRC-00147-05-01</v>
      </c>
      <c r="D148" s="2" t="s">
        <v>2795</v>
      </c>
      <c r="F148" s="2" t="s">
        <v>2795</v>
      </c>
      <c r="G148" s="2" t="s">
        <v>2520</v>
      </c>
      <c r="M148" s="2" t="s">
        <v>2881</v>
      </c>
      <c r="T148" s="2"/>
      <c r="U148" s="2"/>
      <c r="AD148" s="5" t="b">
        <f>ISNUMBER(MATCH(A148,Selection!A:A,0))</f>
        <v>0</v>
      </c>
      <c r="AE148" s="5">
        <f>24-COUNTIF(D148:AA148,"")</f>
        <v>3</v>
      </c>
      <c r="AF148" s="21" t="b">
        <v>0</v>
      </c>
      <c r="AG148" s="15" t="b">
        <v>0</v>
      </c>
      <c r="AH148" s="15" t="b">
        <v>0</v>
      </c>
      <c r="AI148" s="24" t="b">
        <v>1</v>
      </c>
      <c r="AJ148" s="6">
        <v>147.30000000000001</v>
      </c>
      <c r="AK148" s="6" t="s">
        <v>2744</v>
      </c>
      <c r="AL148" s="6" t="s">
        <v>2692</v>
      </c>
      <c r="AM148" s="6">
        <v>62</v>
      </c>
      <c r="AN148" s="6" t="s">
        <v>2697</v>
      </c>
      <c r="AO148" s="6" t="s">
        <v>2417</v>
      </c>
      <c r="AP148" s="6" t="s">
        <v>2518</v>
      </c>
      <c r="AV148" s="98"/>
      <c r="AW148" s="98"/>
      <c r="BA148" s="15" t="b">
        <f>NOT(ISNA(MATCH($A148&amp;"N",'Cases at IMPPC'!$H:$H,0)))</f>
        <v>0</v>
      </c>
      <c r="BB148" s="15" t="b">
        <f>NOT(ISNA(MATCH($A148&amp;"T",'Cases at IMPPC'!$H:$H,0)))</f>
        <v>0</v>
      </c>
      <c r="BC148" s="15" t="b">
        <f>NOT(ISNA(MATCH($A148&amp;"ADE",'Cases at IMPPC'!$H:$H,0)))</f>
        <v>0</v>
      </c>
      <c r="BD148" s="15" t="b">
        <f>NOT(ISNA(MATCH($A148&amp;"MET",'Cases at IMPPC'!$H:$H,0)))</f>
        <v>0</v>
      </c>
      <c r="BE148" s="98" t="s">
        <v>1037</v>
      </c>
      <c r="BH148" t="s">
        <v>3128</v>
      </c>
    </row>
    <row r="149" spans="1:60" ht="13" hidden="1" customHeight="1">
      <c r="A149" s="7">
        <v>148</v>
      </c>
      <c r="B149" s="7" t="s">
        <v>2540</v>
      </c>
      <c r="C149" s="7" t="str">
        <f>TEXT(A149,"CRC-00000")&amp;"-05-01"</f>
        <v>CRC-00148-05-01</v>
      </c>
      <c r="D149" s="2" t="s">
        <v>2795</v>
      </c>
      <c r="F149" s="2" t="s">
        <v>2795</v>
      </c>
      <c r="G149" s="2" t="s">
        <v>2520</v>
      </c>
      <c r="M149" s="2" t="s">
        <v>3058</v>
      </c>
      <c r="T149" s="2"/>
      <c r="U149" s="2"/>
      <c r="AD149" s="5" t="b">
        <f>ISNUMBER(MATCH(A149,Selection!A:A,0))</f>
        <v>0</v>
      </c>
      <c r="AE149" s="5">
        <f>24-COUNTIF(D149:AA149,"")</f>
        <v>3</v>
      </c>
      <c r="AF149" s="21" t="b">
        <v>0</v>
      </c>
      <c r="AG149" s="15" t="b">
        <v>0</v>
      </c>
      <c r="AH149" s="15" t="b">
        <v>0</v>
      </c>
      <c r="AI149" s="24" t="b">
        <v>1</v>
      </c>
      <c r="AJ149" s="6">
        <v>148.30000000000001</v>
      </c>
      <c r="AK149" s="6" t="s">
        <v>2744</v>
      </c>
      <c r="AL149" s="6" t="s">
        <v>2692</v>
      </c>
      <c r="AM149" s="6">
        <v>67</v>
      </c>
      <c r="AN149" s="6" t="s">
        <v>2697</v>
      </c>
      <c r="AO149" s="6" t="s">
        <v>2417</v>
      </c>
      <c r="AP149" s="6" t="s">
        <v>2518</v>
      </c>
      <c r="AQ149" s="6" t="s">
        <v>99</v>
      </c>
      <c r="AV149" s="98"/>
      <c r="AW149" s="98"/>
      <c r="BA149" s="15" t="b">
        <f>NOT(ISNA(MATCH($A149&amp;"N",'Cases at IMPPC'!$H:$H,0)))</f>
        <v>0</v>
      </c>
      <c r="BB149" s="15" t="b">
        <f>NOT(ISNA(MATCH($A149&amp;"T",'Cases at IMPPC'!$H:$H,0)))</f>
        <v>0</v>
      </c>
      <c r="BC149" s="15" t="b">
        <f>NOT(ISNA(MATCH($A149&amp;"ADE",'Cases at IMPPC'!$H:$H,0)))</f>
        <v>0</v>
      </c>
      <c r="BD149" s="15" t="b">
        <f>NOT(ISNA(MATCH($A149&amp;"MET",'Cases at IMPPC'!$H:$H,0)))</f>
        <v>0</v>
      </c>
      <c r="BE149" s="98" t="s">
        <v>1037</v>
      </c>
      <c r="BH149" t="s">
        <v>3129</v>
      </c>
    </row>
    <row r="150" spans="1:60" ht="13" hidden="1" customHeight="1">
      <c r="A150" s="7">
        <v>149</v>
      </c>
      <c r="B150" s="7" t="s">
        <v>2541</v>
      </c>
      <c r="C150" s="7" t="str">
        <f>TEXT(A150,"CRC-00000")&amp;"-05-01"</f>
        <v>CRC-00149-05-01</v>
      </c>
      <c r="D150" s="2" t="s">
        <v>2794</v>
      </c>
      <c r="E150" s="2" t="s">
        <v>2794</v>
      </c>
      <c r="F150" s="2" t="s">
        <v>2795</v>
      </c>
      <c r="G150" s="2" t="s">
        <v>2795</v>
      </c>
      <c r="T150" s="2"/>
      <c r="U150" s="2"/>
      <c r="AB150" s="5" t="s">
        <v>3054</v>
      </c>
      <c r="AD150" s="5" t="b">
        <f>ISNUMBER(MATCH(A150,Selection!A:A,0))</f>
        <v>0</v>
      </c>
      <c r="AE150" s="5">
        <f>24-COUNTIF(D150:AA150,"")</f>
        <v>4</v>
      </c>
      <c r="AF150" s="21" t="b">
        <v>1</v>
      </c>
      <c r="AG150" s="15" t="b">
        <v>1</v>
      </c>
      <c r="AH150" s="15" t="b">
        <v>0</v>
      </c>
      <c r="AI150" s="24" t="b">
        <v>0</v>
      </c>
      <c r="AJ150" s="6">
        <v>149</v>
      </c>
      <c r="AK150" s="6" t="s">
        <v>2691</v>
      </c>
      <c r="AL150" s="6" t="s">
        <v>2693</v>
      </c>
      <c r="AM150" s="6">
        <v>80</v>
      </c>
      <c r="AN150" s="6" t="s">
        <v>2697</v>
      </c>
      <c r="AO150" s="6" t="s">
        <v>2699</v>
      </c>
      <c r="AP150" s="6" t="s">
        <v>2693</v>
      </c>
      <c r="AQ150" s="6" t="s">
        <v>361</v>
      </c>
      <c r="AU150" s="6" t="s">
        <v>2990</v>
      </c>
      <c r="AV150" s="98" t="s">
        <v>923</v>
      </c>
      <c r="AW150" s="98"/>
      <c r="BA150" s="15" t="b">
        <f>NOT(ISNA(MATCH($A150&amp;"N",'Cases at IMPPC'!$H:$H,0)))</f>
        <v>0</v>
      </c>
      <c r="BB150" s="15" t="b">
        <f>NOT(ISNA(MATCH($A150&amp;"T",'Cases at IMPPC'!$H:$H,0)))</f>
        <v>0</v>
      </c>
      <c r="BC150" s="15" t="b">
        <f>NOT(ISNA(MATCH($A150&amp;"ADE",'Cases at IMPPC'!$H:$H,0)))</f>
        <v>0</v>
      </c>
      <c r="BD150" s="15" t="b">
        <f>NOT(ISNA(MATCH($A150&amp;"MET",'Cases at IMPPC'!$H:$H,0)))</f>
        <v>0</v>
      </c>
      <c r="BE150" s="98"/>
    </row>
    <row r="151" spans="1:60" ht="13" hidden="1" customHeight="1">
      <c r="A151" s="7">
        <v>150</v>
      </c>
      <c r="B151" s="7" t="s">
        <v>2720</v>
      </c>
      <c r="C151" s="7" t="str">
        <f>TEXT(A151,"CRC-00000")&amp;"-05-01"</f>
        <v>CRC-00150-05-01</v>
      </c>
      <c r="D151" s="2" t="s">
        <v>2795</v>
      </c>
      <c r="E151" s="2" t="s">
        <v>2794</v>
      </c>
      <c r="F151" s="2" t="s">
        <v>2794</v>
      </c>
      <c r="G151" s="2" t="s">
        <v>2520</v>
      </c>
      <c r="H151" s="2" t="s">
        <v>2335</v>
      </c>
      <c r="M151" s="2" t="s">
        <v>2796</v>
      </c>
      <c r="T151" s="2"/>
      <c r="U151" s="2"/>
      <c r="V151" s="95">
        <v>7.3793495966871792E-3</v>
      </c>
      <c r="AB151" s="5" t="s">
        <v>3054</v>
      </c>
      <c r="AD151" s="5" t="b">
        <f>ISNUMBER(MATCH(A151,Selection!A:A,0))</f>
        <v>0</v>
      </c>
      <c r="AE151" s="5">
        <f>24-COUNTIF(D151:AA151,"")</f>
        <v>6</v>
      </c>
      <c r="AF151" s="21" t="b">
        <v>1</v>
      </c>
      <c r="AG151" s="15" t="b">
        <v>1</v>
      </c>
      <c r="AH151" s="15" t="b">
        <v>0</v>
      </c>
      <c r="AI151" s="24" t="b">
        <v>0</v>
      </c>
      <c r="AJ151" s="6">
        <v>150</v>
      </c>
      <c r="AK151" s="6" t="s">
        <v>2691</v>
      </c>
      <c r="AM151" s="6">
        <v>69</v>
      </c>
      <c r="AN151" s="6" t="s">
        <v>2518</v>
      </c>
      <c r="AO151" s="6" t="s">
        <v>2417</v>
      </c>
      <c r="AP151" s="6" t="s">
        <v>2693</v>
      </c>
      <c r="AQ151" s="6" t="s">
        <v>344</v>
      </c>
      <c r="AU151" s="6" t="s">
        <v>2518</v>
      </c>
      <c r="AV151" s="98"/>
      <c r="AW151" s="98"/>
      <c r="BA151" s="15" t="b">
        <f>NOT(ISNA(MATCH($A151&amp;"N",'Cases at IMPPC'!$H:$H,0)))</f>
        <v>1</v>
      </c>
      <c r="BB151" s="15" t="b">
        <f>NOT(ISNA(MATCH($A151&amp;"T",'Cases at IMPPC'!$H:$H,0)))</f>
        <v>1</v>
      </c>
      <c r="BC151" s="15" t="b">
        <f>NOT(ISNA(MATCH($A151&amp;"ADE",'Cases at IMPPC'!$H:$H,0)))</f>
        <v>0</v>
      </c>
      <c r="BD151" s="15" t="b">
        <f>NOT(ISNA(MATCH($A151&amp;"MET",'Cases at IMPPC'!$H:$H,0)))</f>
        <v>0</v>
      </c>
      <c r="BE151" s="98" t="s">
        <v>1195</v>
      </c>
    </row>
    <row r="152" spans="1:60" ht="13" hidden="1" customHeight="1">
      <c r="A152" s="7">
        <v>151</v>
      </c>
      <c r="B152" s="7" t="s">
        <v>2721</v>
      </c>
      <c r="C152" s="7" t="str">
        <f>TEXT(A152,"CRC-00000")&amp;"-05-01"</f>
        <v>CRC-00151-05-01</v>
      </c>
      <c r="D152" s="2" t="s">
        <v>2794</v>
      </c>
      <c r="E152" s="2" t="s">
        <v>2795</v>
      </c>
      <c r="F152" s="2" t="s">
        <v>2795</v>
      </c>
      <c r="G152" s="2" t="s">
        <v>2795</v>
      </c>
      <c r="T152" s="2"/>
      <c r="U152" s="2"/>
      <c r="AB152" s="5" t="s">
        <v>3054</v>
      </c>
      <c r="AD152" s="5" t="b">
        <f>ISNUMBER(MATCH(A152,Selection!A:A,0))</f>
        <v>0</v>
      </c>
      <c r="AE152" s="5">
        <f>24-COUNTIF(D152:AA152,"")</f>
        <v>4</v>
      </c>
      <c r="AF152" s="21" t="b">
        <v>1</v>
      </c>
      <c r="AG152" s="15" t="b">
        <v>1</v>
      </c>
      <c r="AH152" s="15" t="b">
        <v>0</v>
      </c>
      <c r="AI152" s="24" t="b">
        <v>0</v>
      </c>
      <c r="AJ152" s="6">
        <v>151</v>
      </c>
      <c r="AK152" s="6" t="s">
        <v>2691</v>
      </c>
      <c r="AL152" s="6" t="s">
        <v>2692</v>
      </c>
      <c r="AM152" s="6">
        <v>78</v>
      </c>
      <c r="AN152" s="6" t="s">
        <v>2697</v>
      </c>
      <c r="AO152" s="6" t="s">
        <v>2699</v>
      </c>
      <c r="AP152" s="6" t="s">
        <v>2693</v>
      </c>
      <c r="AQ152" s="6" t="s">
        <v>100</v>
      </c>
      <c r="AU152" s="6" t="s">
        <v>2518</v>
      </c>
      <c r="AV152" s="98" t="s">
        <v>924</v>
      </c>
      <c r="AW152" s="98"/>
      <c r="BA152" s="15" t="b">
        <f>NOT(ISNA(MATCH($A152&amp;"N",'Cases at IMPPC'!$H:$H,0)))</f>
        <v>0</v>
      </c>
      <c r="BB152" s="15" t="b">
        <f>NOT(ISNA(MATCH($A152&amp;"T",'Cases at IMPPC'!$H:$H,0)))</f>
        <v>0</v>
      </c>
      <c r="BC152" s="15" t="b">
        <f>NOT(ISNA(MATCH($A152&amp;"ADE",'Cases at IMPPC'!$H:$H,0)))</f>
        <v>0</v>
      </c>
      <c r="BD152" s="15" t="b">
        <f>NOT(ISNA(MATCH($A152&amp;"MET",'Cases at IMPPC'!$H:$H,0)))</f>
        <v>0</v>
      </c>
      <c r="BE152" s="98"/>
    </row>
    <row r="153" spans="1:60" ht="13" hidden="1" customHeight="1">
      <c r="A153" s="7">
        <v>152</v>
      </c>
      <c r="B153" s="7" t="s">
        <v>2722</v>
      </c>
      <c r="C153" s="7" t="str">
        <f>TEXT(A153,"CRC-00000")&amp;"-05-01"</f>
        <v>CRC-00152-05-01</v>
      </c>
      <c r="D153" s="2" t="s">
        <v>2795</v>
      </c>
      <c r="E153" s="2" t="s">
        <v>2794</v>
      </c>
      <c r="F153" s="2" t="s">
        <v>2795</v>
      </c>
      <c r="G153" s="2" t="s">
        <v>2520</v>
      </c>
      <c r="T153" s="2"/>
      <c r="U153" s="2"/>
      <c r="AD153" s="5" t="b">
        <f>ISNUMBER(MATCH(A153,Selection!A:A,0))</f>
        <v>0</v>
      </c>
      <c r="AE153" s="5">
        <f>24-COUNTIF(D153:AA153,"")</f>
        <v>3</v>
      </c>
      <c r="AF153" s="21" t="b">
        <v>0</v>
      </c>
      <c r="AG153" s="15" t="b">
        <v>0</v>
      </c>
      <c r="AH153" s="15" t="b">
        <v>1</v>
      </c>
      <c r="AI153" s="24" t="b">
        <v>0</v>
      </c>
      <c r="AJ153" s="6">
        <v>152.1</v>
      </c>
      <c r="AK153" s="6" t="s">
        <v>3170</v>
      </c>
      <c r="AL153" s="6" t="s">
        <v>2692</v>
      </c>
      <c r="AM153" s="6">
        <v>73</v>
      </c>
      <c r="AN153" s="6" t="s">
        <v>2518</v>
      </c>
      <c r="AO153" s="6" t="s">
        <v>2417</v>
      </c>
      <c r="AP153" s="6" t="s">
        <v>2247</v>
      </c>
      <c r="AQ153" s="6" t="s">
        <v>355</v>
      </c>
      <c r="AV153" s="98"/>
      <c r="AW153" s="98"/>
      <c r="BA153" s="15" t="b">
        <f>NOT(ISNA(MATCH($A153&amp;"N",'Cases at IMPPC'!$H:$H,0)))</f>
        <v>0</v>
      </c>
      <c r="BB153" s="15" t="b">
        <f>NOT(ISNA(MATCH($A153&amp;"T",'Cases at IMPPC'!$H:$H,0)))</f>
        <v>0</v>
      </c>
      <c r="BC153" s="15" t="b">
        <f>NOT(ISNA(MATCH($A153&amp;"ADE",'Cases at IMPPC'!$H:$H,0)))</f>
        <v>0</v>
      </c>
      <c r="BD153" s="15" t="b">
        <f>NOT(ISNA(MATCH($A153&amp;"MET",'Cases at IMPPC'!$H:$H,0)))</f>
        <v>0</v>
      </c>
      <c r="BE153" s="98" t="s">
        <v>1059</v>
      </c>
    </row>
    <row r="154" spans="1:60" ht="13" hidden="1" customHeight="1">
      <c r="A154" s="7">
        <v>153</v>
      </c>
      <c r="B154" s="7" t="s">
        <v>2912</v>
      </c>
      <c r="C154" s="7" t="str">
        <f>TEXT(A154,"CRC-00000")&amp;"-05-01"</f>
        <v>CRC-00153-05-01</v>
      </c>
      <c r="D154" s="2" t="s">
        <v>2795</v>
      </c>
      <c r="E154" s="2" t="s">
        <v>2794</v>
      </c>
      <c r="F154" s="2" t="s">
        <v>2795</v>
      </c>
      <c r="G154" s="2" t="s">
        <v>2520</v>
      </c>
      <c r="M154" s="2" t="s">
        <v>2796</v>
      </c>
      <c r="S154" s="39" t="s">
        <v>3092</v>
      </c>
      <c r="T154" s="2" t="s">
        <v>2666</v>
      </c>
      <c r="U154" s="2"/>
      <c r="V154" s="96">
        <v>0.43379999999999996</v>
      </c>
      <c r="AB154" s="5" t="s">
        <v>3054</v>
      </c>
      <c r="AD154" s="5" t="b">
        <f>ISNUMBER(MATCH(A154,Selection!A:A,0))</f>
        <v>0</v>
      </c>
      <c r="AE154" s="5">
        <f>24-COUNTIF(D154:AA154,"")</f>
        <v>7</v>
      </c>
      <c r="AF154" s="21" t="b">
        <v>1</v>
      </c>
      <c r="AG154" s="15" t="b">
        <v>1</v>
      </c>
      <c r="AH154" s="15" t="b">
        <v>0</v>
      </c>
      <c r="AI154" s="24" t="b">
        <v>0</v>
      </c>
      <c r="AJ154" s="6">
        <v>153</v>
      </c>
      <c r="AK154" s="6" t="s">
        <v>2691</v>
      </c>
      <c r="AM154" s="6">
        <v>63</v>
      </c>
      <c r="AN154" s="6" t="s">
        <v>2518</v>
      </c>
      <c r="AO154" s="6" t="s">
        <v>2417</v>
      </c>
      <c r="AP154" s="6" t="s">
        <v>3169</v>
      </c>
      <c r="AQ154" s="6" t="s">
        <v>356</v>
      </c>
      <c r="AU154" s="6" t="s">
        <v>2518</v>
      </c>
      <c r="AV154" s="98" t="s">
        <v>925</v>
      </c>
      <c r="AW154" s="98"/>
      <c r="AX154" s="8">
        <v>5.0632911392405063E-2</v>
      </c>
      <c r="AY154" s="8">
        <v>8.2278481012658222E-2</v>
      </c>
      <c r="AZ154" s="8">
        <v>0.13291139240506328</v>
      </c>
      <c r="BA154" s="15" t="b">
        <f>NOT(ISNA(MATCH($A154&amp;"N",'Cases at IMPPC'!$H:$H,0)))</f>
        <v>0</v>
      </c>
      <c r="BB154" s="15" t="b">
        <f>NOT(ISNA(MATCH($A154&amp;"T",'Cases at IMPPC'!$H:$H,0)))</f>
        <v>0</v>
      </c>
      <c r="BC154" s="15" t="b">
        <f>NOT(ISNA(MATCH($A154&amp;"ADE",'Cases at IMPPC'!$H:$H,0)))</f>
        <v>0</v>
      </c>
      <c r="BD154" s="15" t="b">
        <f>NOT(ISNA(MATCH($A154&amp;"MET",'Cases at IMPPC'!$H:$H,0)))</f>
        <v>0</v>
      </c>
      <c r="BE154" s="98"/>
      <c r="BF154" t="s">
        <v>2767</v>
      </c>
    </row>
    <row r="155" spans="1:60" ht="13" hidden="1" customHeight="1">
      <c r="A155" s="7">
        <v>154</v>
      </c>
      <c r="B155" s="7" t="s">
        <v>2913</v>
      </c>
      <c r="C155" s="7" t="str">
        <f>TEXT(A155,"CRC-00000")&amp;"-05-01"</f>
        <v>CRC-00154-05-01</v>
      </c>
      <c r="D155" s="2" t="s">
        <v>2795</v>
      </c>
      <c r="E155" s="2" t="s">
        <v>2795</v>
      </c>
      <c r="F155" s="2" t="s">
        <v>2794</v>
      </c>
      <c r="G155" s="2" t="s">
        <v>2955</v>
      </c>
      <c r="H155" s="2" t="s">
        <v>2335</v>
      </c>
      <c r="I155" s="63" t="s">
        <v>2795</v>
      </c>
      <c r="J155" s="39" t="s">
        <v>2795</v>
      </c>
      <c r="M155" s="2" t="s">
        <v>2518</v>
      </c>
      <c r="O155" s="2" t="s">
        <v>2668</v>
      </c>
      <c r="Q155" s="63" t="s">
        <v>2519</v>
      </c>
      <c r="R155" s="39" t="s">
        <v>2795</v>
      </c>
      <c r="S155" s="39" t="s">
        <v>3092</v>
      </c>
      <c r="T155" s="2" t="s">
        <v>2666</v>
      </c>
      <c r="U155" s="2"/>
      <c r="AB155" s="5" t="s">
        <v>3054</v>
      </c>
      <c r="AD155" s="5" t="b">
        <f>ISNUMBER(MATCH(A155,Selection!A:A,0))</f>
        <v>0</v>
      </c>
      <c r="AE155" s="5">
        <f>24-COUNTIF(D155:AA155,"")</f>
        <v>13</v>
      </c>
      <c r="AF155" s="21" t="b">
        <v>1</v>
      </c>
      <c r="AG155" s="15" t="b">
        <v>0</v>
      </c>
      <c r="AH155" s="15" t="b">
        <v>0</v>
      </c>
      <c r="AI155" s="24" t="b">
        <v>1</v>
      </c>
      <c r="AJ155" s="6">
        <v>154.30000000000001</v>
      </c>
      <c r="AK155" s="6" t="s">
        <v>2744</v>
      </c>
      <c r="AL155" s="6" t="s">
        <v>2693</v>
      </c>
      <c r="AM155" s="6">
        <v>58</v>
      </c>
      <c r="AN155" s="6" t="s">
        <v>2518</v>
      </c>
      <c r="AO155" s="6" t="s">
        <v>2417</v>
      </c>
      <c r="AP155" s="6" t="s">
        <v>2518</v>
      </c>
      <c r="AQ155" s="6" t="s">
        <v>101</v>
      </c>
      <c r="AU155" s="6" t="s">
        <v>2692</v>
      </c>
      <c r="AV155" s="98"/>
      <c r="AW155" s="98"/>
      <c r="AX155" s="8">
        <v>0</v>
      </c>
      <c r="AY155" s="8">
        <v>6.3291139240506328E-3</v>
      </c>
      <c r="AZ155" s="8">
        <v>6.3291139240506328E-3</v>
      </c>
      <c r="BA155" s="15" t="b">
        <f>NOT(ISNA(MATCH($A155&amp;"N",'Cases at IMPPC'!$H:$H,0)))</f>
        <v>1</v>
      </c>
      <c r="BB155" s="15" t="b">
        <f>NOT(ISNA(MATCH($A155&amp;"T",'Cases at IMPPC'!$H:$H,0)))</f>
        <v>0</v>
      </c>
      <c r="BC155" s="15" t="b">
        <f>NOT(ISNA(MATCH($A155&amp;"ADE",'Cases at IMPPC'!$H:$H,0)))</f>
        <v>0</v>
      </c>
      <c r="BD155" s="15" t="b">
        <f>NOT(ISNA(MATCH($A155&amp;"MET",'Cases at IMPPC'!$H:$H,0)))</f>
        <v>1</v>
      </c>
      <c r="BE155" s="98" t="s">
        <v>1127</v>
      </c>
      <c r="BF155" t="s">
        <v>2328</v>
      </c>
      <c r="BH155" t="s">
        <v>3130</v>
      </c>
    </row>
    <row r="156" spans="1:60" ht="13" hidden="1" customHeight="1">
      <c r="A156" s="7">
        <v>155</v>
      </c>
      <c r="B156" s="7" t="s">
        <v>2726</v>
      </c>
      <c r="C156" s="7" t="str">
        <f>TEXT(A156,"CRC-00000")&amp;"-05-01"</f>
        <v>CRC-00155-05-01</v>
      </c>
      <c r="D156" s="2" t="s">
        <v>2795</v>
      </c>
      <c r="E156" s="2" t="s">
        <v>2795</v>
      </c>
      <c r="F156" s="2" t="s">
        <v>2794</v>
      </c>
      <c r="G156" s="2" t="s">
        <v>2520</v>
      </c>
      <c r="T156" s="2"/>
      <c r="U156" s="2"/>
      <c r="AB156" s="5" t="s">
        <v>3054</v>
      </c>
      <c r="AD156" s="5" t="b">
        <f>ISNUMBER(MATCH(A156,Selection!A:A,0))</f>
        <v>0</v>
      </c>
      <c r="AE156" s="5">
        <f>24-COUNTIF(D156:AA156,"")</f>
        <v>3</v>
      </c>
      <c r="AF156" s="21" t="b">
        <v>0</v>
      </c>
      <c r="AG156" s="15" t="b">
        <v>0</v>
      </c>
      <c r="AH156" s="15" t="b">
        <v>0</v>
      </c>
      <c r="AI156" s="24" t="b">
        <v>1</v>
      </c>
      <c r="AJ156" s="6">
        <v>155.30000000000001</v>
      </c>
      <c r="AK156" s="6" t="s">
        <v>2744</v>
      </c>
      <c r="AL156" s="6" t="s">
        <v>2692</v>
      </c>
      <c r="AM156" s="6">
        <v>75</v>
      </c>
      <c r="AN156" s="6" t="s">
        <v>2697</v>
      </c>
      <c r="AP156" s="6" t="s">
        <v>2518</v>
      </c>
      <c r="AU156" s="6" t="s">
        <v>2518</v>
      </c>
      <c r="AV156" s="98" t="s">
        <v>297</v>
      </c>
      <c r="AW156" s="98"/>
      <c r="BA156" s="15" t="b">
        <f>NOT(ISNA(MATCH($A156&amp;"N",'Cases at IMPPC'!$H:$H,0)))</f>
        <v>0</v>
      </c>
      <c r="BB156" s="15" t="b">
        <f>NOT(ISNA(MATCH($A156&amp;"T",'Cases at IMPPC'!$H:$H,0)))</f>
        <v>0</v>
      </c>
      <c r="BC156" s="15" t="b">
        <f>NOT(ISNA(MATCH($A156&amp;"ADE",'Cases at IMPPC'!$H:$H,0)))</f>
        <v>0</v>
      </c>
      <c r="BD156" s="15" t="b">
        <f>NOT(ISNA(MATCH($A156&amp;"MET",'Cases at IMPPC'!$H:$H,0)))</f>
        <v>0</v>
      </c>
      <c r="BE156" s="98" t="s">
        <v>1060</v>
      </c>
    </row>
    <row r="157" spans="1:60" ht="13" hidden="1" customHeight="1">
      <c r="A157" s="7">
        <v>156</v>
      </c>
      <c r="B157" s="7" t="s">
        <v>2727</v>
      </c>
      <c r="C157" s="7" t="str">
        <f>TEXT(A157,"CRC-00000")&amp;"-05-01"</f>
        <v>CRC-00156-05-01</v>
      </c>
      <c r="D157" s="2" t="s">
        <v>2795</v>
      </c>
      <c r="E157" s="2" t="s">
        <v>2794</v>
      </c>
      <c r="F157" s="2" t="s">
        <v>2795</v>
      </c>
      <c r="G157" s="2" t="s">
        <v>2335</v>
      </c>
      <c r="H157" s="2" t="s">
        <v>2915</v>
      </c>
      <c r="I157" s="63" t="s">
        <v>2795</v>
      </c>
      <c r="J157" s="39" t="s">
        <v>2795</v>
      </c>
      <c r="O157" s="2" t="s">
        <v>2662</v>
      </c>
      <c r="Q157" s="63" t="s">
        <v>2519</v>
      </c>
      <c r="R157" s="39" t="s">
        <v>2795</v>
      </c>
      <c r="T157" s="2"/>
      <c r="U157" s="2"/>
      <c r="V157" s="96">
        <v>0.11846596356663475</v>
      </c>
      <c r="AB157" s="5" t="s">
        <v>3054</v>
      </c>
      <c r="AD157" s="5" t="b">
        <f>ISNUMBER(MATCH(A157,Selection!A:A,0))</f>
        <v>0</v>
      </c>
      <c r="AE157" s="5">
        <f>24-COUNTIF(D157:AA157,"")</f>
        <v>11</v>
      </c>
      <c r="AF157" s="21" t="b">
        <v>1</v>
      </c>
      <c r="AG157" s="15" t="b">
        <v>1</v>
      </c>
      <c r="AH157" s="15" t="b">
        <v>0</v>
      </c>
      <c r="AI157" s="24" t="b">
        <v>0</v>
      </c>
      <c r="AJ157" s="6">
        <v>156</v>
      </c>
      <c r="AK157" s="6" t="s">
        <v>2691</v>
      </c>
      <c r="AL157" s="6" t="s">
        <v>2692</v>
      </c>
      <c r="AM157" s="6">
        <v>60</v>
      </c>
      <c r="AN157" s="6" t="s">
        <v>2518</v>
      </c>
      <c r="AO157" s="6" t="s">
        <v>2417</v>
      </c>
      <c r="AP157" s="6" t="s">
        <v>2698</v>
      </c>
      <c r="AQ157" s="6" t="s">
        <v>102</v>
      </c>
      <c r="AU157" s="6" t="s">
        <v>2518</v>
      </c>
      <c r="AV157" s="98" t="s">
        <v>735</v>
      </c>
      <c r="AW157" s="98"/>
      <c r="BA157" s="15" t="b">
        <f>NOT(ISNA(MATCH($A157&amp;"N",'Cases at IMPPC'!$H:$H,0)))</f>
        <v>1</v>
      </c>
      <c r="BB157" s="15" t="b">
        <f>NOT(ISNA(MATCH($A157&amp;"T",'Cases at IMPPC'!$H:$H,0)))</f>
        <v>1</v>
      </c>
      <c r="BC157" s="15" t="b">
        <f>NOT(ISNA(MATCH($A157&amp;"ADE",'Cases at IMPPC'!$H:$H,0)))</f>
        <v>0</v>
      </c>
      <c r="BD157" s="15" t="b">
        <f>NOT(ISNA(MATCH($A157&amp;"MET",'Cases at IMPPC'!$H:$H,0)))</f>
        <v>0</v>
      </c>
      <c r="BE157" s="98"/>
    </row>
    <row r="158" spans="1:60" ht="13" hidden="1" customHeight="1">
      <c r="A158" s="7">
        <v>157</v>
      </c>
      <c r="B158" s="7" t="s">
        <v>2549</v>
      </c>
      <c r="C158" s="7" t="str">
        <f>TEXT(A158,"CRC-00000")&amp;"-05-01"</f>
        <v>CRC-00157-05-01</v>
      </c>
      <c r="D158" s="2" t="s">
        <v>2795</v>
      </c>
      <c r="E158" s="2" t="s">
        <v>2794</v>
      </c>
      <c r="F158" s="2" t="s">
        <v>2794</v>
      </c>
      <c r="G158" s="2" t="s">
        <v>2520</v>
      </c>
      <c r="T158" s="2"/>
      <c r="U158" s="2"/>
      <c r="AD158" s="5" t="b">
        <f>ISNUMBER(MATCH(A158,Selection!A:A,0))</f>
        <v>0</v>
      </c>
      <c r="AE158" s="5">
        <f>24-COUNTIF(D158:AA158,"")</f>
        <v>3</v>
      </c>
      <c r="AF158" s="21" t="b">
        <v>0</v>
      </c>
      <c r="AG158" s="15" t="b">
        <v>0</v>
      </c>
      <c r="AH158" s="15" t="b">
        <v>0</v>
      </c>
      <c r="AI158" s="24" t="b">
        <v>1</v>
      </c>
      <c r="AJ158" s="6">
        <v>157.30000000000001</v>
      </c>
      <c r="AK158" s="6" t="s">
        <v>2744</v>
      </c>
      <c r="AL158" s="6" t="s">
        <v>2693</v>
      </c>
      <c r="AM158" s="6">
        <v>60</v>
      </c>
      <c r="AN158" s="6" t="s">
        <v>2697</v>
      </c>
      <c r="AP158" s="6" t="s">
        <v>2518</v>
      </c>
      <c r="AV158" s="98"/>
      <c r="AW158" s="98"/>
      <c r="BA158" s="15" t="b">
        <f>NOT(ISNA(MATCH($A158&amp;"N",'Cases at IMPPC'!$H:$H,0)))</f>
        <v>0</v>
      </c>
      <c r="BB158" s="15" t="b">
        <f>NOT(ISNA(MATCH($A158&amp;"T",'Cases at IMPPC'!$H:$H,0)))</f>
        <v>0</v>
      </c>
      <c r="BC158" s="15" t="b">
        <f>NOT(ISNA(MATCH($A158&amp;"ADE",'Cases at IMPPC'!$H:$H,0)))</f>
        <v>0</v>
      </c>
      <c r="BD158" s="15" t="b">
        <f>NOT(ISNA(MATCH($A158&amp;"MET",'Cases at IMPPC'!$H:$H,0)))</f>
        <v>0</v>
      </c>
      <c r="BE158" s="98" t="s">
        <v>1061</v>
      </c>
    </row>
    <row r="159" spans="1:60" ht="13" hidden="1" customHeight="1">
      <c r="A159" s="7">
        <v>158</v>
      </c>
      <c r="B159" s="7" t="s">
        <v>2550</v>
      </c>
      <c r="C159" s="7" t="str">
        <f>TEXT(A159,"CRC-00000")&amp;"-05-01"</f>
        <v>CRC-00158-05-01</v>
      </c>
      <c r="D159" s="2" t="s">
        <v>2795</v>
      </c>
      <c r="E159" s="2" t="s">
        <v>2794</v>
      </c>
      <c r="F159" s="2" t="s">
        <v>2795</v>
      </c>
      <c r="G159" s="2" t="s">
        <v>2520</v>
      </c>
      <c r="M159" s="2" t="s">
        <v>2881</v>
      </c>
      <c r="T159" s="2"/>
      <c r="U159" s="2"/>
      <c r="AB159" s="5" t="s">
        <v>3054</v>
      </c>
      <c r="AD159" s="5" t="b">
        <f>ISNUMBER(MATCH(A159,Selection!A:A,0))</f>
        <v>0</v>
      </c>
      <c r="AE159" s="5">
        <f>24-COUNTIF(D159:AA159,"")</f>
        <v>4</v>
      </c>
      <c r="AF159" s="21" t="b">
        <v>0</v>
      </c>
      <c r="AG159" s="15" t="b">
        <v>0</v>
      </c>
      <c r="AH159" s="15" t="b">
        <v>0</v>
      </c>
      <c r="AI159" s="24" t="b">
        <v>1</v>
      </c>
      <c r="AJ159" s="6">
        <v>158.30000000000001</v>
      </c>
      <c r="AK159" s="6" t="s">
        <v>2744</v>
      </c>
      <c r="AL159" s="6" t="s">
        <v>2692</v>
      </c>
      <c r="AM159" s="6">
        <v>65</v>
      </c>
      <c r="AN159" s="6" t="s">
        <v>2518</v>
      </c>
      <c r="AO159" s="6" t="s">
        <v>2417</v>
      </c>
      <c r="AP159" s="6" t="s">
        <v>2518</v>
      </c>
      <c r="AU159" s="6" t="s">
        <v>2997</v>
      </c>
      <c r="AV159" s="98"/>
      <c r="AW159" s="98"/>
      <c r="BA159" s="15" t="b">
        <f>NOT(ISNA(MATCH($A159&amp;"N",'Cases at IMPPC'!$H:$H,0)))</f>
        <v>0</v>
      </c>
      <c r="BB159" s="15" t="b">
        <f>NOT(ISNA(MATCH($A159&amp;"T",'Cases at IMPPC'!$H:$H,0)))</f>
        <v>0</v>
      </c>
      <c r="BC159" s="15" t="b">
        <f>NOT(ISNA(MATCH($A159&amp;"ADE",'Cases at IMPPC'!$H:$H,0)))</f>
        <v>0</v>
      </c>
      <c r="BD159" s="15" t="b">
        <f>NOT(ISNA(MATCH($A159&amp;"MET",'Cases at IMPPC'!$H:$H,0)))</f>
        <v>0</v>
      </c>
      <c r="BE159" s="98" t="s">
        <v>1033</v>
      </c>
      <c r="BH159" t="s">
        <v>3127</v>
      </c>
    </row>
    <row r="160" spans="1:60" ht="13" hidden="1" customHeight="1">
      <c r="A160" s="7">
        <v>159</v>
      </c>
      <c r="B160" s="7" t="s">
        <v>2551</v>
      </c>
      <c r="C160" s="7" t="str">
        <f>TEXT(A160,"CRC-00000")&amp;"-05-01"</f>
        <v>CRC-00159-05-01</v>
      </c>
      <c r="E160" s="2" t="s">
        <v>2794</v>
      </c>
      <c r="F160" s="2" t="s">
        <v>2794</v>
      </c>
      <c r="G160" s="2" t="s">
        <v>2520</v>
      </c>
      <c r="T160" s="2"/>
      <c r="U160" s="2"/>
      <c r="AD160" s="5" t="b">
        <f>ISNUMBER(MATCH(A160,Selection!A:A,0))</f>
        <v>0</v>
      </c>
      <c r="AE160" s="5">
        <f>24-COUNTIF(D160:AA160,"")</f>
        <v>2</v>
      </c>
      <c r="AF160" s="21" t="b">
        <v>0</v>
      </c>
      <c r="AG160" s="15" t="b">
        <v>0</v>
      </c>
      <c r="AH160" s="15" t="b">
        <v>1</v>
      </c>
      <c r="AI160" s="24" t="b">
        <v>0</v>
      </c>
      <c r="AJ160" s="6">
        <v>159.1</v>
      </c>
      <c r="AK160" s="6" t="s">
        <v>3170</v>
      </c>
      <c r="AM160" s="6">
        <v>67</v>
      </c>
      <c r="AN160" s="6" t="s">
        <v>2518</v>
      </c>
      <c r="AP160" s="6" t="s">
        <v>2247</v>
      </c>
      <c r="AV160" s="98"/>
      <c r="AW160" s="98"/>
      <c r="BA160" s="15" t="b">
        <f>NOT(ISNA(MATCH($A160&amp;"N",'Cases at IMPPC'!$H:$H,0)))</f>
        <v>0</v>
      </c>
      <c r="BB160" s="15" t="b">
        <f>NOT(ISNA(MATCH($A160&amp;"T",'Cases at IMPPC'!$H:$H,0)))</f>
        <v>0</v>
      </c>
      <c r="BC160" s="15" t="b">
        <f>NOT(ISNA(MATCH($A160&amp;"ADE",'Cases at IMPPC'!$H:$H,0)))</f>
        <v>0</v>
      </c>
      <c r="BD160" s="15" t="b">
        <f>NOT(ISNA(MATCH($A160&amp;"MET",'Cases at IMPPC'!$H:$H,0)))</f>
        <v>0</v>
      </c>
      <c r="BE160" s="98" t="s">
        <v>1086</v>
      </c>
    </row>
    <row r="161" spans="1:57" ht="13" hidden="1" customHeight="1">
      <c r="A161" s="7">
        <v>160</v>
      </c>
      <c r="B161" s="7" t="s">
        <v>2552</v>
      </c>
      <c r="C161" s="7" t="str">
        <f>TEXT(A161,"CRC-00000")&amp;"-05-01"</f>
        <v>CRC-00160-05-01</v>
      </c>
      <c r="F161" s="2" t="s">
        <v>2795</v>
      </c>
      <c r="G161" s="2" t="s">
        <v>2520</v>
      </c>
      <c r="T161" s="2"/>
      <c r="U161" s="2"/>
      <c r="AD161" s="5" t="b">
        <f>ISNUMBER(MATCH(A161,Selection!A:A,0))</f>
        <v>0</v>
      </c>
      <c r="AE161" s="5">
        <f>24-COUNTIF(D161:AA161,"")</f>
        <v>1</v>
      </c>
      <c r="AF161" s="21" t="b">
        <v>0</v>
      </c>
      <c r="AG161" s="15" t="b">
        <v>0</v>
      </c>
      <c r="AH161" s="15" t="b">
        <v>1</v>
      </c>
      <c r="AI161" s="24" t="b">
        <v>0</v>
      </c>
      <c r="AJ161" s="6">
        <v>160.1</v>
      </c>
      <c r="AK161" s="6" t="s">
        <v>3170</v>
      </c>
      <c r="AM161" s="6">
        <v>61</v>
      </c>
      <c r="AN161" s="6" t="s">
        <v>2518</v>
      </c>
      <c r="AO161" s="6" t="s">
        <v>2417</v>
      </c>
      <c r="AP161" s="6" t="s">
        <v>2247</v>
      </c>
      <c r="AV161" s="98"/>
      <c r="AW161" s="98"/>
      <c r="BA161" s="15" t="b">
        <f>NOT(ISNA(MATCH($A161&amp;"N",'Cases at IMPPC'!$H:$H,0)))</f>
        <v>0</v>
      </c>
      <c r="BB161" s="15" t="b">
        <f>NOT(ISNA(MATCH($A161&amp;"T",'Cases at IMPPC'!$H:$H,0)))</f>
        <v>0</v>
      </c>
      <c r="BC161" s="15" t="b">
        <f>NOT(ISNA(MATCH($A161&amp;"ADE",'Cases at IMPPC'!$H:$H,0)))</f>
        <v>0</v>
      </c>
      <c r="BD161" s="15" t="b">
        <f>NOT(ISNA(MATCH($A161&amp;"MET",'Cases at IMPPC'!$H:$H,0)))</f>
        <v>0</v>
      </c>
      <c r="BE161" s="98" t="s">
        <v>953</v>
      </c>
    </row>
    <row r="162" spans="1:57" ht="13" hidden="1" customHeight="1">
      <c r="A162" s="7">
        <v>161</v>
      </c>
      <c r="B162" s="7" t="s">
        <v>2553</v>
      </c>
      <c r="C162" s="7" t="str">
        <f>TEXT(A162,"CRC-00000")&amp;"-05-01"</f>
        <v>CRC-00161-05-01</v>
      </c>
      <c r="F162" s="2" t="s">
        <v>2795</v>
      </c>
      <c r="G162" s="2" t="s">
        <v>2520</v>
      </c>
      <c r="T162" s="2"/>
      <c r="U162" s="2"/>
      <c r="AD162" s="5" t="b">
        <f>ISNUMBER(MATCH(A162,Selection!A:A,0))</f>
        <v>0</v>
      </c>
      <c r="AE162" s="5">
        <f>24-COUNTIF(D162:AA162,"")</f>
        <v>1</v>
      </c>
      <c r="AF162" s="21" t="b">
        <v>0</v>
      </c>
      <c r="AG162" s="15" t="b">
        <v>0</v>
      </c>
      <c r="AH162" s="15" t="b">
        <v>1</v>
      </c>
      <c r="AI162" s="24" t="b">
        <v>0</v>
      </c>
      <c r="AJ162" s="6">
        <v>161.1</v>
      </c>
      <c r="AK162" s="6" t="s">
        <v>3170</v>
      </c>
      <c r="AM162" s="6">
        <v>61</v>
      </c>
      <c r="AN162" s="6" t="s">
        <v>2518</v>
      </c>
      <c r="AO162" s="6" t="s">
        <v>2417</v>
      </c>
      <c r="AP162" s="6" t="s">
        <v>2247</v>
      </c>
      <c r="AV162" s="98"/>
      <c r="AW162" s="98"/>
      <c r="BA162" s="15" t="b">
        <f>NOT(ISNA(MATCH($A162&amp;"N",'Cases at IMPPC'!$H:$H,0)))</f>
        <v>0</v>
      </c>
      <c r="BB162" s="15" t="b">
        <f>NOT(ISNA(MATCH($A162&amp;"T",'Cases at IMPPC'!$H:$H,0)))</f>
        <v>0</v>
      </c>
      <c r="BC162" s="15" t="b">
        <f>NOT(ISNA(MATCH($A162&amp;"ADE",'Cases at IMPPC'!$H:$H,0)))</f>
        <v>0</v>
      </c>
      <c r="BD162" s="15" t="b">
        <f>NOT(ISNA(MATCH($A162&amp;"MET",'Cases at IMPPC'!$H:$H,0)))</f>
        <v>0</v>
      </c>
      <c r="BE162" s="98" t="s">
        <v>1031</v>
      </c>
    </row>
    <row r="163" spans="1:57" ht="13" hidden="1" customHeight="1">
      <c r="A163" s="7">
        <v>162</v>
      </c>
      <c r="B163" s="7" t="s">
        <v>2557</v>
      </c>
      <c r="C163" s="7" t="str">
        <f>TEXT(A163,"CRC-00000")&amp;"-05-01"</f>
        <v>CRC-00162-05-01</v>
      </c>
      <c r="F163" s="2" t="s">
        <v>2794</v>
      </c>
      <c r="G163" s="2" t="s">
        <v>2520</v>
      </c>
      <c r="T163" s="2"/>
      <c r="U163" s="2"/>
      <c r="AD163" s="5" t="b">
        <f>ISNUMBER(MATCH(A163,Selection!A:A,0))</f>
        <v>0</v>
      </c>
      <c r="AE163" s="5">
        <f>24-COUNTIF(D163:AA163,"")</f>
        <v>1</v>
      </c>
      <c r="AF163" s="21" t="b">
        <v>0</v>
      </c>
      <c r="AG163" s="15" t="b">
        <v>0</v>
      </c>
      <c r="AH163" s="15" t="b">
        <v>1</v>
      </c>
      <c r="AI163" s="24" t="b">
        <v>0</v>
      </c>
      <c r="AJ163" s="6">
        <v>162.1</v>
      </c>
      <c r="AK163" s="6" t="s">
        <v>3170</v>
      </c>
      <c r="AM163" s="6">
        <v>67</v>
      </c>
      <c r="AN163" s="6" t="s">
        <v>2518</v>
      </c>
      <c r="AP163" s="6" t="s">
        <v>2247</v>
      </c>
      <c r="AV163" s="98"/>
      <c r="AW163" s="98"/>
      <c r="BA163" s="15" t="b">
        <f>NOT(ISNA(MATCH($A163&amp;"N",'Cases at IMPPC'!$H:$H,0)))</f>
        <v>0</v>
      </c>
      <c r="BB163" s="15" t="b">
        <f>NOT(ISNA(MATCH($A163&amp;"T",'Cases at IMPPC'!$H:$H,0)))</f>
        <v>0</v>
      </c>
      <c r="BC163" s="15" t="b">
        <f>NOT(ISNA(MATCH($A163&amp;"ADE",'Cases at IMPPC'!$H:$H,0)))</f>
        <v>0</v>
      </c>
      <c r="BD163" s="15" t="b">
        <f>NOT(ISNA(MATCH($A163&amp;"MET",'Cases at IMPPC'!$H:$H,0)))</f>
        <v>0</v>
      </c>
      <c r="BE163" s="98" t="s">
        <v>954</v>
      </c>
    </row>
    <row r="164" spans="1:57" ht="13" hidden="1" customHeight="1">
      <c r="A164" s="7">
        <v>163</v>
      </c>
      <c r="B164" s="7" t="s">
        <v>2381</v>
      </c>
      <c r="C164" s="7" t="str">
        <f>TEXT(A164,"CRC-00000")&amp;"-05-01"</f>
        <v>CRC-00163-05-01</v>
      </c>
      <c r="F164" s="2" t="s">
        <v>2794</v>
      </c>
      <c r="G164" s="2" t="s">
        <v>2520</v>
      </c>
      <c r="M164" s="2" t="s">
        <v>2796</v>
      </c>
      <c r="T164" s="2"/>
      <c r="U164" s="2"/>
      <c r="AD164" s="5" t="b">
        <f>ISNUMBER(MATCH(A164,Selection!A:A,0))</f>
        <v>0</v>
      </c>
      <c r="AE164" s="5">
        <f>24-COUNTIF(D164:AA164,"")</f>
        <v>2</v>
      </c>
      <c r="AF164" s="21" t="b">
        <v>0</v>
      </c>
      <c r="AG164" s="15" t="b">
        <v>0</v>
      </c>
      <c r="AH164" s="15" t="b">
        <v>1</v>
      </c>
      <c r="AI164" s="24" t="b">
        <v>0</v>
      </c>
      <c r="AJ164" s="6">
        <v>163.1</v>
      </c>
      <c r="AK164" s="6" t="s">
        <v>3170</v>
      </c>
      <c r="AM164" s="6">
        <v>67</v>
      </c>
      <c r="AN164" s="6" t="s">
        <v>2518</v>
      </c>
      <c r="AO164" s="6" t="s">
        <v>2699</v>
      </c>
      <c r="AP164" s="6" t="s">
        <v>2247</v>
      </c>
      <c r="AV164" s="98"/>
      <c r="AW164" s="98"/>
      <c r="BA164" s="15" t="b">
        <f>NOT(ISNA(MATCH($A164&amp;"N",'Cases at IMPPC'!$H:$H,0)))</f>
        <v>0</v>
      </c>
      <c r="BB164" s="15" t="b">
        <f>NOT(ISNA(MATCH($A164&amp;"T",'Cases at IMPPC'!$H:$H,0)))</f>
        <v>0</v>
      </c>
      <c r="BC164" s="15" t="b">
        <f>NOT(ISNA(MATCH($A164&amp;"ADE",'Cases at IMPPC'!$H:$H,0)))</f>
        <v>0</v>
      </c>
      <c r="BD164" s="15" t="b">
        <f>NOT(ISNA(MATCH($A164&amp;"MET",'Cases at IMPPC'!$H:$H,0)))</f>
        <v>0</v>
      </c>
      <c r="BE164" s="98" t="s">
        <v>1087</v>
      </c>
    </row>
    <row r="165" spans="1:57" ht="13" hidden="1" customHeight="1">
      <c r="A165" s="7">
        <v>164</v>
      </c>
      <c r="B165" s="7" t="s">
        <v>2382</v>
      </c>
      <c r="C165" s="7" t="str">
        <f>TEXT(A165,"CRC-00000")&amp;"-05-01"</f>
        <v>CRC-00164-05-01</v>
      </c>
      <c r="F165" s="2" t="s">
        <v>2794</v>
      </c>
      <c r="G165" s="2" t="s">
        <v>2520</v>
      </c>
      <c r="T165" s="2"/>
      <c r="U165" s="2"/>
      <c r="AD165" s="5" t="b">
        <f>ISNUMBER(MATCH(A165,Selection!A:A,0))</f>
        <v>0</v>
      </c>
      <c r="AE165" s="5">
        <f>24-COUNTIF(D165:AA165,"")</f>
        <v>1</v>
      </c>
      <c r="AF165" s="21" t="b">
        <v>0</v>
      </c>
      <c r="AG165" s="15" t="b">
        <v>0</v>
      </c>
      <c r="AH165" s="15" t="b">
        <v>1</v>
      </c>
      <c r="AI165" s="24" t="b">
        <v>0</v>
      </c>
      <c r="AJ165" s="6">
        <v>164.1</v>
      </c>
      <c r="AK165" s="6" t="s">
        <v>3170</v>
      </c>
      <c r="AM165" s="6">
        <v>63</v>
      </c>
      <c r="AN165" s="6" t="s">
        <v>2518</v>
      </c>
      <c r="AP165" s="6" t="s">
        <v>2247</v>
      </c>
      <c r="AV165" s="98"/>
      <c r="AW165" s="98"/>
      <c r="BA165" s="15" t="b">
        <f>NOT(ISNA(MATCH($A165&amp;"N",'Cases at IMPPC'!$H:$H,0)))</f>
        <v>0</v>
      </c>
      <c r="BB165" s="15" t="b">
        <f>NOT(ISNA(MATCH($A165&amp;"T",'Cases at IMPPC'!$H:$H,0)))</f>
        <v>0</v>
      </c>
      <c r="BC165" s="15" t="b">
        <f>NOT(ISNA(MATCH($A165&amp;"ADE",'Cases at IMPPC'!$H:$H,0)))</f>
        <v>0</v>
      </c>
      <c r="BD165" s="15" t="b">
        <f>NOT(ISNA(MATCH($A165&amp;"MET",'Cases at IMPPC'!$H:$H,0)))</f>
        <v>0</v>
      </c>
      <c r="BE165" s="98" t="s">
        <v>955</v>
      </c>
    </row>
    <row r="166" spans="1:57" ht="13" hidden="1" customHeight="1">
      <c r="A166" s="7">
        <v>165</v>
      </c>
      <c r="B166" s="7" t="s">
        <v>2383</v>
      </c>
      <c r="C166" s="7" t="str">
        <f>TEXT(A166,"CRC-00000")&amp;"-05-01"</f>
        <v>CRC-00165-05-01</v>
      </c>
      <c r="F166" s="2" t="s">
        <v>2795</v>
      </c>
      <c r="G166" s="2" t="s">
        <v>2520</v>
      </c>
      <c r="T166" s="2"/>
      <c r="U166" s="2"/>
      <c r="AD166" s="5" t="b">
        <f>ISNUMBER(MATCH(A166,Selection!A:A,0))</f>
        <v>0</v>
      </c>
      <c r="AE166" s="5">
        <f>24-COUNTIF(D166:AA166,"")</f>
        <v>1</v>
      </c>
      <c r="AF166" s="21" t="b">
        <v>0</v>
      </c>
      <c r="AG166" s="15" t="b">
        <v>0</v>
      </c>
      <c r="AH166" s="15" t="b">
        <v>1</v>
      </c>
      <c r="AI166" s="24" t="b">
        <v>0</v>
      </c>
      <c r="AJ166" s="6">
        <v>165.1</v>
      </c>
      <c r="AK166" s="6" t="s">
        <v>3170</v>
      </c>
      <c r="AM166" s="6">
        <v>61</v>
      </c>
      <c r="AN166" s="6" t="s">
        <v>2518</v>
      </c>
      <c r="AO166" s="6" t="s">
        <v>2417</v>
      </c>
      <c r="AP166" s="6" t="s">
        <v>2247</v>
      </c>
      <c r="AV166" s="98"/>
      <c r="AW166" s="98"/>
      <c r="BA166" s="15" t="b">
        <f>NOT(ISNA(MATCH($A166&amp;"N",'Cases at IMPPC'!$H:$H,0)))</f>
        <v>0</v>
      </c>
      <c r="BB166" s="15" t="b">
        <f>NOT(ISNA(MATCH($A166&amp;"T",'Cases at IMPPC'!$H:$H,0)))</f>
        <v>0</v>
      </c>
      <c r="BC166" s="15" t="b">
        <f>NOT(ISNA(MATCH($A166&amp;"ADE",'Cases at IMPPC'!$H:$H,0)))</f>
        <v>0</v>
      </c>
      <c r="BD166" s="15" t="b">
        <f>NOT(ISNA(MATCH($A166&amp;"MET",'Cases at IMPPC'!$H:$H,0)))</f>
        <v>0</v>
      </c>
      <c r="BE166" s="98" t="s">
        <v>956</v>
      </c>
    </row>
    <row r="167" spans="1:57" ht="13" hidden="1" customHeight="1">
      <c r="A167" s="7">
        <v>166</v>
      </c>
      <c r="B167" s="7" t="s">
        <v>2384</v>
      </c>
      <c r="C167" s="7" t="str">
        <f>TEXT(A167,"CRC-00000")&amp;"-05-01"</f>
        <v>CRC-00166-05-01</v>
      </c>
      <c r="F167" s="2" t="s">
        <v>2795</v>
      </c>
      <c r="G167" s="2" t="s">
        <v>2520</v>
      </c>
      <c r="T167" s="2"/>
      <c r="U167" s="2"/>
      <c r="AD167" s="5" t="b">
        <f>ISNUMBER(MATCH(A167,Selection!A:A,0))</f>
        <v>0</v>
      </c>
      <c r="AE167" s="5">
        <f>24-COUNTIF(D167:AA167,"")</f>
        <v>1</v>
      </c>
      <c r="AF167" s="21" t="b">
        <v>0</v>
      </c>
      <c r="AG167" s="15" t="b">
        <v>0</v>
      </c>
      <c r="AH167" s="15" t="b">
        <v>1</v>
      </c>
      <c r="AI167" s="24" t="b">
        <v>0</v>
      </c>
      <c r="AJ167" s="6">
        <v>166.1</v>
      </c>
      <c r="AK167" s="6" t="s">
        <v>3170</v>
      </c>
      <c r="AM167" s="6">
        <v>61</v>
      </c>
      <c r="AN167" s="6" t="s">
        <v>2518</v>
      </c>
      <c r="AO167" s="6" t="s">
        <v>2417</v>
      </c>
      <c r="AP167" s="6" t="s">
        <v>3169</v>
      </c>
      <c r="AV167" s="98"/>
      <c r="AW167" s="98"/>
      <c r="BA167" s="15" t="b">
        <f>NOT(ISNA(MATCH($A167&amp;"N",'Cases at IMPPC'!$H:$H,0)))</f>
        <v>0</v>
      </c>
      <c r="BB167" s="15" t="b">
        <f>NOT(ISNA(MATCH($A167&amp;"T",'Cases at IMPPC'!$H:$H,0)))</f>
        <v>0</v>
      </c>
      <c r="BC167" s="15" t="b">
        <f>NOT(ISNA(MATCH($A167&amp;"ADE",'Cases at IMPPC'!$H:$H,0)))</f>
        <v>0</v>
      </c>
      <c r="BD167" s="15" t="b">
        <f>NOT(ISNA(MATCH($A167&amp;"MET",'Cases at IMPPC'!$H:$H,0)))</f>
        <v>0</v>
      </c>
      <c r="BE167" s="98"/>
    </row>
    <row r="168" spans="1:57" ht="13" hidden="1" customHeight="1">
      <c r="A168" s="7">
        <v>167</v>
      </c>
      <c r="B168" s="7" t="s">
        <v>2385</v>
      </c>
      <c r="C168" s="7" t="str">
        <f>TEXT(A168,"CRC-00000")&amp;"-05-01"</f>
        <v>CRC-00167-05-01</v>
      </c>
      <c r="F168" s="2" t="s">
        <v>2794</v>
      </c>
      <c r="G168" s="2" t="s">
        <v>2520</v>
      </c>
      <c r="T168" s="2"/>
      <c r="U168" s="2"/>
      <c r="AD168" s="5" t="b">
        <f>ISNUMBER(MATCH(A168,Selection!A:A,0))</f>
        <v>0</v>
      </c>
      <c r="AE168" s="5">
        <f>24-COUNTIF(D168:AA168,"")</f>
        <v>1</v>
      </c>
      <c r="AF168" s="21" t="b">
        <v>0</v>
      </c>
      <c r="AG168" s="15" t="b">
        <v>0</v>
      </c>
      <c r="AH168" s="15" t="b">
        <v>1</v>
      </c>
      <c r="AI168" s="24" t="b">
        <v>0</v>
      </c>
      <c r="AJ168" s="6">
        <v>167.1</v>
      </c>
      <c r="AK168" s="6" t="s">
        <v>3170</v>
      </c>
      <c r="AM168" s="6">
        <v>63</v>
      </c>
      <c r="AN168" s="6" t="s">
        <v>2518</v>
      </c>
      <c r="AO168" s="6" t="s">
        <v>2417</v>
      </c>
      <c r="AP168" s="6" t="s">
        <v>2247</v>
      </c>
      <c r="AV168" s="98"/>
      <c r="AW168" s="98"/>
      <c r="BA168" s="15" t="b">
        <f>NOT(ISNA(MATCH($A168&amp;"N",'Cases at IMPPC'!$H:$H,0)))</f>
        <v>0</v>
      </c>
      <c r="BB168" s="15" t="b">
        <f>NOT(ISNA(MATCH($A168&amp;"T",'Cases at IMPPC'!$H:$H,0)))</f>
        <v>0</v>
      </c>
      <c r="BC168" s="15" t="b">
        <f>NOT(ISNA(MATCH($A168&amp;"ADE",'Cases at IMPPC'!$H:$H,0)))</f>
        <v>0</v>
      </c>
      <c r="BD168" s="15" t="b">
        <f>NOT(ISNA(MATCH($A168&amp;"MET",'Cases at IMPPC'!$H:$H,0)))</f>
        <v>0</v>
      </c>
      <c r="BE168" s="98" t="s">
        <v>957</v>
      </c>
    </row>
    <row r="169" spans="1:57" ht="13" hidden="1" customHeight="1">
      <c r="A169" s="7">
        <v>168</v>
      </c>
      <c r="B169" s="7" t="s">
        <v>2386</v>
      </c>
      <c r="C169" s="7" t="str">
        <f>TEXT(A169,"CRC-00000")&amp;"-05-01"</f>
        <v>CRC-00168-05-01</v>
      </c>
      <c r="F169" s="2" t="s">
        <v>2795</v>
      </c>
      <c r="G169" s="2" t="s">
        <v>2520</v>
      </c>
      <c r="T169" s="2"/>
      <c r="U169" s="2"/>
      <c r="AD169" s="5" t="b">
        <f>ISNUMBER(MATCH(A169,Selection!A:A,0))</f>
        <v>0</v>
      </c>
      <c r="AE169" s="5">
        <f>24-COUNTIF(D169:AA169,"")</f>
        <v>1</v>
      </c>
      <c r="AF169" s="21" t="b">
        <v>0</v>
      </c>
      <c r="AG169" s="15" t="b">
        <v>0</v>
      </c>
      <c r="AH169" s="15" t="b">
        <v>1</v>
      </c>
      <c r="AI169" s="24" t="b">
        <v>0</v>
      </c>
      <c r="AJ169" s="6">
        <v>168.1</v>
      </c>
      <c r="AK169" s="6" t="s">
        <v>3170</v>
      </c>
      <c r="AM169" s="6">
        <v>63</v>
      </c>
      <c r="AN169" s="6" t="s">
        <v>2518</v>
      </c>
      <c r="AO169" s="6" t="s">
        <v>2417</v>
      </c>
      <c r="AP169" s="6" t="s">
        <v>2247</v>
      </c>
      <c r="AV169" s="98"/>
      <c r="AW169" s="98"/>
      <c r="BA169" s="15" t="b">
        <f>NOT(ISNA(MATCH($A169&amp;"N",'Cases at IMPPC'!$H:$H,0)))</f>
        <v>0</v>
      </c>
      <c r="BB169" s="15" t="b">
        <f>NOT(ISNA(MATCH($A169&amp;"T",'Cases at IMPPC'!$H:$H,0)))</f>
        <v>0</v>
      </c>
      <c r="BC169" s="15" t="b">
        <f>NOT(ISNA(MATCH($A169&amp;"ADE",'Cases at IMPPC'!$H:$H,0)))</f>
        <v>0</v>
      </c>
      <c r="BD169" s="15" t="b">
        <f>NOT(ISNA(MATCH($A169&amp;"MET",'Cases at IMPPC'!$H:$H,0)))</f>
        <v>0</v>
      </c>
      <c r="BE169" s="98" t="s">
        <v>958</v>
      </c>
    </row>
    <row r="170" spans="1:57" ht="13" hidden="1" customHeight="1">
      <c r="A170" s="7">
        <v>169</v>
      </c>
      <c r="B170" s="7" t="s">
        <v>2197</v>
      </c>
      <c r="C170" s="7" t="str">
        <f>TEXT(A170,"CRC-00000")&amp;"-05-01"</f>
        <v>CRC-00169-05-01</v>
      </c>
      <c r="F170" s="2" t="s">
        <v>2795</v>
      </c>
      <c r="G170" s="2" t="s">
        <v>2520</v>
      </c>
      <c r="T170" s="2"/>
      <c r="U170" s="2"/>
      <c r="AD170" s="5" t="b">
        <f>ISNUMBER(MATCH(A170,Selection!A:A,0))</f>
        <v>0</v>
      </c>
      <c r="AE170" s="5">
        <f>24-COUNTIF(D170:AA170,"")</f>
        <v>1</v>
      </c>
      <c r="AF170" s="21" t="b">
        <v>0</v>
      </c>
      <c r="AG170" s="15" t="b">
        <v>0</v>
      </c>
      <c r="AH170" s="15" t="b">
        <v>1</v>
      </c>
      <c r="AI170" s="24" t="b">
        <v>0</v>
      </c>
      <c r="AJ170" s="6">
        <v>169.1</v>
      </c>
      <c r="AK170" s="6" t="s">
        <v>3170</v>
      </c>
      <c r="AM170" s="6">
        <v>71</v>
      </c>
      <c r="AN170" s="6" t="s">
        <v>2518</v>
      </c>
      <c r="AO170" s="6" t="s">
        <v>2417</v>
      </c>
      <c r="AP170" s="6" t="s">
        <v>2247</v>
      </c>
      <c r="AV170" s="98"/>
      <c r="AW170" s="98"/>
      <c r="BA170" s="15" t="b">
        <f>NOT(ISNA(MATCH($A170&amp;"N",'Cases at IMPPC'!$H:$H,0)))</f>
        <v>0</v>
      </c>
      <c r="BB170" s="15" t="b">
        <f>NOT(ISNA(MATCH($A170&amp;"T",'Cases at IMPPC'!$H:$H,0)))</f>
        <v>0</v>
      </c>
      <c r="BC170" s="15" t="b">
        <f>NOT(ISNA(MATCH($A170&amp;"ADE",'Cases at IMPPC'!$H:$H,0)))</f>
        <v>0</v>
      </c>
      <c r="BD170" s="15" t="b">
        <f>NOT(ISNA(MATCH($A170&amp;"MET",'Cases at IMPPC'!$H:$H,0)))</f>
        <v>0</v>
      </c>
      <c r="BE170" s="98" t="s">
        <v>1031</v>
      </c>
    </row>
    <row r="171" spans="1:57" ht="13" hidden="1" customHeight="1">
      <c r="A171" s="7">
        <v>170</v>
      </c>
      <c r="B171" s="7" t="s">
        <v>2017</v>
      </c>
      <c r="C171" s="7" t="str">
        <f>TEXT(A171,"CRC-00000")&amp;"-05-01"</f>
        <v>CRC-00170-05-01</v>
      </c>
      <c r="F171" s="2" t="s">
        <v>2794</v>
      </c>
      <c r="G171" s="2" t="s">
        <v>2520</v>
      </c>
      <c r="T171" s="2"/>
      <c r="U171" s="2"/>
      <c r="AD171" s="5" t="b">
        <f>ISNUMBER(MATCH(A171,Selection!A:A,0))</f>
        <v>0</v>
      </c>
      <c r="AE171" s="5">
        <f>24-COUNTIF(D171:AA171,"")</f>
        <v>1</v>
      </c>
      <c r="AF171" s="21" t="b">
        <v>0</v>
      </c>
      <c r="AG171" s="15" t="b">
        <v>0</v>
      </c>
      <c r="AH171" s="15" t="b">
        <v>1</v>
      </c>
      <c r="AI171" s="24" t="b">
        <v>0</v>
      </c>
      <c r="AJ171" s="6">
        <v>170.1</v>
      </c>
      <c r="AK171" s="6" t="s">
        <v>3170</v>
      </c>
      <c r="AM171" s="6">
        <v>71</v>
      </c>
      <c r="AN171" s="6" t="s">
        <v>2518</v>
      </c>
      <c r="AO171" s="6" t="s">
        <v>2699</v>
      </c>
      <c r="AP171" s="6" t="s">
        <v>2247</v>
      </c>
      <c r="AV171" s="98"/>
      <c r="AW171" s="98"/>
      <c r="BA171" s="15" t="b">
        <f>NOT(ISNA(MATCH($A171&amp;"N",'Cases at IMPPC'!$H:$H,0)))</f>
        <v>0</v>
      </c>
      <c r="BB171" s="15" t="b">
        <f>NOT(ISNA(MATCH($A171&amp;"T",'Cases at IMPPC'!$H:$H,0)))</f>
        <v>0</v>
      </c>
      <c r="BC171" s="15" t="b">
        <f>NOT(ISNA(MATCH($A171&amp;"ADE",'Cases at IMPPC'!$H:$H,0)))</f>
        <v>0</v>
      </c>
      <c r="BD171" s="15" t="b">
        <f>NOT(ISNA(MATCH($A171&amp;"MET",'Cases at IMPPC'!$H:$H,0)))</f>
        <v>0</v>
      </c>
      <c r="BE171" s="98" t="s">
        <v>1084</v>
      </c>
    </row>
    <row r="172" spans="1:57" ht="13" hidden="1" customHeight="1">
      <c r="A172" s="7">
        <v>171</v>
      </c>
      <c r="B172" s="7" t="s">
        <v>2018</v>
      </c>
      <c r="C172" s="7" t="str">
        <f>TEXT(A172,"CRC-00000")&amp;"-05-01"</f>
        <v>CRC-00171-05-01</v>
      </c>
      <c r="F172" s="2" t="s">
        <v>2795</v>
      </c>
      <c r="G172" s="2" t="s">
        <v>2520</v>
      </c>
      <c r="T172" s="2"/>
      <c r="U172" s="2"/>
      <c r="AD172" s="5" t="b">
        <f>ISNUMBER(MATCH(A172,Selection!A:A,0))</f>
        <v>0</v>
      </c>
      <c r="AE172" s="5">
        <f>24-COUNTIF(D172:AA172,"")</f>
        <v>1</v>
      </c>
      <c r="AF172" s="21" t="b">
        <v>0</v>
      </c>
      <c r="AG172" s="15" t="b">
        <v>0</v>
      </c>
      <c r="AH172" s="15" t="b">
        <v>1</v>
      </c>
      <c r="AI172" s="24" t="b">
        <v>0</v>
      </c>
      <c r="AJ172" s="6">
        <v>171.1</v>
      </c>
      <c r="AK172" s="6" t="s">
        <v>3170</v>
      </c>
      <c r="AM172" s="6">
        <v>64</v>
      </c>
      <c r="AN172" s="6" t="s">
        <v>2518</v>
      </c>
      <c r="AO172" s="6" t="s">
        <v>2417</v>
      </c>
      <c r="AP172" s="6" t="s">
        <v>2247</v>
      </c>
      <c r="AV172" s="98"/>
      <c r="AW172" s="98"/>
      <c r="BA172" s="15" t="b">
        <f>NOT(ISNA(MATCH($A172&amp;"N",'Cases at IMPPC'!$H:$H,0)))</f>
        <v>0</v>
      </c>
      <c r="BB172" s="15" t="b">
        <f>NOT(ISNA(MATCH($A172&amp;"T",'Cases at IMPPC'!$H:$H,0)))</f>
        <v>0</v>
      </c>
      <c r="BC172" s="15" t="b">
        <f>NOT(ISNA(MATCH($A172&amp;"ADE",'Cases at IMPPC'!$H:$H,0)))</f>
        <v>0</v>
      </c>
      <c r="BD172" s="15" t="b">
        <f>NOT(ISNA(MATCH($A172&amp;"MET",'Cases at IMPPC'!$H:$H,0)))</f>
        <v>0</v>
      </c>
      <c r="BE172" s="98" t="s">
        <v>959</v>
      </c>
    </row>
    <row r="173" spans="1:57" ht="13" hidden="1" customHeight="1">
      <c r="A173" s="7">
        <v>172</v>
      </c>
      <c r="B173" s="7" t="s">
        <v>2019</v>
      </c>
      <c r="C173" s="7" t="str">
        <f>TEXT(A173,"CRC-00000")&amp;"-05-01"</f>
        <v>CRC-00172-05-01</v>
      </c>
      <c r="F173" s="2" t="s">
        <v>2795</v>
      </c>
      <c r="G173" s="2" t="s">
        <v>2520</v>
      </c>
      <c r="T173" s="2"/>
      <c r="U173" s="2"/>
      <c r="AD173" s="5" t="b">
        <f>ISNUMBER(MATCH(A173,Selection!A:A,0))</f>
        <v>0</v>
      </c>
      <c r="AE173" s="5">
        <f>24-COUNTIF(D173:AA173,"")</f>
        <v>1</v>
      </c>
      <c r="AF173" s="21" t="b">
        <v>0</v>
      </c>
      <c r="AG173" s="15" t="b">
        <v>0</v>
      </c>
      <c r="AH173" s="15" t="b">
        <v>1</v>
      </c>
      <c r="AI173" s="24" t="b">
        <v>0</v>
      </c>
      <c r="AJ173" s="6">
        <v>172.1</v>
      </c>
      <c r="AK173" s="6" t="s">
        <v>3170</v>
      </c>
      <c r="AM173" s="6">
        <v>73</v>
      </c>
      <c r="AN173" s="6" t="s">
        <v>2518</v>
      </c>
      <c r="AO173" s="6" t="s">
        <v>2417</v>
      </c>
      <c r="AP173" s="6" t="s">
        <v>2247</v>
      </c>
      <c r="AV173" s="98"/>
      <c r="AW173" s="98"/>
      <c r="BA173" s="15" t="b">
        <f>NOT(ISNA(MATCH($A173&amp;"N",'Cases at IMPPC'!$H:$H,0)))</f>
        <v>0</v>
      </c>
      <c r="BB173" s="15" t="b">
        <f>NOT(ISNA(MATCH($A173&amp;"T",'Cases at IMPPC'!$H:$H,0)))</f>
        <v>0</v>
      </c>
      <c r="BC173" s="15" t="b">
        <f>NOT(ISNA(MATCH($A173&amp;"ADE",'Cases at IMPPC'!$H:$H,0)))</f>
        <v>0</v>
      </c>
      <c r="BD173" s="15" t="b">
        <f>NOT(ISNA(MATCH($A173&amp;"MET",'Cases at IMPPC'!$H:$H,0)))</f>
        <v>0</v>
      </c>
      <c r="BE173" s="98" t="s">
        <v>960</v>
      </c>
    </row>
    <row r="174" spans="1:57" ht="13" hidden="1" customHeight="1">
      <c r="A174" s="7">
        <v>173</v>
      </c>
      <c r="B174" s="7" t="s">
        <v>2020</v>
      </c>
      <c r="C174" s="7" t="str">
        <f>TEXT(A174,"CRC-00000")&amp;"-05-01"</f>
        <v>CRC-00173-05-01</v>
      </c>
      <c r="F174" s="2" t="s">
        <v>2795</v>
      </c>
      <c r="G174" s="2" t="s">
        <v>2520</v>
      </c>
      <c r="T174" s="2"/>
      <c r="U174" s="2"/>
      <c r="AD174" s="5" t="b">
        <f>ISNUMBER(MATCH(A174,Selection!A:A,0))</f>
        <v>0</v>
      </c>
      <c r="AE174" s="5">
        <f>24-COUNTIF(D174:AA174,"")</f>
        <v>1</v>
      </c>
      <c r="AF174" s="21" t="b">
        <v>0</v>
      </c>
      <c r="AG174" s="15" t="b">
        <v>0</v>
      </c>
      <c r="AH174" s="15" t="b">
        <v>1</v>
      </c>
      <c r="AI174" s="24" t="b">
        <v>0</v>
      </c>
      <c r="AJ174" s="6">
        <v>173.1</v>
      </c>
      <c r="AK174" s="6" t="s">
        <v>3170</v>
      </c>
      <c r="AM174" s="6">
        <v>63</v>
      </c>
      <c r="AN174" s="6" t="s">
        <v>2518</v>
      </c>
      <c r="AO174" s="6" t="s">
        <v>2699</v>
      </c>
      <c r="AP174" s="6" t="s">
        <v>2247</v>
      </c>
      <c r="AV174" s="98"/>
      <c r="AW174" s="98"/>
      <c r="BA174" s="15" t="b">
        <f>NOT(ISNA(MATCH($A174&amp;"N",'Cases at IMPPC'!$H:$H,0)))</f>
        <v>0</v>
      </c>
      <c r="BB174" s="15" t="b">
        <f>NOT(ISNA(MATCH($A174&amp;"T",'Cases at IMPPC'!$H:$H,0)))</f>
        <v>0</v>
      </c>
      <c r="BC174" s="15" t="b">
        <f>NOT(ISNA(MATCH($A174&amp;"ADE",'Cases at IMPPC'!$H:$H,0)))</f>
        <v>0</v>
      </c>
      <c r="BD174" s="15" t="b">
        <f>NOT(ISNA(MATCH($A174&amp;"MET",'Cases at IMPPC'!$H:$H,0)))</f>
        <v>0</v>
      </c>
      <c r="BE174" s="98" t="s">
        <v>961</v>
      </c>
    </row>
    <row r="175" spans="1:57" ht="13" hidden="1" customHeight="1">
      <c r="A175" s="7">
        <v>174</v>
      </c>
      <c r="B175" s="7" t="s">
        <v>2021</v>
      </c>
      <c r="C175" s="7" t="str">
        <f>TEXT(A175,"CRC-00000")&amp;"-05-01"</f>
        <v>CRC-00174-05-01</v>
      </c>
      <c r="F175" s="2" t="s">
        <v>2795</v>
      </c>
      <c r="G175" s="2" t="s">
        <v>2520</v>
      </c>
      <c r="T175" s="2"/>
      <c r="U175" s="2"/>
      <c r="AD175" s="5" t="b">
        <f>ISNUMBER(MATCH(A175,Selection!A:A,0))</f>
        <v>0</v>
      </c>
      <c r="AE175" s="5">
        <f>24-COUNTIF(D175:AA175,"")</f>
        <v>1</v>
      </c>
      <c r="AF175" s="21" t="b">
        <v>0</v>
      </c>
      <c r="AG175" s="15" t="b">
        <v>0</v>
      </c>
      <c r="AH175" s="15" t="b">
        <v>1</v>
      </c>
      <c r="AI175" s="24" t="b">
        <v>0</v>
      </c>
      <c r="AJ175" s="6">
        <v>174.1</v>
      </c>
      <c r="AK175" s="6" t="s">
        <v>3170</v>
      </c>
      <c r="AM175" s="6">
        <v>63</v>
      </c>
      <c r="AN175" s="6" t="s">
        <v>2518</v>
      </c>
      <c r="AO175" s="6" t="s">
        <v>2417</v>
      </c>
      <c r="AV175" s="98"/>
      <c r="AW175" s="98"/>
      <c r="BA175" s="15" t="b">
        <f>NOT(ISNA(MATCH($A175&amp;"N",'Cases at IMPPC'!$H:$H,0)))</f>
        <v>0</v>
      </c>
      <c r="BB175" s="15" t="b">
        <f>NOT(ISNA(MATCH($A175&amp;"T",'Cases at IMPPC'!$H:$H,0)))</f>
        <v>0</v>
      </c>
      <c r="BC175" s="15" t="b">
        <f>NOT(ISNA(MATCH($A175&amp;"ADE",'Cases at IMPPC'!$H:$H,0)))</f>
        <v>0</v>
      </c>
      <c r="BD175" s="15" t="b">
        <f>NOT(ISNA(MATCH($A175&amp;"MET",'Cases at IMPPC'!$H:$H,0)))</f>
        <v>0</v>
      </c>
      <c r="BE175" s="98" t="s">
        <v>962</v>
      </c>
    </row>
    <row r="176" spans="1:57" ht="13" hidden="1" customHeight="1">
      <c r="A176" s="7">
        <v>175</v>
      </c>
      <c r="B176" s="7" t="s">
        <v>2022</v>
      </c>
      <c r="C176" s="7" t="str">
        <f>TEXT(A176,"CRC-00000")&amp;"-05-01"</f>
        <v>CRC-00175-05-01</v>
      </c>
      <c r="F176" s="2" t="s">
        <v>2795</v>
      </c>
      <c r="G176" s="2" t="s">
        <v>2520</v>
      </c>
      <c r="T176" s="2"/>
      <c r="U176" s="2"/>
      <c r="AD176" s="5" t="b">
        <f>ISNUMBER(MATCH(A176,Selection!A:A,0))</f>
        <v>0</v>
      </c>
      <c r="AE176" s="5">
        <f>24-COUNTIF(D176:AA176,"")</f>
        <v>1</v>
      </c>
      <c r="AF176" s="21" t="b">
        <v>0</v>
      </c>
      <c r="AG176" s="15" t="b">
        <v>0</v>
      </c>
      <c r="AH176" s="15" t="b">
        <v>1</v>
      </c>
      <c r="AI176" s="24" t="b">
        <v>0</v>
      </c>
      <c r="AJ176" s="6">
        <v>175.1</v>
      </c>
      <c r="AK176" s="6" t="s">
        <v>3170</v>
      </c>
      <c r="AM176" s="6">
        <v>67</v>
      </c>
      <c r="AN176" s="6" t="s">
        <v>2518</v>
      </c>
      <c r="AO176" s="6" t="s">
        <v>2417</v>
      </c>
      <c r="AP176" s="6" t="s">
        <v>2247</v>
      </c>
      <c r="AV176" s="98"/>
      <c r="AW176" s="98"/>
      <c r="BA176" s="15" t="b">
        <f>NOT(ISNA(MATCH($A176&amp;"N",'Cases at IMPPC'!$H:$H,0)))</f>
        <v>0</v>
      </c>
      <c r="BB176" s="15" t="b">
        <f>NOT(ISNA(MATCH($A176&amp;"T",'Cases at IMPPC'!$H:$H,0)))</f>
        <v>0</v>
      </c>
      <c r="BC176" s="15" t="b">
        <f>NOT(ISNA(MATCH($A176&amp;"ADE",'Cases at IMPPC'!$H:$H,0)))</f>
        <v>0</v>
      </c>
      <c r="BD176" s="15" t="b">
        <f>NOT(ISNA(MATCH($A176&amp;"MET",'Cases at IMPPC'!$H:$H,0)))</f>
        <v>0</v>
      </c>
      <c r="BE176" s="98" t="s">
        <v>1087</v>
      </c>
    </row>
    <row r="177" spans="1:60" ht="13" hidden="1" customHeight="1">
      <c r="A177" s="7">
        <v>176</v>
      </c>
      <c r="B177" s="7" t="s">
        <v>2023</v>
      </c>
      <c r="C177" s="7" t="str">
        <f>TEXT(A177,"CRC-00000")&amp;"-05-01"</f>
        <v>CRC-00176-05-01</v>
      </c>
      <c r="F177" s="2" t="s">
        <v>2795</v>
      </c>
      <c r="G177" s="2" t="s">
        <v>2520</v>
      </c>
      <c r="T177" s="2"/>
      <c r="U177" s="2"/>
      <c r="AD177" s="5" t="b">
        <f>ISNUMBER(MATCH(A177,Selection!A:A,0))</f>
        <v>0</v>
      </c>
      <c r="AE177" s="5">
        <f>24-COUNTIF(D177:AA177,"")</f>
        <v>1</v>
      </c>
      <c r="AF177" s="21" t="b">
        <v>0</v>
      </c>
      <c r="AG177" s="15" t="b">
        <v>0</v>
      </c>
      <c r="AH177" s="15" t="b">
        <v>1</v>
      </c>
      <c r="AI177" s="24" t="b">
        <v>0</v>
      </c>
      <c r="AJ177" s="6">
        <v>176.1</v>
      </c>
      <c r="AK177" s="6" t="s">
        <v>3170</v>
      </c>
      <c r="AM177" s="6">
        <v>67</v>
      </c>
      <c r="AN177" s="6" t="s">
        <v>2518</v>
      </c>
      <c r="AO177" s="6" t="s">
        <v>2417</v>
      </c>
      <c r="AP177" s="6" t="s">
        <v>2247</v>
      </c>
      <c r="AV177" s="98"/>
      <c r="AW177" s="98"/>
      <c r="BA177" s="15" t="b">
        <f>NOT(ISNA(MATCH($A177&amp;"N",'Cases at IMPPC'!$H:$H,0)))</f>
        <v>0</v>
      </c>
      <c r="BB177" s="15" t="b">
        <f>NOT(ISNA(MATCH($A177&amp;"T",'Cases at IMPPC'!$H:$H,0)))</f>
        <v>0</v>
      </c>
      <c r="BC177" s="15" t="b">
        <f>NOT(ISNA(MATCH($A177&amp;"ADE",'Cases at IMPPC'!$H:$H,0)))</f>
        <v>0</v>
      </c>
      <c r="BD177" s="15" t="b">
        <f>NOT(ISNA(MATCH($A177&amp;"MET",'Cases at IMPPC'!$H:$H,0)))</f>
        <v>0</v>
      </c>
      <c r="BE177" s="98" t="s">
        <v>1015</v>
      </c>
    </row>
    <row r="178" spans="1:60" ht="13" hidden="1" customHeight="1">
      <c r="A178" s="7">
        <v>177</v>
      </c>
      <c r="B178" s="7" t="s">
        <v>2024</v>
      </c>
      <c r="C178" s="7" t="str">
        <f>TEXT(A178,"CRC-00000")&amp;"-05-01"</f>
        <v>CRC-00177-05-01</v>
      </c>
      <c r="F178" s="2" t="s">
        <v>2795</v>
      </c>
      <c r="G178" s="2" t="s">
        <v>2520</v>
      </c>
      <c r="T178" s="2"/>
      <c r="U178" s="2"/>
      <c r="AD178" s="5" t="b">
        <f>ISNUMBER(MATCH(A178,Selection!A:A,0))</f>
        <v>0</v>
      </c>
      <c r="AE178" s="5">
        <f>24-COUNTIF(D178:AA178,"")</f>
        <v>1</v>
      </c>
      <c r="AF178" s="21" t="b">
        <v>0</v>
      </c>
      <c r="AG178" s="15" t="b">
        <v>0</v>
      </c>
      <c r="AH178" s="15" t="b">
        <v>1</v>
      </c>
      <c r="AI178" s="24" t="b">
        <v>0</v>
      </c>
      <c r="AJ178" s="6">
        <v>177.1</v>
      </c>
      <c r="AK178" s="6" t="s">
        <v>3170</v>
      </c>
      <c r="AM178" s="6">
        <v>75</v>
      </c>
      <c r="AN178" s="6" t="s">
        <v>2697</v>
      </c>
      <c r="AO178" s="6" t="s">
        <v>2417</v>
      </c>
      <c r="AP178" s="6" t="s">
        <v>2247</v>
      </c>
      <c r="AV178" s="98"/>
      <c r="AW178" s="98"/>
      <c r="BA178" s="15" t="b">
        <f>NOT(ISNA(MATCH($A178&amp;"N",'Cases at IMPPC'!$H:$H,0)))</f>
        <v>0</v>
      </c>
      <c r="BB178" s="15" t="b">
        <f>NOT(ISNA(MATCH($A178&amp;"T",'Cases at IMPPC'!$H:$H,0)))</f>
        <v>0</v>
      </c>
      <c r="BC178" s="15" t="b">
        <f>NOT(ISNA(MATCH($A178&amp;"ADE",'Cases at IMPPC'!$H:$H,0)))</f>
        <v>0</v>
      </c>
      <c r="BD178" s="15" t="b">
        <f>NOT(ISNA(MATCH($A178&amp;"MET",'Cases at IMPPC'!$H:$H,0)))</f>
        <v>0</v>
      </c>
      <c r="BE178" s="98" t="s">
        <v>963</v>
      </c>
    </row>
    <row r="179" spans="1:60" ht="13" hidden="1" customHeight="1">
      <c r="A179" s="7">
        <v>178</v>
      </c>
      <c r="B179" s="7" t="s">
        <v>2203</v>
      </c>
      <c r="C179" s="7" t="str">
        <f>TEXT(A179,"CRC-00000")&amp;"-05-01"</f>
        <v>CRC-00178-05-01</v>
      </c>
      <c r="F179" s="2" t="s">
        <v>2795</v>
      </c>
      <c r="G179" s="2" t="s">
        <v>2520</v>
      </c>
      <c r="T179" s="2"/>
      <c r="U179" s="2"/>
      <c r="AD179" s="5" t="b">
        <f>ISNUMBER(MATCH(A179,Selection!A:A,0))</f>
        <v>0</v>
      </c>
      <c r="AE179" s="5">
        <f>24-COUNTIF(D179:AA179,"")</f>
        <v>1</v>
      </c>
      <c r="AF179" s="21" t="b">
        <v>0</v>
      </c>
      <c r="AG179" s="15" t="b">
        <v>0</v>
      </c>
      <c r="AH179" s="15" t="b">
        <v>1</v>
      </c>
      <c r="AI179" s="24" t="b">
        <v>0</v>
      </c>
      <c r="AJ179" s="6">
        <v>178.1</v>
      </c>
      <c r="AK179" s="6" t="s">
        <v>3170</v>
      </c>
      <c r="AM179" s="6">
        <v>60</v>
      </c>
      <c r="AN179" s="6" t="s">
        <v>2697</v>
      </c>
      <c r="AO179" s="6" t="s">
        <v>2417</v>
      </c>
      <c r="AP179" s="6" t="s">
        <v>2247</v>
      </c>
      <c r="AV179" s="98"/>
      <c r="AW179" s="98"/>
      <c r="BA179" s="15" t="b">
        <f>NOT(ISNA(MATCH($A179&amp;"N",'Cases at IMPPC'!$H:$H,0)))</f>
        <v>0</v>
      </c>
      <c r="BB179" s="15" t="b">
        <f>NOT(ISNA(MATCH($A179&amp;"T",'Cases at IMPPC'!$H:$H,0)))</f>
        <v>0</v>
      </c>
      <c r="BC179" s="15" t="b">
        <f>NOT(ISNA(MATCH($A179&amp;"ADE",'Cases at IMPPC'!$H:$H,0)))</f>
        <v>0</v>
      </c>
      <c r="BD179" s="15" t="b">
        <f>NOT(ISNA(MATCH($A179&amp;"MET",'Cases at IMPPC'!$H:$H,0)))</f>
        <v>0</v>
      </c>
      <c r="BE179" s="98" t="s">
        <v>958</v>
      </c>
    </row>
    <row r="180" spans="1:60" ht="13" hidden="1" customHeight="1">
      <c r="A180" s="7">
        <v>179</v>
      </c>
      <c r="B180" s="7" t="s">
        <v>2204</v>
      </c>
      <c r="C180" s="7" t="str">
        <f>TEXT(A180,"CRC-00000")&amp;"-05-01"</f>
        <v>CRC-00179-05-01</v>
      </c>
      <c r="F180" s="2" t="s">
        <v>2795</v>
      </c>
      <c r="G180" s="2" t="s">
        <v>2520</v>
      </c>
      <c r="T180" s="2"/>
      <c r="U180" s="2"/>
      <c r="AD180" s="5" t="b">
        <f>ISNUMBER(MATCH(A180,Selection!A:A,0))</f>
        <v>0</v>
      </c>
      <c r="AE180" s="5">
        <f>24-COUNTIF(D180:AA180,"")</f>
        <v>1</v>
      </c>
      <c r="AF180" s="21" t="b">
        <v>1</v>
      </c>
      <c r="AG180" s="15" t="b">
        <v>1</v>
      </c>
      <c r="AH180" s="15" t="b">
        <v>0</v>
      </c>
      <c r="AI180" s="24" t="b">
        <v>0</v>
      </c>
      <c r="AJ180" s="6">
        <v>179</v>
      </c>
      <c r="AK180" s="6" t="s">
        <v>2691</v>
      </c>
      <c r="AL180" s="6" t="s">
        <v>2692</v>
      </c>
      <c r="AM180" s="6">
        <v>79</v>
      </c>
      <c r="AN180" s="6" t="s">
        <v>2518</v>
      </c>
      <c r="AO180" s="6" t="s">
        <v>2699</v>
      </c>
      <c r="AP180" s="6" t="s">
        <v>2698</v>
      </c>
      <c r="AQ180" s="6" t="s">
        <v>103</v>
      </c>
      <c r="AU180" s="6" t="s">
        <v>2797</v>
      </c>
      <c r="AV180" s="98" t="s">
        <v>736</v>
      </c>
      <c r="AW180" s="98"/>
      <c r="BA180" s="15" t="b">
        <f>NOT(ISNA(MATCH($A180&amp;"N",'Cases at IMPPC'!$H:$H,0)))</f>
        <v>0</v>
      </c>
      <c r="BB180" s="15" t="b">
        <f>NOT(ISNA(MATCH($A180&amp;"T",'Cases at IMPPC'!$H:$H,0)))</f>
        <v>0</v>
      </c>
      <c r="BC180" s="15" t="b">
        <f>NOT(ISNA(MATCH($A180&amp;"ADE",'Cases at IMPPC'!$H:$H,0)))</f>
        <v>0</v>
      </c>
      <c r="BD180" s="15" t="b">
        <f>NOT(ISNA(MATCH($A180&amp;"MET",'Cases at IMPPC'!$H:$H,0)))</f>
        <v>0</v>
      </c>
      <c r="BE180" s="98"/>
    </row>
    <row r="181" spans="1:60" ht="13" hidden="1" customHeight="1">
      <c r="A181" s="7">
        <v>180</v>
      </c>
      <c r="B181" s="7" t="s">
        <v>2205</v>
      </c>
      <c r="C181" s="7" t="str">
        <f>TEXT(A181,"CRC-00000")&amp;"-05-01"</f>
        <v>CRC-00180-05-01</v>
      </c>
      <c r="D181" s="2" t="s">
        <v>2795</v>
      </c>
      <c r="E181" s="2" t="s">
        <v>2794</v>
      </c>
      <c r="F181" s="2" t="s">
        <v>2795</v>
      </c>
      <c r="G181" s="2" t="s">
        <v>2335</v>
      </c>
      <c r="H181" s="2" t="s">
        <v>2335</v>
      </c>
      <c r="I181" s="63" t="s">
        <v>2795</v>
      </c>
      <c r="J181" s="39" t="s">
        <v>2795</v>
      </c>
      <c r="M181" s="2" t="s">
        <v>2434</v>
      </c>
      <c r="O181" s="2" t="s">
        <v>2434</v>
      </c>
      <c r="Q181" s="63" t="s">
        <v>2796</v>
      </c>
      <c r="R181" s="39" t="s">
        <v>2795</v>
      </c>
      <c r="T181" s="2"/>
      <c r="U181" s="2"/>
      <c r="V181" s="95">
        <v>1.1148272017835748E-4</v>
      </c>
      <c r="AB181" s="5" t="s">
        <v>3054</v>
      </c>
      <c r="AD181" s="5" t="b">
        <f>ISNUMBER(MATCH(A181,Selection!A:A,0))</f>
        <v>0</v>
      </c>
      <c r="AE181" s="5">
        <f>24-COUNTIF(D181:AA181,"")</f>
        <v>12</v>
      </c>
      <c r="AF181" s="21" t="b">
        <v>1</v>
      </c>
      <c r="AG181" s="15" t="b">
        <v>1</v>
      </c>
      <c r="AH181" s="15" t="b">
        <v>0</v>
      </c>
      <c r="AI181" s="24" t="b">
        <v>0</v>
      </c>
      <c r="AJ181" s="6">
        <v>180</v>
      </c>
      <c r="AK181" s="6" t="s">
        <v>2691</v>
      </c>
      <c r="AL181" s="6" t="s">
        <v>2692</v>
      </c>
      <c r="AM181" s="6">
        <v>55</v>
      </c>
      <c r="AN181" s="6" t="s">
        <v>2518</v>
      </c>
      <c r="AO181" s="6" t="s">
        <v>2417</v>
      </c>
      <c r="AP181" s="6" t="s">
        <v>3169</v>
      </c>
      <c r="AQ181" s="6" t="s">
        <v>372</v>
      </c>
      <c r="AV181" s="98"/>
      <c r="AW181" s="98"/>
      <c r="BA181" s="15" t="b">
        <f>NOT(ISNA(MATCH($A181&amp;"N",'Cases at IMPPC'!$H:$H,0)))</f>
        <v>0</v>
      </c>
      <c r="BB181" s="15" t="b">
        <f>NOT(ISNA(MATCH($A181&amp;"T",'Cases at IMPPC'!$H:$H,0)))</f>
        <v>1</v>
      </c>
      <c r="BC181" s="15" t="b">
        <f>NOT(ISNA(MATCH($A181&amp;"ADE",'Cases at IMPPC'!$H:$H,0)))</f>
        <v>0</v>
      </c>
      <c r="BD181" s="15" t="b">
        <f>NOT(ISNA(MATCH($A181&amp;"MET",'Cases at IMPPC'!$H:$H,0)))</f>
        <v>0</v>
      </c>
      <c r="BE181" s="98" t="s">
        <v>1115</v>
      </c>
      <c r="BF181" t="s">
        <v>2647</v>
      </c>
    </row>
    <row r="182" spans="1:60" ht="13" hidden="1" customHeight="1">
      <c r="A182" s="7">
        <v>181</v>
      </c>
      <c r="B182" s="7" t="s">
        <v>2206</v>
      </c>
      <c r="C182" s="7" t="str">
        <f>TEXT(A182,"CRC-00000")&amp;"-05-01"</f>
        <v>CRC-00181-05-01</v>
      </c>
      <c r="D182" s="2" t="s">
        <v>2795</v>
      </c>
      <c r="E182" s="2" t="s">
        <v>2794</v>
      </c>
      <c r="F182" s="2" t="s">
        <v>2794</v>
      </c>
      <c r="G182" s="2" t="s">
        <v>2520</v>
      </c>
      <c r="T182" s="2"/>
      <c r="U182" s="2"/>
      <c r="AD182" s="5" t="b">
        <f>ISNUMBER(MATCH(A182,Selection!A:A,0))</f>
        <v>0</v>
      </c>
      <c r="AE182" s="5">
        <f>24-COUNTIF(D182:AA182,"")</f>
        <v>3</v>
      </c>
      <c r="AF182" s="21" t="b">
        <v>1</v>
      </c>
      <c r="AG182" s="15" t="b">
        <v>1</v>
      </c>
      <c r="AH182" s="15" t="b">
        <v>0</v>
      </c>
      <c r="AI182" s="24" t="b">
        <v>0</v>
      </c>
      <c r="AJ182" s="6">
        <v>181</v>
      </c>
      <c r="AK182" s="6" t="s">
        <v>2691</v>
      </c>
      <c r="AL182" s="6" t="s">
        <v>2692</v>
      </c>
      <c r="AM182" s="6">
        <v>53</v>
      </c>
      <c r="AN182" s="6" t="s">
        <v>2697</v>
      </c>
      <c r="AO182" s="6" t="s">
        <v>2417</v>
      </c>
      <c r="AP182" s="6" t="s">
        <v>2999</v>
      </c>
      <c r="AQ182" s="6" t="s">
        <v>104</v>
      </c>
      <c r="AU182" s="6" t="s">
        <v>2518</v>
      </c>
      <c r="AV182" s="98"/>
      <c r="AW182" s="98"/>
      <c r="BA182" s="15" t="b">
        <f>NOT(ISNA(MATCH($A182&amp;"N",'Cases at IMPPC'!$H:$H,0)))</f>
        <v>0</v>
      </c>
      <c r="BB182" s="15" t="b">
        <f>NOT(ISNA(MATCH($A182&amp;"T",'Cases at IMPPC'!$H:$H,0)))</f>
        <v>0</v>
      </c>
      <c r="BC182" s="15" t="b">
        <f>NOT(ISNA(MATCH($A182&amp;"ADE",'Cases at IMPPC'!$H:$H,0)))</f>
        <v>0</v>
      </c>
      <c r="BD182" s="15" t="b">
        <f>NOT(ISNA(MATCH($A182&amp;"MET",'Cases at IMPPC'!$H:$H,0)))</f>
        <v>0</v>
      </c>
      <c r="BE182" s="98" t="s">
        <v>1062</v>
      </c>
    </row>
    <row r="183" spans="1:60" ht="13" hidden="1" customHeight="1">
      <c r="A183" s="7">
        <v>182</v>
      </c>
      <c r="B183" s="7" t="s">
        <v>2394</v>
      </c>
      <c r="C183" s="7" t="str">
        <f>TEXT(A183,"CRC-00000")&amp;"-05-01"</f>
        <v>CRC-00182-05-01</v>
      </c>
      <c r="E183" s="2" t="s">
        <v>2794</v>
      </c>
      <c r="F183" s="2" t="s">
        <v>2795</v>
      </c>
      <c r="G183" s="2" t="s">
        <v>2520</v>
      </c>
      <c r="T183" s="2"/>
      <c r="U183" s="2"/>
      <c r="AD183" s="5" t="b">
        <f>ISNUMBER(MATCH(A183,Selection!A:A,0))</f>
        <v>0</v>
      </c>
      <c r="AE183" s="5">
        <f>24-COUNTIF(D183:AA183,"")</f>
        <v>2</v>
      </c>
      <c r="AF183" s="21" t="b">
        <v>0</v>
      </c>
      <c r="AG183" s="15" t="b">
        <v>0</v>
      </c>
      <c r="AH183" s="15" t="b">
        <v>0</v>
      </c>
      <c r="AI183" s="24" t="b">
        <v>1</v>
      </c>
      <c r="AJ183" s="6">
        <v>182.3</v>
      </c>
      <c r="AK183" s="6" t="s">
        <v>2744</v>
      </c>
      <c r="AL183" s="6" t="s">
        <v>2692</v>
      </c>
      <c r="AM183" s="6">
        <v>69</v>
      </c>
      <c r="AN183" s="6" t="s">
        <v>2697</v>
      </c>
      <c r="AP183" s="6" t="s">
        <v>2518</v>
      </c>
      <c r="AU183" s="6" t="s">
        <v>2518</v>
      </c>
      <c r="AV183" s="98"/>
      <c r="AW183" s="98"/>
      <c r="BA183" s="15" t="b">
        <f>NOT(ISNA(MATCH($A183&amp;"N",'Cases at IMPPC'!$H:$H,0)))</f>
        <v>0</v>
      </c>
      <c r="BB183" s="15" t="b">
        <f>NOT(ISNA(MATCH($A183&amp;"T",'Cases at IMPPC'!$H:$H,0)))</f>
        <v>0</v>
      </c>
      <c r="BC183" s="15" t="b">
        <f>NOT(ISNA(MATCH($A183&amp;"ADE",'Cases at IMPPC'!$H:$H,0)))</f>
        <v>0</v>
      </c>
      <c r="BD183" s="15" t="b">
        <f>NOT(ISNA(MATCH($A183&amp;"MET",'Cases at IMPPC'!$H:$H,0)))</f>
        <v>0</v>
      </c>
      <c r="BE183" s="98" t="s">
        <v>1088</v>
      </c>
    </row>
    <row r="184" spans="1:60" ht="13" hidden="1" customHeight="1">
      <c r="A184" s="7">
        <v>183</v>
      </c>
      <c r="B184" s="7" t="s">
        <v>2209</v>
      </c>
      <c r="C184" s="7" t="str">
        <f>TEXT(A184,"CRC-00000")&amp;"-05-01"</f>
        <v>CRC-00183-05-01</v>
      </c>
      <c r="F184" s="2" t="s">
        <v>2795</v>
      </c>
      <c r="G184" s="2" t="s">
        <v>2520</v>
      </c>
      <c r="T184" s="2"/>
      <c r="U184" s="2"/>
      <c r="AB184" s="5" t="s">
        <v>3054</v>
      </c>
      <c r="AD184" s="5" t="b">
        <f>ISNUMBER(MATCH(A184,Selection!A:A,0))</f>
        <v>0</v>
      </c>
      <c r="AE184" s="5">
        <f>24-COUNTIF(D184:AA184,"")</f>
        <v>1</v>
      </c>
      <c r="AF184" s="21" t="b">
        <v>1</v>
      </c>
      <c r="AG184" s="15" t="b">
        <v>1</v>
      </c>
      <c r="AH184" s="15" t="b">
        <v>0</v>
      </c>
      <c r="AI184" s="24" t="b">
        <v>0</v>
      </c>
      <c r="AJ184" s="6">
        <v>183</v>
      </c>
      <c r="AK184" s="6" t="s">
        <v>2691</v>
      </c>
      <c r="AL184" s="6" t="s">
        <v>2692</v>
      </c>
      <c r="AM184" s="6">
        <v>32</v>
      </c>
      <c r="AN184" s="6" t="s">
        <v>2697</v>
      </c>
      <c r="AO184" s="6" t="s">
        <v>2417</v>
      </c>
      <c r="AP184" s="6" t="s">
        <v>2698</v>
      </c>
      <c r="AQ184" s="6" t="s">
        <v>101</v>
      </c>
      <c r="AU184" s="6" t="s">
        <v>2797</v>
      </c>
      <c r="AV184" s="98"/>
      <c r="AW184" s="98"/>
      <c r="BA184" s="15" t="b">
        <f>NOT(ISNA(MATCH($A184&amp;"N",'Cases at IMPPC'!$H:$H,0)))</f>
        <v>0</v>
      </c>
      <c r="BB184" s="15" t="b">
        <f>NOT(ISNA(MATCH($A184&amp;"T",'Cases at IMPPC'!$H:$H,0)))</f>
        <v>0</v>
      </c>
      <c r="BC184" s="15" t="b">
        <f>NOT(ISNA(MATCH($A184&amp;"ADE",'Cases at IMPPC'!$H:$H,0)))</f>
        <v>0</v>
      </c>
      <c r="BD184" s="15" t="b">
        <f>NOT(ISNA(MATCH($A184&amp;"MET",'Cases at IMPPC'!$H:$H,0)))</f>
        <v>0</v>
      </c>
      <c r="BE184" s="98" t="s">
        <v>1049</v>
      </c>
    </row>
    <row r="185" spans="1:60" ht="13" hidden="1" customHeight="1">
      <c r="A185" s="7">
        <v>184</v>
      </c>
      <c r="B185" s="7" t="s">
        <v>2572</v>
      </c>
      <c r="C185" s="7" t="str">
        <f>TEXT(A185,"CRC-00000")&amp;"-05-01"</f>
        <v>CRC-00184-05-01</v>
      </c>
      <c r="D185" s="2" t="s">
        <v>2795</v>
      </c>
      <c r="E185" s="2" t="s">
        <v>2794</v>
      </c>
      <c r="F185" s="2" t="s">
        <v>2794</v>
      </c>
      <c r="G185" s="2" t="s">
        <v>2520</v>
      </c>
      <c r="M185" s="2" t="s">
        <v>2661</v>
      </c>
      <c r="T185" s="2"/>
      <c r="U185" s="2"/>
      <c r="AB185" s="5" t="s">
        <v>3054</v>
      </c>
      <c r="AD185" s="5" t="b">
        <f>ISNUMBER(MATCH(A185,Selection!A:A,0))</f>
        <v>0</v>
      </c>
      <c r="AE185" s="5">
        <f>24-COUNTIF(D185:AA185,"")</f>
        <v>4</v>
      </c>
      <c r="AF185" s="21" t="b">
        <v>0</v>
      </c>
      <c r="AG185" s="15" t="b">
        <v>0</v>
      </c>
      <c r="AH185" s="15" t="b">
        <v>0</v>
      </c>
      <c r="AI185" s="24" t="b">
        <v>1</v>
      </c>
      <c r="AJ185" s="6">
        <v>184.3</v>
      </c>
      <c r="AK185" s="6" t="s">
        <v>2744</v>
      </c>
      <c r="AL185" s="6" t="s">
        <v>2692</v>
      </c>
      <c r="AM185" s="6">
        <v>54</v>
      </c>
      <c r="AN185" s="6" t="s">
        <v>2518</v>
      </c>
      <c r="AO185" s="6" t="s">
        <v>2417</v>
      </c>
      <c r="AP185" s="6" t="s">
        <v>2518</v>
      </c>
      <c r="AU185" s="6" t="s">
        <v>2518</v>
      </c>
      <c r="AV185" s="98" t="s">
        <v>737</v>
      </c>
      <c r="AW185" s="98"/>
      <c r="BA185" s="15" t="b">
        <f>NOT(ISNA(MATCH($A185&amp;"N",'Cases at IMPPC'!$H:$H,0)))</f>
        <v>0</v>
      </c>
      <c r="BB185" s="15" t="b">
        <f>NOT(ISNA(MATCH($A185&amp;"T",'Cases at IMPPC'!$H:$H,0)))</f>
        <v>0</v>
      </c>
      <c r="BC185" s="15" t="b">
        <f>NOT(ISNA(MATCH($A185&amp;"ADE",'Cases at IMPPC'!$H:$H,0)))</f>
        <v>0</v>
      </c>
      <c r="BD185" s="15" t="b">
        <f>NOT(ISNA(MATCH($A185&amp;"MET",'Cases at IMPPC'!$H:$H,0)))</f>
        <v>0</v>
      </c>
      <c r="BE185" s="98" t="s">
        <v>1034</v>
      </c>
      <c r="BH185" t="s">
        <v>3127</v>
      </c>
    </row>
    <row r="186" spans="1:60" ht="13" hidden="1" customHeight="1">
      <c r="A186" s="7">
        <v>185</v>
      </c>
      <c r="B186" s="7" t="s">
        <v>2573</v>
      </c>
      <c r="C186" s="7" t="str">
        <f>TEXT(A186,"CRC-00000")&amp;"-05-01"</f>
        <v>CRC-00185-05-01</v>
      </c>
      <c r="D186" s="2" t="s">
        <v>2795</v>
      </c>
      <c r="E186" s="2" t="s">
        <v>2795</v>
      </c>
      <c r="F186" s="2" t="s">
        <v>2794</v>
      </c>
      <c r="G186" s="2" t="s">
        <v>2520</v>
      </c>
      <c r="T186" s="2"/>
      <c r="U186" s="2"/>
      <c r="AD186" s="5" t="b">
        <f>ISNUMBER(MATCH(A186,Selection!A:A,0))</f>
        <v>0</v>
      </c>
      <c r="AE186" s="5">
        <f>24-COUNTIF(D186:AA186,"")</f>
        <v>3</v>
      </c>
      <c r="AF186" s="21" t="b">
        <v>0</v>
      </c>
      <c r="AG186" s="15" t="b">
        <v>0</v>
      </c>
      <c r="AH186" s="15" t="b">
        <v>0</v>
      </c>
      <c r="AI186" s="24" t="b">
        <v>1</v>
      </c>
      <c r="AJ186" s="6">
        <v>185.3</v>
      </c>
      <c r="AK186" s="6" t="s">
        <v>2744</v>
      </c>
      <c r="AL186" s="6" t="s">
        <v>2692</v>
      </c>
      <c r="AM186" s="6">
        <v>45</v>
      </c>
      <c r="AN186" s="6" t="s">
        <v>2518</v>
      </c>
      <c r="AP186" s="6" t="s">
        <v>2518</v>
      </c>
      <c r="AV186" s="98"/>
      <c r="AW186" s="98"/>
      <c r="BA186" s="15" t="b">
        <f>NOT(ISNA(MATCH($A186&amp;"N",'Cases at IMPPC'!$H:$H,0)))</f>
        <v>0</v>
      </c>
      <c r="BB186" s="15" t="b">
        <f>NOT(ISNA(MATCH($A186&amp;"T",'Cases at IMPPC'!$H:$H,0)))</f>
        <v>0</v>
      </c>
      <c r="BC186" s="15" t="b">
        <f>NOT(ISNA(MATCH($A186&amp;"ADE",'Cases at IMPPC'!$H:$H,0)))</f>
        <v>0</v>
      </c>
      <c r="BD186" s="15" t="b">
        <f>NOT(ISNA(MATCH($A186&amp;"MET",'Cases at IMPPC'!$H:$H,0)))</f>
        <v>0</v>
      </c>
      <c r="BE186" s="98" t="s">
        <v>1063</v>
      </c>
      <c r="BH186" t="s">
        <v>1103</v>
      </c>
    </row>
    <row r="187" spans="1:60" ht="13" customHeight="1">
      <c r="A187" s="7">
        <v>186</v>
      </c>
      <c r="B187" s="7" t="s">
        <v>2574</v>
      </c>
      <c r="C187" s="7" t="str">
        <f>TEXT(A187,"CRC-00000")&amp;"-05-01"</f>
        <v>CRC-00186-05-01</v>
      </c>
      <c r="D187" s="2" t="s">
        <v>2795</v>
      </c>
      <c r="F187" s="2" t="s">
        <v>2794</v>
      </c>
      <c r="G187" s="2" t="s">
        <v>2520</v>
      </c>
      <c r="M187" s="2" t="s">
        <v>2839</v>
      </c>
      <c r="T187" s="2"/>
      <c r="U187" s="2"/>
      <c r="AB187" s="5" t="s">
        <v>3054</v>
      </c>
      <c r="AD187" s="5" t="b">
        <f>ISNUMBER(MATCH(A187,Selection!A:A,0))</f>
        <v>0</v>
      </c>
      <c r="AE187" s="5">
        <f>24-COUNTIF(D187:AA187,"")</f>
        <v>3</v>
      </c>
      <c r="AF187" s="21" t="b">
        <v>1</v>
      </c>
      <c r="AG187" s="15" t="b">
        <v>1</v>
      </c>
      <c r="AH187" s="15" t="b">
        <v>0</v>
      </c>
      <c r="AI187" s="24" t="b">
        <v>0</v>
      </c>
      <c r="AJ187" s="6">
        <v>186</v>
      </c>
      <c r="AK187" s="6" t="s">
        <v>2691</v>
      </c>
      <c r="AL187" s="6" t="s">
        <v>2692</v>
      </c>
      <c r="AM187" s="6">
        <v>75</v>
      </c>
      <c r="AN187" s="6" t="s">
        <v>2697</v>
      </c>
      <c r="AO187" s="6" t="s">
        <v>2699</v>
      </c>
      <c r="AP187" s="6" t="s">
        <v>2999</v>
      </c>
      <c r="AQ187" s="6" t="s">
        <v>342</v>
      </c>
      <c r="AU187" s="6" t="s">
        <v>2997</v>
      </c>
      <c r="AV187" s="98" t="s">
        <v>738</v>
      </c>
      <c r="AW187" s="98"/>
      <c r="BA187" s="15" t="b">
        <f>NOT(ISNA(MATCH($A187&amp;"N",'Cases at IMPPC'!$H:$H,0)))</f>
        <v>0</v>
      </c>
      <c r="BB187" s="15" t="b">
        <f>NOT(ISNA(MATCH($A187&amp;"T",'Cases at IMPPC'!$H:$H,0)))</f>
        <v>0</v>
      </c>
      <c r="BC187" s="15" t="b">
        <f>NOT(ISNA(MATCH($A187&amp;"ADE",'Cases at IMPPC'!$H:$H,0)))</f>
        <v>0</v>
      </c>
      <c r="BD187" s="15" t="b">
        <f>NOT(ISNA(MATCH($A187&amp;"MET",'Cases at IMPPC'!$H:$H,0)))</f>
        <v>0</v>
      </c>
      <c r="BE187" s="98" t="s">
        <v>1064</v>
      </c>
      <c r="BF187" t="s">
        <v>3070</v>
      </c>
      <c r="BH187" t="s">
        <v>3069</v>
      </c>
    </row>
    <row r="188" spans="1:60" ht="13" hidden="1" customHeight="1">
      <c r="A188" s="7">
        <v>187</v>
      </c>
      <c r="B188" s="7" t="s">
        <v>2213</v>
      </c>
      <c r="C188" s="7" t="str">
        <f>TEXT(A188,"CRC-00000")&amp;"-05-01"</f>
        <v>CRC-00187-05-01</v>
      </c>
      <c r="D188" s="2" t="s">
        <v>2794</v>
      </c>
      <c r="E188" s="2" t="s">
        <v>2795</v>
      </c>
      <c r="F188" s="2" t="s">
        <v>2794</v>
      </c>
      <c r="G188" s="2" t="s">
        <v>2520</v>
      </c>
      <c r="T188" s="2"/>
      <c r="U188" s="2"/>
      <c r="AB188" s="5" t="s">
        <v>3054</v>
      </c>
      <c r="AD188" s="5" t="b">
        <f>ISNUMBER(MATCH(A188,Selection!A:A,0))</f>
        <v>0</v>
      </c>
      <c r="AE188" s="5">
        <f>24-COUNTIF(D188:AA188,"")</f>
        <v>3</v>
      </c>
      <c r="AF188" s="21" t="b">
        <v>1</v>
      </c>
      <c r="AG188" s="15" t="b">
        <v>1</v>
      </c>
      <c r="AH188" s="15" t="b">
        <v>0</v>
      </c>
      <c r="AI188" s="24" t="b">
        <v>0</v>
      </c>
      <c r="AJ188" s="6">
        <v>187</v>
      </c>
      <c r="AK188" s="6" t="s">
        <v>2691</v>
      </c>
      <c r="AL188" s="6" t="s">
        <v>2692</v>
      </c>
      <c r="AM188" s="6">
        <v>73</v>
      </c>
      <c r="AN188" s="6" t="s">
        <v>2518</v>
      </c>
      <c r="AO188" s="6" t="s">
        <v>2699</v>
      </c>
      <c r="AP188" s="6" t="s">
        <v>2693</v>
      </c>
      <c r="AQ188" s="6" t="s">
        <v>318</v>
      </c>
      <c r="AU188" s="6" t="s">
        <v>2797</v>
      </c>
      <c r="AV188" s="98"/>
      <c r="AW188" s="98"/>
      <c r="BA188" s="15" t="b">
        <f>NOT(ISNA(MATCH($A188&amp;"N",'Cases at IMPPC'!$H:$H,0)))</f>
        <v>0</v>
      </c>
      <c r="BB188" s="15" t="b">
        <f>NOT(ISNA(MATCH($A188&amp;"T",'Cases at IMPPC'!$H:$H,0)))</f>
        <v>0</v>
      </c>
      <c r="BC188" s="15" t="b">
        <f>NOT(ISNA(MATCH($A188&amp;"ADE",'Cases at IMPPC'!$H:$H,0)))</f>
        <v>0</v>
      </c>
      <c r="BD188" s="15" t="b">
        <f>NOT(ISNA(MATCH($A188&amp;"MET",'Cases at IMPPC'!$H:$H,0)))</f>
        <v>0</v>
      </c>
      <c r="BE188" s="98"/>
    </row>
    <row r="189" spans="1:60" ht="13" hidden="1" customHeight="1">
      <c r="A189" s="7">
        <v>188</v>
      </c>
      <c r="B189" s="7" t="s">
        <v>2214</v>
      </c>
      <c r="C189" s="7" t="str">
        <f>TEXT(A189,"CRC-00000")&amp;"-05-01"</f>
        <v>CRC-00188-05-01</v>
      </c>
      <c r="D189" s="2" t="s">
        <v>2795</v>
      </c>
      <c r="E189" s="2" t="s">
        <v>2795</v>
      </c>
      <c r="F189" s="2" t="s">
        <v>2794</v>
      </c>
      <c r="G189" s="2" t="s">
        <v>2520</v>
      </c>
      <c r="T189" s="2"/>
      <c r="U189" s="2"/>
      <c r="AB189" s="5" t="s">
        <v>3054</v>
      </c>
      <c r="AD189" s="5" t="b">
        <f>ISNUMBER(MATCH(A189,Selection!A:A,0))</f>
        <v>0</v>
      </c>
      <c r="AE189" s="5">
        <f>24-COUNTIF(D189:AA189,"")</f>
        <v>3</v>
      </c>
      <c r="AF189" s="21" t="b">
        <v>1</v>
      </c>
      <c r="AG189" s="15" t="b">
        <v>1</v>
      </c>
      <c r="AH189" s="15" t="b">
        <v>0</v>
      </c>
      <c r="AI189" s="24" t="b">
        <v>0</v>
      </c>
      <c r="AJ189" s="6">
        <v>188</v>
      </c>
      <c r="AK189" s="6" t="s">
        <v>2691</v>
      </c>
      <c r="AL189" s="6" t="s">
        <v>2692</v>
      </c>
      <c r="AM189" s="6">
        <v>56</v>
      </c>
      <c r="AN189" s="6" t="s">
        <v>2518</v>
      </c>
      <c r="AO189" s="6" t="s">
        <v>2417</v>
      </c>
      <c r="AP189" s="6" t="s">
        <v>2693</v>
      </c>
      <c r="AQ189" s="6" t="s">
        <v>336</v>
      </c>
      <c r="AU189" s="6" t="s">
        <v>2692</v>
      </c>
      <c r="AV189" s="98"/>
      <c r="AW189" s="98"/>
      <c r="BA189" s="15" t="b">
        <f>NOT(ISNA(MATCH($A189&amp;"N",'Cases at IMPPC'!$H:$H,0)))</f>
        <v>0</v>
      </c>
      <c r="BB189" s="15" t="b">
        <f>NOT(ISNA(MATCH($A189&amp;"T",'Cases at IMPPC'!$H:$H,0)))</f>
        <v>0</v>
      </c>
      <c r="BC189" s="15" t="b">
        <f>NOT(ISNA(MATCH($A189&amp;"ADE",'Cases at IMPPC'!$H:$H,0)))</f>
        <v>0</v>
      </c>
      <c r="BD189" s="15" t="b">
        <f>NOT(ISNA(MATCH($A189&amp;"MET",'Cases at IMPPC'!$H:$H,0)))</f>
        <v>0</v>
      </c>
      <c r="BE189" s="98"/>
    </row>
    <row r="190" spans="1:60" ht="13" hidden="1" customHeight="1">
      <c r="A190" s="7">
        <v>189</v>
      </c>
      <c r="B190" s="7" t="s">
        <v>2215</v>
      </c>
      <c r="C190" s="7" t="str">
        <f>TEXT(A190,"CRC-00000")&amp;"-05-01"</f>
        <v>CRC-00189-05-01</v>
      </c>
      <c r="D190" s="2" t="s">
        <v>2795</v>
      </c>
      <c r="E190" s="2" t="s">
        <v>2794</v>
      </c>
      <c r="F190" s="2" t="s">
        <v>2795</v>
      </c>
      <c r="G190" s="2" t="s">
        <v>2335</v>
      </c>
      <c r="H190" s="2" t="s">
        <v>2915</v>
      </c>
      <c r="I190" s="63" t="s">
        <v>2795</v>
      </c>
      <c r="J190" s="39" t="s">
        <v>2795</v>
      </c>
      <c r="M190" s="2" t="s">
        <v>2518</v>
      </c>
      <c r="O190" s="2" t="s">
        <v>2518</v>
      </c>
      <c r="Q190" s="63" t="s">
        <v>2518</v>
      </c>
      <c r="R190" s="39" t="s">
        <v>2795</v>
      </c>
      <c r="S190" s="39" t="s">
        <v>3095</v>
      </c>
      <c r="T190" s="2" t="s">
        <v>2666</v>
      </c>
      <c r="U190" s="2"/>
      <c r="V190" s="94">
        <v>-3.7399999999999989E-2</v>
      </c>
      <c r="AB190" s="5" t="s">
        <v>3054</v>
      </c>
      <c r="AD190" s="5" t="b">
        <f>ISNUMBER(MATCH(A190,Selection!A:A,0))</f>
        <v>0</v>
      </c>
      <c r="AE190" s="5">
        <f>24-COUNTIF(D190:AA190,"")</f>
        <v>14</v>
      </c>
      <c r="AF190" s="21" t="b">
        <v>1</v>
      </c>
      <c r="AG190" s="15" t="b">
        <v>1</v>
      </c>
      <c r="AH190" s="15" t="b">
        <v>0</v>
      </c>
      <c r="AI190" s="24" t="b">
        <v>0</v>
      </c>
      <c r="AJ190" s="6">
        <v>189</v>
      </c>
      <c r="AK190" s="6" t="s">
        <v>2691</v>
      </c>
      <c r="AL190" s="6" t="s">
        <v>2692</v>
      </c>
      <c r="AM190" s="6">
        <v>71</v>
      </c>
      <c r="AN190" s="6" t="s">
        <v>2697</v>
      </c>
      <c r="AO190" s="6" t="s">
        <v>2417</v>
      </c>
      <c r="AP190" s="6" t="s">
        <v>2698</v>
      </c>
      <c r="AQ190" s="6" t="s">
        <v>105</v>
      </c>
      <c r="AU190" s="6" t="s">
        <v>2797</v>
      </c>
      <c r="AV190" s="98"/>
      <c r="AW190" s="98"/>
      <c r="AX190" s="8">
        <v>6.3291139240506333E-2</v>
      </c>
      <c r="AY190" s="8">
        <v>0.10126582278481013</v>
      </c>
      <c r="AZ190" s="8">
        <v>0.16455696202531644</v>
      </c>
      <c r="BA190" s="15" t="b">
        <f>NOT(ISNA(MATCH($A190&amp;"N",'Cases at IMPPC'!$H:$H,0)))</f>
        <v>1</v>
      </c>
      <c r="BB190" s="15" t="b">
        <f>NOT(ISNA(MATCH($A190&amp;"T",'Cases at IMPPC'!$H:$H,0)))</f>
        <v>1</v>
      </c>
      <c r="BC190" s="15" t="b">
        <f>NOT(ISNA(MATCH($A190&amp;"ADE",'Cases at IMPPC'!$H:$H,0)))</f>
        <v>0</v>
      </c>
      <c r="BD190" s="15" t="b">
        <f>NOT(ISNA(MATCH($A190&amp;"MET",'Cases at IMPPC'!$H:$H,0)))</f>
        <v>0</v>
      </c>
      <c r="BE190" s="98"/>
      <c r="BF190" t="s">
        <v>2439</v>
      </c>
    </row>
    <row r="191" spans="1:60" ht="13" hidden="1" customHeight="1">
      <c r="A191" s="7">
        <v>190</v>
      </c>
      <c r="B191" s="7" t="s">
        <v>2402</v>
      </c>
      <c r="C191" s="7" t="str">
        <f>TEXT(A191,"CRC-00000")&amp;"-05-01"</f>
        <v>CRC-00190-05-01</v>
      </c>
      <c r="D191" s="2" t="s">
        <v>2795</v>
      </c>
      <c r="E191" s="2" t="s">
        <v>2779</v>
      </c>
      <c r="F191" s="2" t="s">
        <v>2795</v>
      </c>
      <c r="G191" s="2" t="s">
        <v>2909</v>
      </c>
      <c r="H191" s="2" t="s">
        <v>2335</v>
      </c>
      <c r="I191" s="63" t="s">
        <v>2795</v>
      </c>
      <c r="J191" s="39" t="s">
        <v>2795</v>
      </c>
      <c r="M191" s="2" t="s">
        <v>2796</v>
      </c>
      <c r="O191" s="2" t="s">
        <v>2910</v>
      </c>
      <c r="Q191" s="63" t="s">
        <v>2519</v>
      </c>
      <c r="T191" s="2"/>
      <c r="U191" s="2"/>
      <c r="V191" s="95">
        <v>5.3870328619252561E-2</v>
      </c>
      <c r="AB191" s="5" t="s">
        <v>3054</v>
      </c>
      <c r="AD191" s="5" t="b">
        <f>ISNUMBER(MATCH(A191,Selection!A:A,0))</f>
        <v>0</v>
      </c>
      <c r="AE191" s="5">
        <f>24-COUNTIF(D191:AA191,"")</f>
        <v>11</v>
      </c>
      <c r="AF191" s="21" t="b">
        <v>1</v>
      </c>
      <c r="AG191" s="15" t="b">
        <v>1</v>
      </c>
      <c r="AH191" s="15" t="b">
        <v>0</v>
      </c>
      <c r="AI191" s="24" t="b">
        <v>0</v>
      </c>
      <c r="AJ191" s="6">
        <v>190</v>
      </c>
      <c r="AK191" s="6" t="s">
        <v>2691</v>
      </c>
      <c r="AL191" s="6" t="s">
        <v>2693</v>
      </c>
      <c r="AM191" s="6">
        <v>63</v>
      </c>
      <c r="AN191" s="6" t="s">
        <v>2518</v>
      </c>
      <c r="AO191" s="6" t="s">
        <v>2417</v>
      </c>
      <c r="AP191" s="6" t="s">
        <v>2693</v>
      </c>
      <c r="AQ191" s="6" t="s">
        <v>372</v>
      </c>
      <c r="AU191" s="6" t="s">
        <v>2518</v>
      </c>
      <c r="AV191" s="98"/>
      <c r="AW191" s="98"/>
      <c r="BA191" s="15" t="b">
        <f>NOT(ISNA(MATCH($A191&amp;"N",'Cases at IMPPC'!$H:$H,0)))</f>
        <v>1</v>
      </c>
      <c r="BB191" s="15" t="b">
        <f>NOT(ISNA(MATCH($A191&amp;"T",'Cases at IMPPC'!$H:$H,0)))</f>
        <v>1</v>
      </c>
      <c r="BC191" s="15" t="b">
        <f>NOT(ISNA(MATCH($A191&amp;"ADE",'Cases at IMPPC'!$H:$H,0)))</f>
        <v>0</v>
      </c>
      <c r="BD191" s="15" t="b">
        <f>NOT(ISNA(MATCH($A191&amp;"MET",'Cases at IMPPC'!$H:$H,0)))</f>
        <v>0</v>
      </c>
      <c r="BE191" s="98"/>
      <c r="BF191" t="s">
        <v>2994</v>
      </c>
    </row>
    <row r="192" spans="1:60" ht="13" hidden="1" customHeight="1">
      <c r="A192" s="7">
        <v>191</v>
      </c>
      <c r="B192" s="7" t="s">
        <v>2403</v>
      </c>
      <c r="C192" s="7" t="str">
        <f>TEXT(A192,"CRC-00000")&amp;"-05-01"</f>
        <v>CRC-00191-05-01</v>
      </c>
      <c r="D192" s="2" t="s">
        <v>2795</v>
      </c>
      <c r="F192" s="2" t="s">
        <v>2795</v>
      </c>
      <c r="G192" s="2" t="s">
        <v>2520</v>
      </c>
      <c r="M192" s="2" t="s">
        <v>2796</v>
      </c>
      <c r="S192" s="39" t="s">
        <v>3092</v>
      </c>
      <c r="T192" s="2" t="s">
        <v>2666</v>
      </c>
      <c r="U192" s="2"/>
      <c r="V192" s="95">
        <v>2.7100000000000013E-2</v>
      </c>
      <c r="AB192" s="5" t="s">
        <v>3054</v>
      </c>
      <c r="AD192" s="5" t="b">
        <f>ISNUMBER(MATCH(A192,Selection!A:A,0))</f>
        <v>0</v>
      </c>
      <c r="AE192" s="5">
        <f>24-COUNTIF(D192:AA192,"")</f>
        <v>6</v>
      </c>
      <c r="AF192" s="21" t="b">
        <v>1</v>
      </c>
      <c r="AG192" s="15" t="b">
        <v>1</v>
      </c>
      <c r="AH192" s="15" t="b">
        <v>0</v>
      </c>
      <c r="AI192" s="24" t="b">
        <v>0</v>
      </c>
      <c r="AJ192" s="6">
        <v>191</v>
      </c>
      <c r="AK192" s="6" t="s">
        <v>2691</v>
      </c>
      <c r="AL192" s="6" t="s">
        <v>2693</v>
      </c>
      <c r="AM192" s="6">
        <v>78</v>
      </c>
      <c r="AN192" s="6" t="s">
        <v>2518</v>
      </c>
      <c r="AO192" s="6" t="s">
        <v>2699</v>
      </c>
      <c r="AP192" s="6" t="s">
        <v>2698</v>
      </c>
      <c r="AQ192" s="6" t="s">
        <v>106</v>
      </c>
      <c r="AU192" s="6" t="s">
        <v>2797</v>
      </c>
      <c r="AV192" s="98" t="s">
        <v>739</v>
      </c>
      <c r="AW192" s="98"/>
      <c r="AX192" s="8">
        <v>7.5949367088607597E-2</v>
      </c>
      <c r="AY192" s="8">
        <v>8.2278481012658222E-2</v>
      </c>
      <c r="AZ192" s="8">
        <v>0.15822784810126583</v>
      </c>
      <c r="BA192" s="15" t="b">
        <f>NOT(ISNA(MATCH($A192&amp;"N",'Cases at IMPPC'!$H:$H,0)))</f>
        <v>0</v>
      </c>
      <c r="BB192" s="15" t="b">
        <f>NOT(ISNA(MATCH($A192&amp;"T",'Cases at IMPPC'!$H:$H,0)))</f>
        <v>0</v>
      </c>
      <c r="BC192" s="15" t="b">
        <f>NOT(ISNA(MATCH($A192&amp;"ADE",'Cases at IMPPC'!$H:$H,0)))</f>
        <v>0</v>
      </c>
      <c r="BD192" s="15" t="b">
        <f>NOT(ISNA(MATCH($A192&amp;"MET",'Cases at IMPPC'!$H:$H,0)))</f>
        <v>0</v>
      </c>
      <c r="BE192" s="98" t="s">
        <v>1126</v>
      </c>
      <c r="BF192" t="s">
        <v>2774</v>
      </c>
    </row>
    <row r="193" spans="1:60" ht="13" hidden="1" customHeight="1">
      <c r="A193" s="7">
        <v>192</v>
      </c>
      <c r="B193" s="7" t="s">
        <v>2404</v>
      </c>
      <c r="C193" s="7" t="str">
        <f>TEXT(A193,"CRC-00000")&amp;"-05-01"</f>
        <v>CRC-00192-05-01</v>
      </c>
      <c r="D193" s="2" t="s">
        <v>2795</v>
      </c>
      <c r="E193" s="2" t="s">
        <v>2794</v>
      </c>
      <c r="F193" s="2" t="s">
        <v>2795</v>
      </c>
      <c r="G193" s="2" t="s">
        <v>2520</v>
      </c>
      <c r="T193" s="2"/>
      <c r="U193" s="2"/>
      <c r="AB193" s="5" t="s">
        <v>3054</v>
      </c>
      <c r="AD193" s="5" t="b">
        <f>ISNUMBER(MATCH(A193,Selection!A:A,0))</f>
        <v>0</v>
      </c>
      <c r="AE193" s="5">
        <f>24-COUNTIF(D193:AA193,"")</f>
        <v>3</v>
      </c>
      <c r="AF193" s="21" t="b">
        <v>1</v>
      </c>
      <c r="AG193" s="15" t="b">
        <v>1</v>
      </c>
      <c r="AH193" s="15" t="b">
        <v>0</v>
      </c>
      <c r="AI193" s="24" t="b">
        <v>0</v>
      </c>
      <c r="AJ193" s="6">
        <v>192</v>
      </c>
      <c r="AK193" s="6" t="s">
        <v>2691</v>
      </c>
      <c r="AL193" s="6" t="s">
        <v>2692</v>
      </c>
      <c r="AM193" s="6">
        <v>64</v>
      </c>
      <c r="AN193" s="6" t="s">
        <v>2518</v>
      </c>
      <c r="AO193" s="6" t="s">
        <v>2417</v>
      </c>
      <c r="AP193" s="6" t="s">
        <v>2698</v>
      </c>
      <c r="AQ193" s="6" t="s">
        <v>353</v>
      </c>
      <c r="AU193" s="6" t="s">
        <v>2518</v>
      </c>
      <c r="AV193" s="98" t="s">
        <v>740</v>
      </c>
      <c r="AW193" s="98"/>
      <c r="BA193" s="15" t="b">
        <f>NOT(ISNA(MATCH($A193&amp;"N",'Cases at IMPPC'!$H:$H,0)))</f>
        <v>0</v>
      </c>
      <c r="BB193" s="15" t="b">
        <f>NOT(ISNA(MATCH($A193&amp;"T",'Cases at IMPPC'!$H:$H,0)))</f>
        <v>0</v>
      </c>
      <c r="BC193" s="15" t="b">
        <f>NOT(ISNA(MATCH($A193&amp;"ADE",'Cases at IMPPC'!$H:$H,0)))</f>
        <v>0</v>
      </c>
      <c r="BD193" s="15" t="b">
        <f>NOT(ISNA(MATCH($A193&amp;"MET",'Cases at IMPPC'!$H:$H,0)))</f>
        <v>0</v>
      </c>
      <c r="BE193" s="98"/>
    </row>
    <row r="194" spans="1:60" ht="13" hidden="1" customHeight="1">
      <c r="A194" s="7">
        <v>193</v>
      </c>
      <c r="B194" s="7" t="s">
        <v>2405</v>
      </c>
      <c r="C194" s="7" t="str">
        <f>TEXT(A194,"CRC-00000")&amp;"-05-01"</f>
        <v>CRC-00193-05-01</v>
      </c>
      <c r="D194" s="2" t="s">
        <v>2795</v>
      </c>
      <c r="E194" s="2" t="s">
        <v>2794</v>
      </c>
      <c r="F194" s="2" t="s">
        <v>2795</v>
      </c>
      <c r="G194" s="2" t="s">
        <v>2915</v>
      </c>
      <c r="H194" s="2" t="s">
        <v>2793</v>
      </c>
      <c r="I194" s="63" t="s">
        <v>2794</v>
      </c>
      <c r="J194" s="39" t="s">
        <v>2795</v>
      </c>
      <c r="K194" s="93" t="s">
        <v>3153</v>
      </c>
      <c r="L194" s="93" t="s">
        <v>3155</v>
      </c>
      <c r="M194" s="2" t="s">
        <v>2796</v>
      </c>
      <c r="O194" s="2" t="s">
        <v>2644</v>
      </c>
      <c r="Q194" s="63" t="s">
        <v>2519</v>
      </c>
      <c r="R194" s="39" t="s">
        <v>2794</v>
      </c>
      <c r="S194" s="39" t="s">
        <v>3094</v>
      </c>
      <c r="T194" s="2" t="s">
        <v>2666</v>
      </c>
      <c r="U194" s="2" t="s">
        <v>2868</v>
      </c>
      <c r="W194" s="79" t="s">
        <v>1264</v>
      </c>
      <c r="X194" s="5" t="s">
        <v>1265</v>
      </c>
      <c r="AA194" s="5" t="s">
        <v>1529</v>
      </c>
      <c r="AB194" s="5" t="s">
        <v>3054</v>
      </c>
      <c r="AD194" s="5" t="b">
        <f>ISNUMBER(MATCH(A194,Selection!A:A,0))</f>
        <v>0</v>
      </c>
      <c r="AE194" s="5">
        <f>24-COUNTIF(D194:AA194,"")</f>
        <v>19</v>
      </c>
      <c r="AF194" s="21" t="b">
        <v>1</v>
      </c>
      <c r="AG194" s="22" t="b">
        <v>1</v>
      </c>
      <c r="AH194" s="22" t="b">
        <v>0</v>
      </c>
      <c r="AI194" s="24" t="b">
        <v>0</v>
      </c>
      <c r="AJ194" s="6">
        <v>193</v>
      </c>
      <c r="AK194" s="6" t="s">
        <v>2691</v>
      </c>
      <c r="AL194" s="6" t="s">
        <v>2692</v>
      </c>
      <c r="AM194" s="6">
        <v>68</v>
      </c>
      <c r="AN194" s="6" t="s">
        <v>2697</v>
      </c>
      <c r="AO194" s="6" t="s">
        <v>2417</v>
      </c>
      <c r="AP194" s="6" t="s">
        <v>2693</v>
      </c>
      <c r="AQ194" s="6" t="s">
        <v>344</v>
      </c>
      <c r="AU194" s="6" t="s">
        <v>2518</v>
      </c>
      <c r="AV194" s="98" t="s">
        <v>741</v>
      </c>
      <c r="AW194" s="98"/>
      <c r="AX194" s="8">
        <v>6.3291139240506333E-2</v>
      </c>
      <c r="AY194" s="8">
        <v>6.3291139240506328E-3</v>
      </c>
      <c r="AZ194" s="8">
        <v>6.9620253164556972E-2</v>
      </c>
      <c r="BA194" s="15" t="b">
        <f>NOT(ISNA(MATCH($A194&amp;"N",'Cases at IMPPC'!$H:$H,0)))</f>
        <v>1</v>
      </c>
      <c r="BB194" s="15" t="b">
        <f>NOT(ISNA(MATCH($A194&amp;"T",'Cases at IMPPC'!$H:$H,0)))</f>
        <v>1</v>
      </c>
      <c r="BC194" s="15" t="b">
        <f>NOT(ISNA(MATCH($A194&amp;"ADE",'Cases at IMPPC'!$H:$H,0)))</f>
        <v>0</v>
      </c>
      <c r="BD194" s="15" t="b">
        <f>NOT(ISNA(MATCH($A194&amp;"MET",'Cases at IMPPC'!$H:$H,0)))</f>
        <v>0</v>
      </c>
      <c r="BE194" s="98"/>
      <c r="BF194" t="s">
        <v>2153</v>
      </c>
    </row>
    <row r="195" spans="1:60" ht="13" hidden="1" customHeight="1">
      <c r="A195" s="7">
        <v>194</v>
      </c>
      <c r="B195" s="7" t="s">
        <v>2406</v>
      </c>
      <c r="C195" s="7" t="str">
        <f>TEXT(A195,"CRC-00000")&amp;"-05-01"</f>
        <v>CRC-00194-05-01</v>
      </c>
      <c r="D195" s="2" t="s">
        <v>2795</v>
      </c>
      <c r="E195" s="2" t="s">
        <v>2335</v>
      </c>
      <c r="F195" s="2" t="s">
        <v>2795</v>
      </c>
      <c r="G195" s="2" t="s">
        <v>2335</v>
      </c>
      <c r="H195" s="2" t="s">
        <v>2335</v>
      </c>
      <c r="I195" s="63" t="s">
        <v>2795</v>
      </c>
      <c r="J195" s="39" t="s">
        <v>2795</v>
      </c>
      <c r="M195" s="2" t="s">
        <v>2387</v>
      </c>
      <c r="O195" s="2" t="s">
        <v>2434</v>
      </c>
      <c r="Q195" s="63" t="s">
        <v>2796</v>
      </c>
      <c r="R195" s="39" t="s">
        <v>2795</v>
      </c>
      <c r="T195" s="2"/>
      <c r="U195" s="2"/>
      <c r="V195" s="95">
        <v>3.6555246499136773E-2</v>
      </c>
      <c r="AB195" s="5" t="s">
        <v>3054</v>
      </c>
      <c r="AD195" s="5" t="b">
        <f>ISNUMBER(MATCH(A195,Selection!A:A,0))</f>
        <v>0</v>
      </c>
      <c r="AE195" s="5">
        <f>24-COUNTIF(D195:AA195,"")</f>
        <v>12</v>
      </c>
      <c r="AF195" s="21" t="b">
        <v>1</v>
      </c>
      <c r="AG195" s="15" t="b">
        <v>1</v>
      </c>
      <c r="AH195" s="15" t="b">
        <v>0</v>
      </c>
      <c r="AI195" s="24" t="b">
        <v>0</v>
      </c>
      <c r="AJ195" s="6">
        <v>194</v>
      </c>
      <c r="AK195" s="6" t="s">
        <v>2691</v>
      </c>
      <c r="AL195" s="6" t="s">
        <v>2693</v>
      </c>
      <c r="AM195" s="6">
        <v>56</v>
      </c>
      <c r="AN195" s="6" t="s">
        <v>2518</v>
      </c>
      <c r="AO195" s="6" t="s">
        <v>2417</v>
      </c>
      <c r="AP195" s="6" t="s">
        <v>2693</v>
      </c>
      <c r="AQ195" s="6" t="s">
        <v>336</v>
      </c>
      <c r="AU195" s="6" t="s">
        <v>2518</v>
      </c>
      <c r="AV195" s="98" t="s">
        <v>742</v>
      </c>
      <c r="AW195" s="98"/>
      <c r="BA195" s="15" t="b">
        <f>NOT(ISNA(MATCH($A195&amp;"N",'Cases at IMPPC'!$H:$H,0)))</f>
        <v>1</v>
      </c>
      <c r="BB195" s="15" t="b">
        <f>NOT(ISNA(MATCH($A195&amp;"T",'Cases at IMPPC'!$H:$H,0)))</f>
        <v>1</v>
      </c>
      <c r="BC195" s="15" t="b">
        <f>NOT(ISNA(MATCH($A195&amp;"ADE",'Cases at IMPPC'!$H:$H,0)))</f>
        <v>0</v>
      </c>
      <c r="BD195" s="15" t="b">
        <f>NOT(ISNA(MATCH($A195&amp;"MET",'Cases at IMPPC'!$H:$H,0)))</f>
        <v>0</v>
      </c>
      <c r="BE195" s="98"/>
      <c r="BF195" t="s">
        <v>2775</v>
      </c>
    </row>
    <row r="196" spans="1:60" ht="13" hidden="1" customHeight="1">
      <c r="A196" s="7">
        <v>195</v>
      </c>
      <c r="B196" s="7" t="s">
        <v>2407</v>
      </c>
      <c r="C196" s="7" t="str">
        <f>TEXT(A196,"CRC-00000")&amp;"-05-01"</f>
        <v>CRC-00195-05-01</v>
      </c>
      <c r="D196" s="2" t="s">
        <v>2795</v>
      </c>
      <c r="E196" s="2" t="s">
        <v>2794</v>
      </c>
      <c r="F196" s="2" t="s">
        <v>2794</v>
      </c>
      <c r="G196" s="2" t="s">
        <v>2520</v>
      </c>
      <c r="T196" s="2"/>
      <c r="U196" s="2"/>
      <c r="AD196" s="5" t="b">
        <f>ISNUMBER(MATCH(A196,Selection!A:A,0))</f>
        <v>0</v>
      </c>
      <c r="AE196" s="5">
        <f>24-COUNTIF(D196:AA196,"")</f>
        <v>3</v>
      </c>
      <c r="AF196" s="21" t="b">
        <v>1</v>
      </c>
      <c r="AG196" s="15" t="b">
        <v>1</v>
      </c>
      <c r="AH196" s="15" t="b">
        <v>0</v>
      </c>
      <c r="AI196" s="24" t="b">
        <v>0</v>
      </c>
      <c r="AJ196" s="6">
        <v>195</v>
      </c>
      <c r="AK196" s="6" t="s">
        <v>2691</v>
      </c>
      <c r="AL196" s="6" t="s">
        <v>2692</v>
      </c>
      <c r="AM196" s="6">
        <v>74</v>
      </c>
      <c r="AN196" s="6" t="s">
        <v>2518</v>
      </c>
      <c r="AO196" s="6" t="s">
        <v>2699</v>
      </c>
      <c r="AP196" s="6" t="s">
        <v>2693</v>
      </c>
      <c r="AU196" s="6" t="s">
        <v>2997</v>
      </c>
      <c r="AV196" s="98" t="s">
        <v>743</v>
      </c>
      <c r="AW196" s="98"/>
      <c r="BA196" s="15" t="b">
        <f>NOT(ISNA(MATCH($A196&amp;"N",'Cases at IMPPC'!$H:$H,0)))</f>
        <v>0</v>
      </c>
      <c r="BB196" s="15" t="b">
        <f>NOT(ISNA(MATCH($A196&amp;"T",'Cases at IMPPC'!$H:$H,0)))</f>
        <v>0</v>
      </c>
      <c r="BC196" s="15" t="b">
        <f>NOT(ISNA(MATCH($A196&amp;"ADE",'Cases at IMPPC'!$H:$H,0)))</f>
        <v>0</v>
      </c>
      <c r="BD196" s="15" t="b">
        <f>NOT(ISNA(MATCH($A196&amp;"MET",'Cases at IMPPC'!$H:$H,0)))</f>
        <v>0</v>
      </c>
      <c r="BE196" s="98"/>
    </row>
    <row r="197" spans="1:60" ht="13" hidden="1" customHeight="1">
      <c r="A197" s="7">
        <v>196</v>
      </c>
      <c r="B197" s="7" t="s">
        <v>2584</v>
      </c>
      <c r="C197" s="7" t="str">
        <f>TEXT(A197,"CRC-00000")&amp;"-05-01"</f>
        <v>CRC-00196-05-01</v>
      </c>
      <c r="D197" s="2" t="s">
        <v>2795</v>
      </c>
      <c r="E197" s="2" t="s">
        <v>2743</v>
      </c>
      <c r="F197" s="2" t="s">
        <v>2794</v>
      </c>
      <c r="G197" s="2" t="s">
        <v>2335</v>
      </c>
      <c r="H197" s="2" t="s">
        <v>2335</v>
      </c>
      <c r="I197" s="63" t="s">
        <v>2795</v>
      </c>
      <c r="J197" s="39" t="s">
        <v>2795</v>
      </c>
      <c r="M197" s="2" t="s">
        <v>2434</v>
      </c>
      <c r="O197" s="2" t="s">
        <v>2387</v>
      </c>
      <c r="Q197" s="63" t="s">
        <v>2796</v>
      </c>
      <c r="R197" s="39" t="s">
        <v>2795</v>
      </c>
      <c r="T197" s="2"/>
      <c r="U197" s="2"/>
      <c r="AD197" s="5" t="b">
        <f>ISNUMBER(MATCH(A197,Selection!A:A,0))</f>
        <v>0</v>
      </c>
      <c r="AE197" s="5">
        <f>24-COUNTIF(D197:AA197,"")</f>
        <v>11</v>
      </c>
      <c r="AF197" s="21" t="b">
        <v>1</v>
      </c>
      <c r="AG197" s="15" t="b">
        <v>1</v>
      </c>
      <c r="AH197" s="15" t="b">
        <v>0</v>
      </c>
      <c r="AI197" s="24" t="b">
        <v>0</v>
      </c>
      <c r="AJ197" s="6">
        <v>196</v>
      </c>
      <c r="AK197" s="6" t="s">
        <v>2691</v>
      </c>
      <c r="AL197" s="6" t="s">
        <v>2693</v>
      </c>
      <c r="AM197" s="6">
        <v>65</v>
      </c>
      <c r="AN197" s="6" t="s">
        <v>2697</v>
      </c>
      <c r="AO197" s="6" t="s">
        <v>2417</v>
      </c>
      <c r="AP197" s="6" t="s">
        <v>2693</v>
      </c>
      <c r="AQ197" s="6" t="s">
        <v>339</v>
      </c>
      <c r="AU197" s="6" t="s">
        <v>2518</v>
      </c>
      <c r="AV197" s="98" t="s">
        <v>897</v>
      </c>
      <c r="AW197" s="98"/>
      <c r="BA197" s="15" t="b">
        <f>NOT(ISNA(MATCH($A197&amp;"N",'Cases at IMPPC'!$H:$H,0)))</f>
        <v>0</v>
      </c>
      <c r="BB197" s="15" t="b">
        <f>NOT(ISNA(MATCH($A197&amp;"T",'Cases at IMPPC'!$H:$H,0)))</f>
        <v>0</v>
      </c>
      <c r="BC197" s="15" t="b">
        <f>NOT(ISNA(MATCH($A197&amp;"ADE",'Cases at IMPPC'!$H:$H,0)))</f>
        <v>0</v>
      </c>
      <c r="BD197" s="15" t="b">
        <f>NOT(ISNA(MATCH($A197&amp;"MET",'Cases at IMPPC'!$H:$H,0)))</f>
        <v>0</v>
      </c>
      <c r="BE197" s="98" t="s">
        <v>1118</v>
      </c>
      <c r="BF197" t="s">
        <v>2590</v>
      </c>
    </row>
    <row r="198" spans="1:60" ht="13" customHeight="1">
      <c r="A198" s="7">
        <v>197</v>
      </c>
      <c r="B198" s="7" t="s">
        <v>2409</v>
      </c>
      <c r="C198" s="7" t="str">
        <f>TEXT(A198,"CRC-00000")&amp;"-05-01"</f>
        <v>CRC-00197-05-01</v>
      </c>
      <c r="D198" s="2" t="s">
        <v>2794</v>
      </c>
      <c r="E198" s="2" t="s">
        <v>2795</v>
      </c>
      <c r="F198" s="2" t="s">
        <v>2795</v>
      </c>
      <c r="G198" s="2" t="s">
        <v>2795</v>
      </c>
      <c r="H198" s="2" t="s">
        <v>2335</v>
      </c>
      <c r="K198" s="93" t="s">
        <v>3153</v>
      </c>
      <c r="L198" s="93" t="s">
        <v>3155</v>
      </c>
      <c r="M198" s="2" t="s">
        <v>2796</v>
      </c>
      <c r="S198" s="39" t="s">
        <v>3094</v>
      </c>
      <c r="T198" s="2" t="s">
        <v>2666</v>
      </c>
      <c r="U198" s="2" t="s">
        <v>2868</v>
      </c>
      <c r="AB198" s="5" t="s">
        <v>3054</v>
      </c>
      <c r="AD198" s="5" t="b">
        <f>ISNUMBER(MATCH(A198,Selection!A:A,0))</f>
        <v>0</v>
      </c>
      <c r="AE198" s="5">
        <f>24-COUNTIF(D198:AA198,"")</f>
        <v>11</v>
      </c>
      <c r="AF198" s="21" t="b">
        <v>1</v>
      </c>
      <c r="AG198" s="22" t="b">
        <v>1</v>
      </c>
      <c r="AH198" s="22" t="b">
        <v>0</v>
      </c>
      <c r="AI198" s="24" t="b">
        <v>0</v>
      </c>
      <c r="AJ198" s="6">
        <v>197</v>
      </c>
      <c r="AK198" s="6" t="s">
        <v>2691</v>
      </c>
      <c r="AL198" s="6" t="s">
        <v>2693</v>
      </c>
      <c r="AM198" s="6">
        <v>57</v>
      </c>
      <c r="AN198" s="6" t="s">
        <v>2518</v>
      </c>
      <c r="AO198" s="6" t="s">
        <v>2699</v>
      </c>
      <c r="AP198" s="6" t="s">
        <v>2999</v>
      </c>
      <c r="AU198" s="6" t="s">
        <v>2692</v>
      </c>
      <c r="AV198" s="98" t="s">
        <v>744</v>
      </c>
      <c r="AW198" s="98"/>
      <c r="AX198" s="8">
        <v>3.1645569620253167E-2</v>
      </c>
      <c r="AY198" s="8">
        <v>1.2658227848101266E-2</v>
      </c>
      <c r="AZ198" s="8">
        <v>4.4303797468354431E-2</v>
      </c>
      <c r="BA198" s="15" t="b">
        <f>NOT(ISNA(MATCH($A198&amp;"N",'Cases at IMPPC'!$H:$H,0)))</f>
        <v>1</v>
      </c>
      <c r="BB198" s="15" t="b">
        <f>NOT(ISNA(MATCH($A198&amp;"T",'Cases at IMPPC'!$H:$H,0)))</f>
        <v>1</v>
      </c>
      <c r="BC198" s="15" t="b">
        <f>NOT(ISNA(MATCH($A198&amp;"ADE",'Cases at IMPPC'!$H:$H,0)))</f>
        <v>0</v>
      </c>
      <c r="BD198" s="15" t="b">
        <f>NOT(ISNA(MATCH($A198&amp;"MET",'Cases at IMPPC'!$H:$H,0)))</f>
        <v>0</v>
      </c>
      <c r="BE198" s="98" t="s">
        <v>1143</v>
      </c>
      <c r="BF198" t="s">
        <v>2956</v>
      </c>
      <c r="BH198" t="s">
        <v>3071</v>
      </c>
    </row>
    <row r="199" spans="1:60" ht="13" hidden="1" customHeight="1">
      <c r="A199" s="7">
        <v>198</v>
      </c>
      <c r="B199" s="7" t="s">
        <v>2410</v>
      </c>
      <c r="C199" s="7" t="str">
        <f>TEXT(A199,"CRC-00000")&amp;"-05-01"</f>
        <v>CRC-00198-05-01</v>
      </c>
      <c r="D199" s="2" t="s">
        <v>2795</v>
      </c>
      <c r="E199" s="2" t="s">
        <v>2793</v>
      </c>
      <c r="F199" s="2" t="s">
        <v>2795</v>
      </c>
      <c r="G199" s="2" t="s">
        <v>2335</v>
      </c>
      <c r="H199" s="2" t="s">
        <v>2200</v>
      </c>
      <c r="I199" s="63" t="s">
        <v>2794</v>
      </c>
      <c r="J199" s="39" t="s">
        <v>2795</v>
      </c>
      <c r="K199" s="93" t="s">
        <v>3156</v>
      </c>
      <c r="L199" s="93" t="s">
        <v>1210</v>
      </c>
      <c r="M199" s="2" t="s">
        <v>2796</v>
      </c>
      <c r="O199" s="2" t="s">
        <v>2644</v>
      </c>
      <c r="Q199" s="63" t="s">
        <v>2519</v>
      </c>
      <c r="R199" s="39" t="s">
        <v>2795</v>
      </c>
      <c r="S199" s="39" t="s">
        <v>3092</v>
      </c>
      <c r="T199" s="2" t="s">
        <v>2666</v>
      </c>
      <c r="U199" s="2" t="s">
        <v>2868</v>
      </c>
      <c r="AD199" s="5" t="b">
        <f>ISNUMBER(MATCH(A199,Selection!A:A,0))</f>
        <v>0</v>
      </c>
      <c r="AE199" s="5">
        <f>24-COUNTIF(D199:AA199,"")</f>
        <v>16</v>
      </c>
      <c r="AF199" s="21" t="b">
        <v>1</v>
      </c>
      <c r="AG199" s="22" t="b">
        <v>1</v>
      </c>
      <c r="AH199" s="22" t="b">
        <v>0</v>
      </c>
      <c r="AI199" s="24" t="b">
        <v>0</v>
      </c>
      <c r="AJ199" s="6">
        <v>198</v>
      </c>
      <c r="AK199" s="6" t="s">
        <v>2691</v>
      </c>
      <c r="AL199" s="6" t="s">
        <v>2692</v>
      </c>
      <c r="AM199" s="6">
        <v>47</v>
      </c>
      <c r="AN199" s="6" t="s">
        <v>2697</v>
      </c>
      <c r="AO199" s="6" t="s">
        <v>2417</v>
      </c>
      <c r="AP199" s="6" t="s">
        <v>2693</v>
      </c>
      <c r="AQ199" s="6" t="s">
        <v>359</v>
      </c>
      <c r="AU199" s="6" t="s">
        <v>2518</v>
      </c>
      <c r="AV199" s="98" t="s">
        <v>745</v>
      </c>
      <c r="AW199" s="98"/>
      <c r="AX199" s="8">
        <v>3.1645569620253167E-2</v>
      </c>
      <c r="AY199" s="8">
        <v>1.2658227848101266E-2</v>
      </c>
      <c r="AZ199" s="8">
        <v>4.4303797468354431E-2</v>
      </c>
      <c r="BA199" s="15" t="b">
        <f>NOT(ISNA(MATCH($A199&amp;"N",'Cases at IMPPC'!$H:$H,0)))</f>
        <v>1</v>
      </c>
      <c r="BB199" s="15" t="b">
        <f>NOT(ISNA(MATCH($A199&amp;"T",'Cases at IMPPC'!$H:$H,0)))</f>
        <v>1</v>
      </c>
      <c r="BC199" s="15" t="b">
        <f>NOT(ISNA(MATCH($A199&amp;"ADE",'Cases at IMPPC'!$H:$H,0)))</f>
        <v>0</v>
      </c>
      <c r="BD199" s="15" t="b">
        <f>NOT(ISNA(MATCH($A199&amp;"MET",'Cases at IMPPC'!$H:$H,0)))</f>
        <v>0</v>
      </c>
      <c r="BE199" s="98"/>
      <c r="BF199" t="s">
        <v>2517</v>
      </c>
    </row>
    <row r="200" spans="1:60" ht="13" hidden="1" customHeight="1">
      <c r="A200" s="7">
        <v>199</v>
      </c>
      <c r="B200" s="7" t="s">
        <v>2411</v>
      </c>
      <c r="C200" s="7" t="str">
        <f>TEXT(A200,"CRC-00000")&amp;"-05-01"</f>
        <v>CRC-00199-05-01</v>
      </c>
      <c r="D200" s="2" t="s">
        <v>2795</v>
      </c>
      <c r="E200" s="2" t="s">
        <v>2794</v>
      </c>
      <c r="F200" s="2" t="s">
        <v>2795</v>
      </c>
      <c r="G200" s="2" t="s">
        <v>2335</v>
      </c>
      <c r="H200" s="2" t="s">
        <v>2793</v>
      </c>
      <c r="I200" s="63" t="s">
        <v>2794</v>
      </c>
      <c r="J200" s="39" t="s">
        <v>2794</v>
      </c>
      <c r="K200" s="93" t="s">
        <v>3153</v>
      </c>
      <c r="L200" s="93" t="s">
        <v>3155</v>
      </c>
      <c r="M200" s="2" t="s">
        <v>2518</v>
      </c>
      <c r="O200" s="2" t="s">
        <v>2644</v>
      </c>
      <c r="Q200" s="63" t="s">
        <v>2519</v>
      </c>
      <c r="R200" s="39" t="s">
        <v>2794</v>
      </c>
      <c r="S200" s="39" t="s">
        <v>3094</v>
      </c>
      <c r="T200" s="2" t="s">
        <v>2666</v>
      </c>
      <c r="U200" s="2" t="s">
        <v>2868</v>
      </c>
      <c r="V200" s="96">
        <v>0.14080000000000004</v>
      </c>
      <c r="W200" s="79" t="s">
        <v>1214</v>
      </c>
      <c r="X200" s="79" t="s">
        <v>1214</v>
      </c>
      <c r="AD200" s="5" t="b">
        <f>ISNUMBER(MATCH(A200,Selection!A:A,0))</f>
        <v>0</v>
      </c>
      <c r="AE200" s="5">
        <f>24-COUNTIF(D200:AA200,"")</f>
        <v>19</v>
      </c>
      <c r="AF200" s="21" t="b">
        <v>1</v>
      </c>
      <c r="AG200" s="22" t="b">
        <v>1</v>
      </c>
      <c r="AH200" s="22" t="b">
        <v>0</v>
      </c>
      <c r="AI200" s="24" t="b">
        <v>0</v>
      </c>
      <c r="AJ200" s="6">
        <v>199</v>
      </c>
      <c r="AK200" s="6" t="s">
        <v>2691</v>
      </c>
      <c r="AM200" s="6">
        <v>61</v>
      </c>
      <c r="AN200" s="6" t="s">
        <v>2518</v>
      </c>
      <c r="AO200" s="6" t="s">
        <v>2417</v>
      </c>
      <c r="AP200" s="6" t="s">
        <v>3169</v>
      </c>
      <c r="AQ200" s="6" t="s">
        <v>336</v>
      </c>
      <c r="AU200" s="6" t="s">
        <v>2518</v>
      </c>
      <c r="AV200" s="98" t="s">
        <v>746</v>
      </c>
      <c r="AW200" s="98"/>
      <c r="AX200" s="8">
        <v>8.8607594936708861E-2</v>
      </c>
      <c r="AY200" s="8">
        <v>4.4303797468354431E-2</v>
      </c>
      <c r="AZ200" s="8">
        <v>0.13291139240506328</v>
      </c>
      <c r="BA200" s="15" t="b">
        <f>NOT(ISNA(MATCH($A200&amp;"N",'Cases at IMPPC'!$H:$H,0)))</f>
        <v>1</v>
      </c>
      <c r="BB200" s="15" t="b">
        <f>NOT(ISNA(MATCH($A200&amp;"T",'Cases at IMPPC'!$H:$H,0)))</f>
        <v>1</v>
      </c>
      <c r="BC200" s="15" t="b">
        <f>NOT(ISNA(MATCH($A200&amp;"ADE",'Cases at IMPPC'!$H:$H,0)))</f>
        <v>0</v>
      </c>
      <c r="BD200" s="15" t="b">
        <f>NOT(ISNA(MATCH($A200&amp;"MET",'Cases at IMPPC'!$H:$H,0)))</f>
        <v>0</v>
      </c>
      <c r="BE200" s="98" t="s">
        <v>1111</v>
      </c>
      <c r="BF200" t="s">
        <v>2563</v>
      </c>
    </row>
    <row r="201" spans="1:60" ht="13" hidden="1" customHeight="1">
      <c r="A201" s="7">
        <v>200</v>
      </c>
      <c r="B201" s="7" t="s">
        <v>2412</v>
      </c>
      <c r="C201" s="7" t="str">
        <f>TEXT(A201,"CRC-00000")&amp;"-05-01"</f>
        <v>CRC-00200-05-01</v>
      </c>
      <c r="D201" s="2" t="s">
        <v>2795</v>
      </c>
      <c r="E201" s="2" t="s">
        <v>2795</v>
      </c>
      <c r="F201" s="2" t="s">
        <v>2794</v>
      </c>
      <c r="G201" s="2" t="s">
        <v>2520</v>
      </c>
      <c r="T201" s="2"/>
      <c r="U201" s="2"/>
      <c r="AD201" s="5" t="b">
        <f>ISNUMBER(MATCH(A201,Selection!A:A,0))</f>
        <v>0</v>
      </c>
      <c r="AE201" s="5">
        <f>24-COUNTIF(D201:AA201,"")</f>
        <v>3</v>
      </c>
      <c r="AF201" s="21" t="b">
        <v>1</v>
      </c>
      <c r="AG201" s="15" t="b">
        <v>1</v>
      </c>
      <c r="AH201" s="15" t="b">
        <v>0</v>
      </c>
      <c r="AI201" s="24" t="b">
        <v>0</v>
      </c>
      <c r="AJ201" s="6">
        <v>200</v>
      </c>
      <c r="AK201" s="6" t="s">
        <v>2691</v>
      </c>
      <c r="AM201" s="6">
        <v>67</v>
      </c>
      <c r="AN201" s="6" t="s">
        <v>2518</v>
      </c>
      <c r="AO201" s="6" t="s">
        <v>2699</v>
      </c>
      <c r="AP201" s="6" t="s">
        <v>2693</v>
      </c>
      <c r="AQ201" s="6" t="s">
        <v>347</v>
      </c>
      <c r="AU201" s="6" t="s">
        <v>2518</v>
      </c>
      <c r="AV201" s="98"/>
      <c r="AW201" s="98"/>
      <c r="BA201" s="15" t="b">
        <f>NOT(ISNA(MATCH($A201&amp;"N",'Cases at IMPPC'!$H:$H,0)))</f>
        <v>0</v>
      </c>
      <c r="BB201" s="15" t="b">
        <f>NOT(ISNA(MATCH($A201&amp;"T",'Cases at IMPPC'!$H:$H,0)))</f>
        <v>0</v>
      </c>
      <c r="BC201" s="15" t="b">
        <f>NOT(ISNA(MATCH($A201&amp;"ADE",'Cases at IMPPC'!$H:$H,0)))</f>
        <v>0</v>
      </c>
      <c r="BD201" s="15" t="b">
        <f>NOT(ISNA(MATCH($A201&amp;"MET",'Cases at IMPPC'!$H:$H,0)))</f>
        <v>0</v>
      </c>
      <c r="BE201" s="98" t="s">
        <v>1144</v>
      </c>
    </row>
    <row r="202" spans="1:60" ht="13" hidden="1" customHeight="1">
      <c r="A202" s="7">
        <v>201</v>
      </c>
      <c r="B202" s="7" t="s">
        <v>2413</v>
      </c>
      <c r="C202" s="7" t="str">
        <f>TEXT(A202,"CRC-00000")&amp;"-05-01"</f>
        <v>CRC-00201-05-01</v>
      </c>
      <c r="D202" s="2" t="s">
        <v>2794</v>
      </c>
      <c r="E202" s="2" t="s">
        <v>2795</v>
      </c>
      <c r="F202" s="2" t="s">
        <v>2795</v>
      </c>
      <c r="G202" s="2" t="s">
        <v>2795</v>
      </c>
      <c r="H202" s="2" t="s">
        <v>2201</v>
      </c>
      <c r="I202" s="63" t="s">
        <v>2795</v>
      </c>
      <c r="J202" s="39" t="s">
        <v>2795</v>
      </c>
      <c r="K202" s="93" t="s">
        <v>3153</v>
      </c>
      <c r="L202" s="93" t="s">
        <v>3155</v>
      </c>
      <c r="M202" s="2" t="s">
        <v>2796</v>
      </c>
      <c r="O202" s="2" t="s">
        <v>2434</v>
      </c>
      <c r="Q202" s="63" t="s">
        <v>2796</v>
      </c>
      <c r="R202" s="39" t="s">
        <v>2795</v>
      </c>
      <c r="S202" s="39" t="s">
        <v>3090</v>
      </c>
      <c r="T202" s="2" t="s">
        <v>2666</v>
      </c>
      <c r="U202" s="2" t="s">
        <v>2868</v>
      </c>
      <c r="V202" s="95">
        <v>2.1021021021021546E-3</v>
      </c>
      <c r="AB202" s="5" t="s">
        <v>3054</v>
      </c>
      <c r="AD202" s="5" t="b">
        <f>ISNUMBER(MATCH(A202,Selection!A:A,0))</f>
        <v>0</v>
      </c>
      <c r="AE202" s="5">
        <f>24-COUNTIF(D202:AA202,"")</f>
        <v>17</v>
      </c>
      <c r="AF202" s="21" t="b">
        <v>1</v>
      </c>
      <c r="AG202" s="22" t="b">
        <v>1</v>
      </c>
      <c r="AH202" s="22" t="b">
        <v>0</v>
      </c>
      <c r="AI202" s="24" t="b">
        <v>0</v>
      </c>
      <c r="AJ202" s="6">
        <v>201</v>
      </c>
      <c r="AK202" s="6" t="s">
        <v>2691</v>
      </c>
      <c r="AL202" s="6" t="s">
        <v>2693</v>
      </c>
      <c r="AM202" s="6">
        <v>54</v>
      </c>
      <c r="AN202" s="6" t="s">
        <v>2697</v>
      </c>
      <c r="AO202" s="6" t="s">
        <v>2699</v>
      </c>
      <c r="AP202" s="6" t="s">
        <v>2698</v>
      </c>
      <c r="AQ202" s="6" t="s">
        <v>107</v>
      </c>
      <c r="AU202" s="6" t="s">
        <v>2518</v>
      </c>
      <c r="AV202" s="98" t="s">
        <v>747</v>
      </c>
      <c r="AW202" s="98"/>
      <c r="AX202" s="8">
        <v>3.1645569620253167E-2</v>
      </c>
      <c r="AY202" s="8">
        <v>3.7974683544303799E-2</v>
      </c>
      <c r="AZ202" s="8">
        <v>6.9620253164556972E-2</v>
      </c>
      <c r="BA202" s="15" t="b">
        <f>NOT(ISNA(MATCH($A202&amp;"N",'Cases at IMPPC'!$H:$H,0)))</f>
        <v>1</v>
      </c>
      <c r="BB202" s="15" t="b">
        <f>NOT(ISNA(MATCH($A202&amp;"T",'Cases at IMPPC'!$H:$H,0)))</f>
        <v>1</v>
      </c>
      <c r="BC202" s="15" t="b">
        <f>NOT(ISNA(MATCH($A202&amp;"ADE",'Cases at IMPPC'!$H:$H,0)))</f>
        <v>0</v>
      </c>
      <c r="BD202" s="15" t="b">
        <f>NOT(ISNA(MATCH($A202&amp;"MET",'Cases at IMPPC'!$H:$H,0)))</f>
        <v>0</v>
      </c>
      <c r="BE202" s="98" t="s">
        <v>1117</v>
      </c>
      <c r="BF202" t="s">
        <v>2700</v>
      </c>
    </row>
    <row r="203" spans="1:60" ht="13" hidden="1" customHeight="1">
      <c r="A203" s="7">
        <v>202</v>
      </c>
      <c r="B203" s="7" t="s">
        <v>2414</v>
      </c>
      <c r="C203" s="7" t="str">
        <f>TEXT(A203,"CRC-00000")&amp;"-05-01"</f>
        <v>CRC-00202-05-01</v>
      </c>
      <c r="D203" s="2" t="s">
        <v>2795</v>
      </c>
      <c r="E203" s="2" t="s">
        <v>2794</v>
      </c>
      <c r="F203" s="2" t="s">
        <v>2795</v>
      </c>
      <c r="G203" s="2" t="s">
        <v>2200</v>
      </c>
      <c r="H203" s="2" t="s">
        <v>2793</v>
      </c>
      <c r="I203" s="63" t="s">
        <v>2794</v>
      </c>
      <c r="J203" s="39" t="s">
        <v>2795</v>
      </c>
      <c r="M203" s="2" t="s">
        <v>2796</v>
      </c>
      <c r="O203" s="2" t="s">
        <v>2778</v>
      </c>
      <c r="Q203" s="63" t="s">
        <v>2518</v>
      </c>
      <c r="R203" s="39" t="s">
        <v>2795</v>
      </c>
      <c r="T203" s="2"/>
      <c r="U203" s="2"/>
      <c r="AB203" s="5" t="s">
        <v>3054</v>
      </c>
      <c r="AD203" s="5" t="b">
        <f>ISNUMBER(MATCH(A203,Selection!A:A,0))</f>
        <v>0</v>
      </c>
      <c r="AE203" s="5">
        <f>24-COUNTIF(D203:AA203,"")</f>
        <v>11</v>
      </c>
      <c r="AF203" s="21" t="b">
        <v>1</v>
      </c>
      <c r="AG203" s="15" t="b">
        <v>1</v>
      </c>
      <c r="AH203" s="15" t="b">
        <v>0</v>
      </c>
      <c r="AI203" s="24" t="b">
        <v>0</v>
      </c>
      <c r="AJ203" s="6">
        <v>202</v>
      </c>
      <c r="AK203" s="6" t="s">
        <v>2691</v>
      </c>
      <c r="AL203" s="6" t="s">
        <v>2692</v>
      </c>
      <c r="AM203" s="6">
        <v>53</v>
      </c>
      <c r="AN203" s="6" t="s">
        <v>2518</v>
      </c>
      <c r="AO203" s="6" t="s">
        <v>2699</v>
      </c>
      <c r="AP203" s="6" t="s">
        <v>2698</v>
      </c>
      <c r="AQ203" s="6" t="s">
        <v>108</v>
      </c>
      <c r="AU203" s="6" t="s">
        <v>2518</v>
      </c>
      <c r="AV203" s="98" t="s">
        <v>748</v>
      </c>
      <c r="AW203" s="98"/>
      <c r="BA203" s="15" t="b">
        <f>NOT(ISNA(MATCH($A203&amp;"N",'Cases at IMPPC'!$H:$H,0)))</f>
        <v>1</v>
      </c>
      <c r="BB203" s="15" t="b">
        <f>NOT(ISNA(MATCH($A203&amp;"T",'Cases at IMPPC'!$H:$H,0)))</f>
        <v>1</v>
      </c>
      <c r="BC203" s="15" t="b">
        <f>NOT(ISNA(MATCH($A203&amp;"ADE",'Cases at IMPPC'!$H:$H,0)))</f>
        <v>0</v>
      </c>
      <c r="BD203" s="15" t="b">
        <f>NOT(ISNA(MATCH($A203&amp;"MET",'Cases at IMPPC'!$H:$H,0)))</f>
        <v>0</v>
      </c>
      <c r="BE203" s="98" t="s">
        <v>1144</v>
      </c>
      <c r="BF203" t="s">
        <v>2494</v>
      </c>
    </row>
    <row r="204" spans="1:60" ht="13" hidden="1" customHeight="1">
      <c r="A204" s="7">
        <v>203</v>
      </c>
      <c r="B204" s="7" t="s">
        <v>2229</v>
      </c>
      <c r="C204" s="7" t="str">
        <f>TEXT(A204,"CRC-00000")&amp;"-05-01"</f>
        <v>CRC-00203-05-01</v>
      </c>
      <c r="D204" s="2" t="s">
        <v>2795</v>
      </c>
      <c r="E204" s="2" t="s">
        <v>2794</v>
      </c>
      <c r="F204" s="2" t="s">
        <v>2795</v>
      </c>
      <c r="G204" s="2" t="s">
        <v>2520</v>
      </c>
      <c r="T204" s="2"/>
      <c r="U204" s="2"/>
      <c r="AD204" s="5" t="b">
        <f>ISNUMBER(MATCH(A204,Selection!A:A,0))</f>
        <v>0</v>
      </c>
      <c r="AE204" s="5">
        <f>24-COUNTIF(D204:AA204,"")</f>
        <v>3</v>
      </c>
      <c r="AF204" s="21" t="b">
        <v>0</v>
      </c>
      <c r="AG204" s="15" t="b">
        <v>1</v>
      </c>
      <c r="AH204" s="15" t="b">
        <v>0</v>
      </c>
      <c r="AI204" s="24" t="b">
        <v>0</v>
      </c>
      <c r="AJ204" s="6">
        <v>203</v>
      </c>
      <c r="AK204" s="6" t="s">
        <v>2691</v>
      </c>
      <c r="AL204" s="6" t="s">
        <v>2692</v>
      </c>
      <c r="AM204" s="6">
        <v>55</v>
      </c>
      <c r="AN204" s="6" t="s">
        <v>2697</v>
      </c>
      <c r="AO204" s="6" t="s">
        <v>2417</v>
      </c>
      <c r="AP204" s="6" t="s">
        <v>2999</v>
      </c>
      <c r="AQ204" s="6" t="s">
        <v>109</v>
      </c>
      <c r="AU204" s="6" t="s">
        <v>2518</v>
      </c>
      <c r="AV204" s="98"/>
      <c r="AW204" s="98"/>
      <c r="BA204" s="15" t="b">
        <f>NOT(ISNA(MATCH($A204&amp;"N",'Cases at IMPPC'!$H:$H,0)))</f>
        <v>0</v>
      </c>
      <c r="BB204" s="15" t="b">
        <f>NOT(ISNA(MATCH($A204&amp;"T",'Cases at IMPPC'!$H:$H,0)))</f>
        <v>0</v>
      </c>
      <c r="BC204" s="15" t="b">
        <f>NOT(ISNA(MATCH($A204&amp;"ADE",'Cases at IMPPC'!$H:$H,0)))</f>
        <v>0</v>
      </c>
      <c r="BD204" s="15" t="b">
        <f>NOT(ISNA(MATCH($A204&amp;"MET",'Cases at IMPPC'!$H:$H,0)))</f>
        <v>0</v>
      </c>
      <c r="BE204" s="98" t="s">
        <v>1065</v>
      </c>
    </row>
    <row r="205" spans="1:60" ht="13" hidden="1" customHeight="1">
      <c r="A205" s="7">
        <v>204</v>
      </c>
      <c r="B205" s="7" t="s">
        <v>2051</v>
      </c>
      <c r="C205" s="7" t="str">
        <f>TEXT(A205,"CRC-00000")&amp;"-05-01"</f>
        <v>CRC-00204-05-01</v>
      </c>
      <c r="E205" s="2" t="s">
        <v>2795</v>
      </c>
      <c r="F205" s="2" t="s">
        <v>2794</v>
      </c>
      <c r="G205" s="2" t="s">
        <v>2520</v>
      </c>
      <c r="T205" s="2"/>
      <c r="U205" s="2"/>
      <c r="AD205" s="5" t="b">
        <f>ISNUMBER(MATCH(A205,Selection!A:A,0))</f>
        <v>0</v>
      </c>
      <c r="AE205" s="5">
        <f>24-COUNTIF(D205:AA205,"")</f>
        <v>2</v>
      </c>
      <c r="AF205" s="21" t="b">
        <v>0</v>
      </c>
      <c r="AG205" s="15" t="b">
        <v>1</v>
      </c>
      <c r="AH205" s="15" t="b">
        <v>0</v>
      </c>
      <c r="AI205" s="24" t="b">
        <v>0</v>
      </c>
      <c r="AJ205" s="6">
        <v>204</v>
      </c>
      <c r="AK205" s="6" t="s">
        <v>2691</v>
      </c>
      <c r="AL205" s="6" t="s">
        <v>2692</v>
      </c>
      <c r="AM205" s="6">
        <v>44</v>
      </c>
      <c r="AN205" s="6" t="s">
        <v>2697</v>
      </c>
      <c r="AO205" s="6" t="s">
        <v>2699</v>
      </c>
      <c r="AP205" s="6" t="s">
        <v>2693</v>
      </c>
      <c r="AQ205" s="6" t="s">
        <v>356</v>
      </c>
      <c r="AU205" s="6" t="s">
        <v>2518</v>
      </c>
      <c r="AV205" s="98" t="s">
        <v>749</v>
      </c>
      <c r="AW205" s="98"/>
      <c r="BA205" s="15" t="b">
        <f>NOT(ISNA(MATCH($A205&amp;"N",'Cases at IMPPC'!$H:$H,0)))</f>
        <v>0</v>
      </c>
      <c r="BB205" s="15" t="b">
        <f>NOT(ISNA(MATCH($A205&amp;"T",'Cases at IMPPC'!$H:$H,0)))</f>
        <v>0</v>
      </c>
      <c r="BC205" s="15" t="b">
        <f>NOT(ISNA(MATCH($A205&amp;"ADE",'Cases at IMPPC'!$H:$H,0)))</f>
        <v>0</v>
      </c>
      <c r="BD205" s="15" t="b">
        <f>NOT(ISNA(MATCH($A205&amp;"MET",'Cases at IMPPC'!$H:$H,0)))</f>
        <v>0</v>
      </c>
      <c r="BE205" s="98" t="s">
        <v>1126</v>
      </c>
    </row>
    <row r="206" spans="1:60" ht="13" hidden="1" customHeight="1">
      <c r="A206" s="7">
        <v>205</v>
      </c>
      <c r="B206" s="7" t="s">
        <v>2052</v>
      </c>
      <c r="C206" s="7" t="str">
        <f>TEXT(A206,"CRC-00000")&amp;"-05-01"</f>
        <v>CRC-00205-05-01</v>
      </c>
      <c r="D206" s="2" t="s">
        <v>2794</v>
      </c>
      <c r="E206" s="2" t="s">
        <v>2795</v>
      </c>
      <c r="F206" s="2" t="s">
        <v>2795</v>
      </c>
      <c r="G206" s="2" t="s">
        <v>2795</v>
      </c>
      <c r="T206" s="2"/>
      <c r="U206" s="2"/>
      <c r="AD206" s="5" t="b">
        <f>ISNUMBER(MATCH(A206,Selection!A:A,0))</f>
        <v>0</v>
      </c>
      <c r="AE206" s="5">
        <f>24-COUNTIF(D206:AA206,"")</f>
        <v>4</v>
      </c>
      <c r="AF206" s="21" t="b">
        <v>1</v>
      </c>
      <c r="AG206" s="15" t="b">
        <v>1</v>
      </c>
      <c r="AH206" s="15" t="b">
        <v>0</v>
      </c>
      <c r="AI206" s="24" t="b">
        <v>0</v>
      </c>
      <c r="AJ206" s="6">
        <v>205</v>
      </c>
      <c r="AK206" s="6" t="s">
        <v>2691</v>
      </c>
      <c r="AL206" s="6" t="s">
        <v>2692</v>
      </c>
      <c r="AM206" s="6">
        <v>49</v>
      </c>
      <c r="AN206" s="6" t="s">
        <v>2518</v>
      </c>
      <c r="AO206" s="6" t="s">
        <v>2417</v>
      </c>
      <c r="AP206" s="6" t="s">
        <v>2693</v>
      </c>
      <c r="AQ206" s="6" t="s">
        <v>110</v>
      </c>
      <c r="AU206" s="6" t="s">
        <v>2797</v>
      </c>
      <c r="AV206" s="98" t="s">
        <v>750</v>
      </c>
      <c r="AW206" s="98"/>
      <c r="BA206" s="15" t="b">
        <f>NOT(ISNA(MATCH($A206&amp;"N",'Cases at IMPPC'!$H:$H,0)))</f>
        <v>0</v>
      </c>
      <c r="BB206" s="15" t="b">
        <f>NOT(ISNA(MATCH($A206&amp;"T",'Cases at IMPPC'!$H:$H,0)))</f>
        <v>0</v>
      </c>
      <c r="BC206" s="15" t="b">
        <f>NOT(ISNA(MATCH($A206&amp;"ADE",'Cases at IMPPC'!$H:$H,0)))</f>
        <v>0</v>
      </c>
      <c r="BD206" s="15" t="b">
        <f>NOT(ISNA(MATCH($A206&amp;"MET",'Cases at IMPPC'!$H:$H,0)))</f>
        <v>0</v>
      </c>
      <c r="BE206" s="98" t="s">
        <v>1035</v>
      </c>
    </row>
    <row r="207" spans="1:60" ht="13" hidden="1" customHeight="1">
      <c r="A207" s="7">
        <v>206</v>
      </c>
      <c r="B207" s="7" t="s">
        <v>2053</v>
      </c>
      <c r="C207" s="7" t="str">
        <f>TEXT(A207,"CRC-00000")&amp;"-05-01"</f>
        <v>CRC-00206-05-01</v>
      </c>
      <c r="D207" s="2" t="s">
        <v>2795</v>
      </c>
      <c r="F207" s="2" t="s">
        <v>2795</v>
      </c>
      <c r="G207" s="2" t="s">
        <v>2520</v>
      </c>
      <c r="T207" s="2"/>
      <c r="U207" s="2"/>
      <c r="AD207" s="5" t="b">
        <f>ISNUMBER(MATCH(A207,Selection!A:A,0))</f>
        <v>0</v>
      </c>
      <c r="AE207" s="5">
        <f>24-COUNTIF(D207:AA207,"")</f>
        <v>2</v>
      </c>
      <c r="AF207" s="21" t="b">
        <v>0</v>
      </c>
      <c r="AG207" s="15" t="b">
        <v>1</v>
      </c>
      <c r="AH207" s="15" t="b">
        <v>0</v>
      </c>
      <c r="AI207" s="24" t="b">
        <v>0</v>
      </c>
      <c r="AJ207" s="6">
        <v>206</v>
      </c>
      <c r="AK207" s="6" t="s">
        <v>2691</v>
      </c>
      <c r="AL207" s="6" t="s">
        <v>2692</v>
      </c>
      <c r="AM207" s="6">
        <v>66</v>
      </c>
      <c r="AN207" s="6" t="s">
        <v>2697</v>
      </c>
      <c r="AO207" s="6" t="s">
        <v>2699</v>
      </c>
      <c r="AP207" s="6" t="s">
        <v>2693</v>
      </c>
      <c r="AQ207" s="6" t="s">
        <v>332</v>
      </c>
      <c r="AU207" s="6" t="s">
        <v>2518</v>
      </c>
      <c r="AV207" s="98" t="s">
        <v>751</v>
      </c>
      <c r="AW207" s="98"/>
      <c r="BA207" s="15" t="b">
        <f>NOT(ISNA(MATCH($A207&amp;"N",'Cases at IMPPC'!$H:$H,0)))</f>
        <v>0</v>
      </c>
      <c r="BB207" s="15" t="b">
        <f>NOT(ISNA(MATCH($A207&amp;"T",'Cases at IMPPC'!$H:$H,0)))</f>
        <v>0</v>
      </c>
      <c r="BC207" s="15" t="b">
        <f>NOT(ISNA(MATCH($A207&amp;"ADE",'Cases at IMPPC'!$H:$H,0)))</f>
        <v>0</v>
      </c>
      <c r="BD207" s="15" t="b">
        <f>NOT(ISNA(MATCH($A207&amp;"MET",'Cases at IMPPC'!$H:$H,0)))</f>
        <v>0</v>
      </c>
      <c r="BE207" s="98" t="s">
        <v>1144</v>
      </c>
    </row>
    <row r="208" spans="1:60" ht="13" hidden="1" customHeight="1">
      <c r="A208" s="7">
        <v>207</v>
      </c>
      <c r="B208" s="7" t="s">
        <v>2054</v>
      </c>
      <c r="C208" s="7" t="str">
        <f>TEXT(A208,"CRC-00000")&amp;"-05-01"</f>
        <v>CRC-00207-05-01</v>
      </c>
      <c r="D208" s="2" t="s">
        <v>2795</v>
      </c>
      <c r="F208" s="2" t="s">
        <v>2795</v>
      </c>
      <c r="G208" s="2" t="s">
        <v>2520</v>
      </c>
      <c r="T208" s="2"/>
      <c r="U208" s="2"/>
      <c r="AD208" s="5" t="b">
        <f>ISNUMBER(MATCH(A208,Selection!A:A,0))</f>
        <v>0</v>
      </c>
      <c r="AE208" s="5">
        <f>24-COUNTIF(D208:AA208,"")</f>
        <v>2</v>
      </c>
      <c r="AF208" s="21" t="b">
        <v>0</v>
      </c>
      <c r="AG208" s="15" t="b">
        <v>1</v>
      </c>
      <c r="AH208" s="15" t="b">
        <v>0</v>
      </c>
      <c r="AI208" s="24" t="b">
        <v>0</v>
      </c>
      <c r="AJ208" s="6">
        <v>207</v>
      </c>
      <c r="AK208" s="6" t="s">
        <v>2691</v>
      </c>
      <c r="AM208" s="6">
        <v>73</v>
      </c>
      <c r="AN208" s="6" t="s">
        <v>2518</v>
      </c>
      <c r="AO208" s="6" t="s">
        <v>2417</v>
      </c>
      <c r="AP208" s="6" t="s">
        <v>2693</v>
      </c>
      <c r="AU208" s="6" t="s">
        <v>2990</v>
      </c>
      <c r="AV208" s="98"/>
      <c r="AW208" s="98"/>
      <c r="BA208" s="15" t="b">
        <f>NOT(ISNA(MATCH($A208&amp;"N",'Cases at IMPPC'!$H:$H,0)))</f>
        <v>0</v>
      </c>
      <c r="BB208" s="15" t="b">
        <f>NOT(ISNA(MATCH($A208&amp;"T",'Cases at IMPPC'!$H:$H,0)))</f>
        <v>0</v>
      </c>
      <c r="BC208" s="15" t="b">
        <f>NOT(ISNA(MATCH($A208&amp;"ADE",'Cases at IMPPC'!$H:$H,0)))</f>
        <v>0</v>
      </c>
      <c r="BD208" s="15" t="b">
        <f>NOT(ISNA(MATCH($A208&amp;"MET",'Cases at IMPPC'!$H:$H,0)))</f>
        <v>0</v>
      </c>
      <c r="BE208" s="98"/>
    </row>
    <row r="209" spans="1:60" ht="13" hidden="1" customHeight="1">
      <c r="A209" s="7">
        <v>208</v>
      </c>
      <c r="B209" s="7" t="s">
        <v>1868</v>
      </c>
      <c r="C209" s="7" t="str">
        <f>TEXT(A209,"CRC-00000")&amp;"-05-01"</f>
        <v>CRC-00208-05-01</v>
      </c>
      <c r="D209" s="2" t="s">
        <v>2795</v>
      </c>
      <c r="E209" s="2" t="s">
        <v>2794</v>
      </c>
      <c r="F209" s="2" t="s">
        <v>2794</v>
      </c>
      <c r="G209" s="2" t="s">
        <v>2335</v>
      </c>
      <c r="H209" s="2" t="s">
        <v>2335</v>
      </c>
      <c r="I209" s="63" t="s">
        <v>2795</v>
      </c>
      <c r="J209" s="39" t="s">
        <v>2795</v>
      </c>
      <c r="M209" s="2" t="s">
        <v>2434</v>
      </c>
      <c r="O209" s="2" t="s">
        <v>2387</v>
      </c>
      <c r="Q209" s="63" t="s">
        <v>2796</v>
      </c>
      <c r="R209" s="39" t="s">
        <v>2795</v>
      </c>
      <c r="T209" s="2"/>
      <c r="U209" s="2"/>
      <c r="V209" s="95">
        <v>4.003891632989065E-2</v>
      </c>
      <c r="AD209" s="5" t="b">
        <f>ISNUMBER(MATCH(A209,Selection!A:A,0))</f>
        <v>0</v>
      </c>
      <c r="AE209" s="5">
        <f>24-COUNTIF(D209:AA209,"")</f>
        <v>12</v>
      </c>
      <c r="AF209" s="21" t="b">
        <v>1</v>
      </c>
      <c r="AG209" s="15" t="b">
        <v>1</v>
      </c>
      <c r="AH209" s="15" t="b">
        <v>0</v>
      </c>
      <c r="AI209" s="24" t="b">
        <v>0</v>
      </c>
      <c r="AJ209" s="6">
        <v>208</v>
      </c>
      <c r="AK209" s="6" t="s">
        <v>2691</v>
      </c>
      <c r="AM209" s="6">
        <v>64</v>
      </c>
      <c r="AN209" s="6" t="s">
        <v>2518</v>
      </c>
      <c r="AO209" s="6" t="s">
        <v>2699</v>
      </c>
      <c r="AP209" s="6" t="s">
        <v>2698</v>
      </c>
      <c r="AQ209" s="6" t="s">
        <v>352</v>
      </c>
      <c r="AU209" s="6" t="s">
        <v>2518</v>
      </c>
      <c r="AV209" s="98" t="s">
        <v>752</v>
      </c>
      <c r="AW209" s="98"/>
      <c r="BA209" s="15" t="b">
        <f>NOT(ISNA(MATCH($A209&amp;"N",'Cases at IMPPC'!$H:$H,0)))</f>
        <v>1</v>
      </c>
      <c r="BB209" s="15" t="b">
        <f>NOT(ISNA(MATCH($A209&amp;"T",'Cases at IMPPC'!$H:$H,0)))</f>
        <v>1</v>
      </c>
      <c r="BC209" s="15" t="b">
        <f>NOT(ISNA(MATCH($A209&amp;"ADE",'Cases at IMPPC'!$H:$H,0)))</f>
        <v>0</v>
      </c>
      <c r="BD209" s="15" t="b">
        <f>NOT(ISNA(MATCH($A209&amp;"MET",'Cases at IMPPC'!$H:$H,0)))</f>
        <v>0</v>
      </c>
      <c r="BE209" s="98"/>
      <c r="BF209" t="s">
        <v>2418</v>
      </c>
    </row>
    <row r="210" spans="1:60" ht="13" hidden="1" customHeight="1">
      <c r="A210" s="7">
        <v>209</v>
      </c>
      <c r="B210" s="7" t="s">
        <v>1869</v>
      </c>
      <c r="C210" s="7" t="str">
        <f>TEXT(A210,"CRC-00000")&amp;"-05-01"</f>
        <v>CRC-00209-05-01</v>
      </c>
      <c r="D210" s="2" t="s">
        <v>2795</v>
      </c>
      <c r="F210" s="2" t="s">
        <v>2795</v>
      </c>
      <c r="G210" s="2" t="s">
        <v>2520</v>
      </c>
      <c r="T210" s="2"/>
      <c r="U210" s="2"/>
      <c r="AD210" s="5" t="b">
        <f>ISNUMBER(MATCH(A210,Selection!A:A,0))</f>
        <v>0</v>
      </c>
      <c r="AE210" s="5">
        <f>24-COUNTIF(D210:AA210,"")</f>
        <v>2</v>
      </c>
      <c r="AF210" s="21" t="b">
        <v>0</v>
      </c>
      <c r="AG210" s="15" t="b">
        <v>1</v>
      </c>
      <c r="AH210" s="15" t="b">
        <v>0</v>
      </c>
      <c r="AI210" s="24" t="b">
        <v>0</v>
      </c>
      <c r="AJ210" s="6">
        <v>209</v>
      </c>
      <c r="AK210" s="6" t="s">
        <v>2691</v>
      </c>
      <c r="AL210" s="6" t="s">
        <v>2692</v>
      </c>
      <c r="AM210" s="6">
        <v>66</v>
      </c>
      <c r="AN210" s="6" t="s">
        <v>2697</v>
      </c>
      <c r="AO210" s="6" t="s">
        <v>2417</v>
      </c>
      <c r="AP210" s="6" t="s">
        <v>2698</v>
      </c>
      <c r="AQ210" s="6" t="s">
        <v>111</v>
      </c>
      <c r="AU210" s="6" t="s">
        <v>2990</v>
      </c>
      <c r="AV210" s="98"/>
      <c r="AW210" s="98"/>
      <c r="BA210" s="15" t="b">
        <f>NOT(ISNA(MATCH($A210&amp;"N",'Cases at IMPPC'!$H:$H,0)))</f>
        <v>0</v>
      </c>
      <c r="BB210" s="15" t="b">
        <f>NOT(ISNA(MATCH($A210&amp;"T",'Cases at IMPPC'!$H:$H,0)))</f>
        <v>0</v>
      </c>
      <c r="BC210" s="15" t="b">
        <f>NOT(ISNA(MATCH($A210&amp;"ADE",'Cases at IMPPC'!$H:$H,0)))</f>
        <v>0</v>
      </c>
      <c r="BD210" s="15" t="b">
        <f>NOT(ISNA(MATCH($A210&amp;"MET",'Cases at IMPPC'!$H:$H,0)))</f>
        <v>0</v>
      </c>
      <c r="BE210" s="98"/>
    </row>
    <row r="211" spans="1:60" ht="13" hidden="1" customHeight="1">
      <c r="A211" s="7">
        <v>210</v>
      </c>
      <c r="B211" s="7" t="s">
        <v>1870</v>
      </c>
      <c r="C211" s="7" t="str">
        <f>TEXT(A211,"CRC-00000")&amp;"-05-01"</f>
        <v>CRC-00210-05-01</v>
      </c>
      <c r="D211" s="2" t="s">
        <v>2795</v>
      </c>
      <c r="F211" s="2" t="s">
        <v>2795</v>
      </c>
      <c r="G211" s="2" t="s">
        <v>2520</v>
      </c>
      <c r="T211" s="2"/>
      <c r="U211" s="2"/>
      <c r="AD211" s="5" t="b">
        <f>ISNUMBER(MATCH(A211,Selection!A:A,0))</f>
        <v>0</v>
      </c>
      <c r="AE211" s="5">
        <f>24-COUNTIF(D211:AA211,"")</f>
        <v>2</v>
      </c>
      <c r="AF211" s="21" t="b">
        <v>0</v>
      </c>
      <c r="AG211" s="15" t="b">
        <v>1</v>
      </c>
      <c r="AH211" s="15" t="b">
        <v>0</v>
      </c>
      <c r="AI211" s="24" t="b">
        <v>0</v>
      </c>
      <c r="AJ211" s="6">
        <v>210</v>
      </c>
      <c r="AK211" s="6" t="s">
        <v>2691</v>
      </c>
      <c r="AL211" s="6" t="s">
        <v>2692</v>
      </c>
      <c r="AM211" s="6">
        <v>68</v>
      </c>
      <c r="AN211" s="6" t="s">
        <v>2518</v>
      </c>
      <c r="AO211" s="6" t="s">
        <v>2417</v>
      </c>
      <c r="AP211" s="6" t="s">
        <v>2693</v>
      </c>
      <c r="AQ211" s="6" t="s">
        <v>348</v>
      </c>
      <c r="AU211" s="6" t="s">
        <v>2518</v>
      </c>
      <c r="AV211" s="98" t="s">
        <v>753</v>
      </c>
      <c r="AW211" s="98"/>
      <c r="BA211" s="15" t="b">
        <f>NOT(ISNA(MATCH($A211&amp;"N",'Cases at IMPPC'!$H:$H,0)))</f>
        <v>0</v>
      </c>
      <c r="BB211" s="15" t="b">
        <f>NOT(ISNA(MATCH($A211&amp;"T",'Cases at IMPPC'!$H:$H,0)))</f>
        <v>0</v>
      </c>
      <c r="BC211" s="15" t="b">
        <f>NOT(ISNA(MATCH($A211&amp;"ADE",'Cases at IMPPC'!$H:$H,0)))</f>
        <v>0</v>
      </c>
      <c r="BD211" s="15" t="b">
        <f>NOT(ISNA(MATCH($A211&amp;"MET",'Cases at IMPPC'!$H:$H,0)))</f>
        <v>0</v>
      </c>
      <c r="BE211" s="98"/>
    </row>
    <row r="212" spans="1:60" ht="13" hidden="1" customHeight="1">
      <c r="A212" s="7">
        <v>211</v>
      </c>
      <c r="B212" s="7" t="s">
        <v>1871</v>
      </c>
      <c r="C212" s="7" t="str">
        <f>TEXT(A212,"CRC-00000")&amp;"-05-01"</f>
        <v>CRC-00211-05-01</v>
      </c>
      <c r="D212" s="2" t="s">
        <v>2794</v>
      </c>
      <c r="E212" s="2" t="s">
        <v>2795</v>
      </c>
      <c r="F212" s="2" t="s">
        <v>2795</v>
      </c>
      <c r="G212" s="2" t="s">
        <v>2794</v>
      </c>
      <c r="T212" s="2"/>
      <c r="U212" s="2"/>
      <c r="AD212" s="5" t="b">
        <f>ISNUMBER(MATCH(A212,Selection!A:A,0))</f>
        <v>0</v>
      </c>
      <c r="AE212" s="5">
        <f>24-COUNTIF(D212:AA212,"")</f>
        <v>4</v>
      </c>
      <c r="AF212" s="21" t="b">
        <v>1</v>
      </c>
      <c r="AG212" s="15" t="b">
        <v>1</v>
      </c>
      <c r="AH212" s="15" t="b">
        <v>0</v>
      </c>
      <c r="AI212" s="24" t="b">
        <v>0</v>
      </c>
      <c r="AJ212" s="6">
        <v>211</v>
      </c>
      <c r="AK212" s="6" t="s">
        <v>2691</v>
      </c>
      <c r="AL212" s="6" t="s">
        <v>2692</v>
      </c>
      <c r="AM212" s="6">
        <v>63</v>
      </c>
      <c r="AN212" s="6" t="s">
        <v>2518</v>
      </c>
      <c r="AO212" s="6" t="s">
        <v>2699</v>
      </c>
      <c r="AP212" s="6" t="s">
        <v>2693</v>
      </c>
      <c r="AQ212" s="6" t="s">
        <v>112</v>
      </c>
      <c r="AU212" s="6" t="s">
        <v>2518</v>
      </c>
      <c r="AV212" s="98" t="s">
        <v>754</v>
      </c>
      <c r="AW212" s="98"/>
      <c r="BA212" s="15" t="b">
        <f>NOT(ISNA(MATCH($A212&amp;"N",'Cases at IMPPC'!$H:$H,0)))</f>
        <v>0</v>
      </c>
      <c r="BB212" s="15" t="b">
        <f>NOT(ISNA(MATCH($A212&amp;"T",'Cases at IMPPC'!$H:$H,0)))</f>
        <v>0</v>
      </c>
      <c r="BC212" s="15" t="b">
        <f>NOT(ISNA(MATCH($A212&amp;"ADE",'Cases at IMPPC'!$H:$H,0)))</f>
        <v>0</v>
      </c>
      <c r="BD212" s="15" t="b">
        <f>NOT(ISNA(MATCH($A212&amp;"MET",'Cases at IMPPC'!$H:$H,0)))</f>
        <v>0</v>
      </c>
      <c r="BE212" s="98" t="s">
        <v>1118</v>
      </c>
    </row>
    <row r="213" spans="1:60" ht="13" hidden="1" customHeight="1">
      <c r="A213" s="7">
        <v>212</v>
      </c>
      <c r="B213" s="7" t="s">
        <v>1872</v>
      </c>
      <c r="C213" s="7" t="str">
        <f>TEXT(A213,"CRC-00000")&amp;"-05-01"</f>
        <v>CRC-00212-05-01</v>
      </c>
      <c r="D213" s="2" t="s">
        <v>2795</v>
      </c>
      <c r="F213" s="2" t="s">
        <v>2795</v>
      </c>
      <c r="G213" s="2" t="s">
        <v>2520</v>
      </c>
      <c r="H213" s="2" t="s">
        <v>2335</v>
      </c>
      <c r="M213" s="2" t="s">
        <v>2778</v>
      </c>
      <c r="T213" s="2"/>
      <c r="U213" s="2"/>
      <c r="AD213" s="5" t="b">
        <f>ISNUMBER(MATCH(A213,Selection!A:A,0))</f>
        <v>0</v>
      </c>
      <c r="AE213" s="5">
        <f>24-COUNTIF(D213:AA213,"")</f>
        <v>4</v>
      </c>
      <c r="AF213" s="21" t="b">
        <v>0</v>
      </c>
      <c r="AG213" s="15" t="b">
        <v>0</v>
      </c>
      <c r="AH213" s="15" t="b">
        <v>1</v>
      </c>
      <c r="AI213" s="24" t="b">
        <v>0</v>
      </c>
      <c r="AJ213" s="6">
        <v>212.1</v>
      </c>
      <c r="AK213" s="6" t="s">
        <v>3170</v>
      </c>
      <c r="AL213" s="6" t="s">
        <v>2692</v>
      </c>
      <c r="AM213" s="6">
        <v>67</v>
      </c>
      <c r="AN213" s="6" t="s">
        <v>2518</v>
      </c>
      <c r="AO213" s="6" t="s">
        <v>2699</v>
      </c>
      <c r="AP213" s="6" t="s">
        <v>2247</v>
      </c>
      <c r="AV213" s="98"/>
      <c r="AW213" s="98"/>
      <c r="BA213" s="15" t="b">
        <f>NOT(ISNA(MATCH($A213&amp;"N",'Cases at IMPPC'!$H:$H,0)))</f>
        <v>0</v>
      </c>
      <c r="BB213" s="15" t="b">
        <f>NOT(ISNA(MATCH($A213&amp;"T",'Cases at IMPPC'!$H:$H,0)))</f>
        <v>0</v>
      </c>
      <c r="BC213" s="15" t="b">
        <f>NOT(ISNA(MATCH($A213&amp;"ADE",'Cases at IMPPC'!$H:$H,0)))</f>
        <v>0</v>
      </c>
      <c r="BD213" s="15" t="b">
        <f>NOT(ISNA(MATCH($A213&amp;"MET",'Cases at IMPPC'!$H:$H,0)))</f>
        <v>0</v>
      </c>
      <c r="BE213" s="98" t="s">
        <v>1036</v>
      </c>
    </row>
    <row r="214" spans="1:60" ht="13" hidden="1" customHeight="1">
      <c r="A214" s="7">
        <v>213</v>
      </c>
      <c r="B214" s="7" t="s">
        <v>1873</v>
      </c>
      <c r="C214" s="7" t="str">
        <f>TEXT(A214,"CRC-00000")&amp;"-05-01"</f>
        <v>CRC-00213-05-01</v>
      </c>
      <c r="D214" s="2" t="s">
        <v>2795</v>
      </c>
      <c r="F214" s="2" t="s">
        <v>2795</v>
      </c>
      <c r="G214" s="2" t="s">
        <v>2520</v>
      </c>
      <c r="T214" s="2"/>
      <c r="U214" s="2"/>
      <c r="AB214" s="5" t="s">
        <v>3054</v>
      </c>
      <c r="AD214" s="5" t="b">
        <f>ISNUMBER(MATCH(A214,Selection!A:A,0))</f>
        <v>0</v>
      </c>
      <c r="AE214" s="5">
        <f>24-COUNTIF(D214:AA214,"")</f>
        <v>2</v>
      </c>
      <c r="AF214" s="21" t="b">
        <v>1</v>
      </c>
      <c r="AG214" s="15" t="b">
        <v>1</v>
      </c>
      <c r="AH214" s="15" t="b">
        <v>0</v>
      </c>
      <c r="AI214" s="24" t="b">
        <v>0</v>
      </c>
      <c r="AJ214" s="6">
        <v>213</v>
      </c>
      <c r="AK214" s="6" t="s">
        <v>2691</v>
      </c>
      <c r="AL214" s="6" t="s">
        <v>2692</v>
      </c>
      <c r="AM214" s="6">
        <v>48</v>
      </c>
      <c r="AN214" s="6" t="s">
        <v>2518</v>
      </c>
      <c r="AO214" s="6" t="s">
        <v>2417</v>
      </c>
      <c r="AP214" s="6" t="s">
        <v>2698</v>
      </c>
      <c r="AQ214" s="6" t="s">
        <v>354</v>
      </c>
      <c r="AU214" s="6" t="s">
        <v>2518</v>
      </c>
      <c r="AV214" s="98" t="s">
        <v>755</v>
      </c>
      <c r="AW214" s="98"/>
      <c r="BA214" s="15" t="b">
        <f>NOT(ISNA(MATCH($A214&amp;"N",'Cases at IMPPC'!$H:$H,0)))</f>
        <v>0</v>
      </c>
      <c r="BB214" s="15" t="b">
        <f>NOT(ISNA(MATCH($A214&amp;"T",'Cases at IMPPC'!$H:$H,0)))</f>
        <v>0</v>
      </c>
      <c r="BC214" s="15" t="b">
        <f>NOT(ISNA(MATCH($A214&amp;"ADE",'Cases at IMPPC'!$H:$H,0)))</f>
        <v>0</v>
      </c>
      <c r="BD214" s="15" t="b">
        <f>NOT(ISNA(MATCH($A214&amp;"MET",'Cases at IMPPC'!$H:$H,0)))</f>
        <v>0</v>
      </c>
      <c r="BE214" s="98" t="s">
        <v>1089</v>
      </c>
    </row>
    <row r="215" spans="1:60" ht="13" hidden="1" customHeight="1">
      <c r="A215" s="7">
        <v>214</v>
      </c>
      <c r="B215" s="7" t="s">
        <v>1874</v>
      </c>
      <c r="C215" s="7" t="str">
        <f>TEXT(A215,"CRC-00000")&amp;"-05-01"</f>
        <v>CRC-00214-05-01</v>
      </c>
      <c r="D215" s="2" t="s">
        <v>2795</v>
      </c>
      <c r="E215" s="2" t="s">
        <v>2794</v>
      </c>
      <c r="F215" s="2" t="s">
        <v>2795</v>
      </c>
      <c r="G215" s="2" t="s">
        <v>2520</v>
      </c>
      <c r="T215" s="2"/>
      <c r="U215" s="2"/>
      <c r="AB215" s="5" t="s">
        <v>3054</v>
      </c>
      <c r="AD215" s="5" t="b">
        <f>ISNUMBER(MATCH(A215,Selection!A:A,0))</f>
        <v>0</v>
      </c>
      <c r="AE215" s="5">
        <f>24-COUNTIF(D215:AA215,"")</f>
        <v>3</v>
      </c>
      <c r="AF215" s="21" t="b">
        <v>0</v>
      </c>
      <c r="AG215" s="15" t="b">
        <v>1</v>
      </c>
      <c r="AH215" s="15" t="b">
        <v>0</v>
      </c>
      <c r="AI215" s="24" t="b">
        <v>0</v>
      </c>
      <c r="AJ215" s="6">
        <v>214</v>
      </c>
      <c r="AK215" s="6" t="s">
        <v>2691</v>
      </c>
      <c r="AL215" s="6" t="s">
        <v>2692</v>
      </c>
      <c r="AM215" s="6">
        <v>49</v>
      </c>
      <c r="AN215" s="6" t="s">
        <v>2518</v>
      </c>
      <c r="AO215" s="6" t="s">
        <v>2417</v>
      </c>
      <c r="AP215" s="6" t="s">
        <v>2693</v>
      </c>
      <c r="AQ215" s="6" t="s">
        <v>91</v>
      </c>
      <c r="AU215" s="6" t="s">
        <v>2518</v>
      </c>
      <c r="AV215" s="98" t="s">
        <v>756</v>
      </c>
      <c r="AW215" s="98"/>
      <c r="BA215" s="15" t="b">
        <f>NOT(ISNA(MATCH($A215&amp;"N",'Cases at IMPPC'!$H:$H,0)))</f>
        <v>0</v>
      </c>
      <c r="BB215" s="15" t="b">
        <f>NOT(ISNA(MATCH($A215&amp;"T",'Cases at IMPPC'!$H:$H,0)))</f>
        <v>0</v>
      </c>
      <c r="BC215" s="15" t="b">
        <f>NOT(ISNA(MATCH($A215&amp;"ADE",'Cases at IMPPC'!$H:$H,0)))</f>
        <v>0</v>
      </c>
      <c r="BD215" s="15" t="b">
        <f>NOT(ISNA(MATCH($A215&amp;"MET",'Cases at IMPPC'!$H:$H,0)))</f>
        <v>0</v>
      </c>
      <c r="BE215" s="98"/>
    </row>
    <row r="216" spans="1:60" ht="13" hidden="1" customHeight="1">
      <c r="A216" s="7">
        <v>215</v>
      </c>
      <c r="B216" s="7" t="s">
        <v>1687</v>
      </c>
      <c r="C216" s="7" t="str">
        <f>TEXT(A216,"CRC-00000")&amp;"-05-01"</f>
        <v>CRC-00215-05-01</v>
      </c>
      <c r="D216" s="2" t="s">
        <v>2795</v>
      </c>
      <c r="E216" s="2" t="s">
        <v>2794</v>
      </c>
      <c r="F216" s="2" t="s">
        <v>2794</v>
      </c>
      <c r="G216" s="2" t="s">
        <v>2520</v>
      </c>
      <c r="R216" s="63"/>
      <c r="S216" s="63"/>
      <c r="T216" s="2"/>
      <c r="U216" s="2"/>
      <c r="AB216" s="5" t="s">
        <v>3054</v>
      </c>
      <c r="AD216" s="5" t="b">
        <f>ISNUMBER(MATCH(A216,Selection!A:A,0))</f>
        <v>0</v>
      </c>
      <c r="AE216" s="5">
        <f>24-COUNTIF(D216:AA216,"")</f>
        <v>3</v>
      </c>
      <c r="AF216" s="21" t="b">
        <v>1</v>
      </c>
      <c r="AG216" s="15" t="b">
        <v>1</v>
      </c>
      <c r="AH216" s="15" t="b">
        <v>0</v>
      </c>
      <c r="AI216" s="24" t="b">
        <v>0</v>
      </c>
      <c r="AJ216" s="6">
        <v>215</v>
      </c>
      <c r="AK216" s="6" t="s">
        <v>2691</v>
      </c>
      <c r="AL216" s="6" t="s">
        <v>2692</v>
      </c>
      <c r="AM216" s="6">
        <v>40</v>
      </c>
      <c r="AN216" s="6" t="s">
        <v>2518</v>
      </c>
      <c r="AO216" s="6" t="s">
        <v>2699</v>
      </c>
      <c r="AP216" s="6" t="s">
        <v>2999</v>
      </c>
      <c r="AQ216" s="6" t="s">
        <v>113</v>
      </c>
      <c r="AU216" s="6" t="s">
        <v>2518</v>
      </c>
      <c r="AV216" s="98"/>
      <c r="AW216" s="98"/>
      <c r="BA216" s="15" t="b">
        <f>NOT(ISNA(MATCH($A216&amp;"N",'Cases at IMPPC'!$H:$H,0)))</f>
        <v>0</v>
      </c>
      <c r="BB216" s="15" t="b">
        <f>NOT(ISNA(MATCH($A216&amp;"T",'Cases at IMPPC'!$H:$H,0)))</f>
        <v>0</v>
      </c>
      <c r="BC216" s="15" t="b">
        <f>NOT(ISNA(MATCH($A216&amp;"ADE",'Cases at IMPPC'!$H:$H,0)))</f>
        <v>0</v>
      </c>
      <c r="BD216" s="15" t="b">
        <f>NOT(ISNA(MATCH($A216&amp;"MET",'Cases at IMPPC'!$H:$H,0)))</f>
        <v>0</v>
      </c>
      <c r="BE216" s="98" t="s">
        <v>1066</v>
      </c>
    </row>
    <row r="217" spans="1:60" ht="13" hidden="1" customHeight="1">
      <c r="A217" s="7">
        <v>216</v>
      </c>
      <c r="B217" s="7" t="s">
        <v>1688</v>
      </c>
      <c r="C217" s="7" t="str">
        <f>TEXT(A217,"CRC-00000")&amp;"-05-01"</f>
        <v>CRC-00216-05-01</v>
      </c>
      <c r="D217" s="2" t="s">
        <v>2795</v>
      </c>
      <c r="F217" s="2" t="s">
        <v>2794</v>
      </c>
      <c r="G217" s="2" t="s">
        <v>2520</v>
      </c>
      <c r="T217" s="2"/>
      <c r="U217" s="2"/>
      <c r="AD217" s="5" t="b">
        <f>ISNUMBER(MATCH(A217,Selection!A:A,0))</f>
        <v>0</v>
      </c>
      <c r="AE217" s="5">
        <f>24-COUNTIF(D217:AA217,"")</f>
        <v>2</v>
      </c>
      <c r="AF217" s="21" t="b">
        <v>1</v>
      </c>
      <c r="AG217" s="15" t="b">
        <v>1</v>
      </c>
      <c r="AH217" s="15" t="b">
        <v>0</v>
      </c>
      <c r="AI217" s="24" t="b">
        <v>0</v>
      </c>
      <c r="AJ217" s="6">
        <v>216</v>
      </c>
      <c r="AK217" s="6" t="s">
        <v>2691</v>
      </c>
      <c r="AL217" s="6" t="s">
        <v>2693</v>
      </c>
      <c r="AM217" s="6">
        <v>60</v>
      </c>
      <c r="AN217" s="6" t="s">
        <v>2697</v>
      </c>
      <c r="AO217" s="6" t="s">
        <v>2417</v>
      </c>
      <c r="AP217" s="6" t="s">
        <v>2693</v>
      </c>
      <c r="AQ217" s="6" t="s">
        <v>372</v>
      </c>
      <c r="AU217" s="6" t="s">
        <v>2518</v>
      </c>
      <c r="AV217" s="98" t="s">
        <v>891</v>
      </c>
      <c r="AW217" s="98"/>
      <c r="BA217" s="15" t="b">
        <f>NOT(ISNA(MATCH($A217&amp;"N",'Cases at IMPPC'!$H:$H,0)))</f>
        <v>0</v>
      </c>
      <c r="BB217" s="15" t="b">
        <f>NOT(ISNA(MATCH($A217&amp;"T",'Cases at IMPPC'!$H:$H,0)))</f>
        <v>0</v>
      </c>
      <c r="BC217" s="15" t="b">
        <f>NOT(ISNA(MATCH($A217&amp;"ADE",'Cases at IMPPC'!$H:$H,0)))</f>
        <v>0</v>
      </c>
      <c r="BD217" s="15" t="b">
        <f>NOT(ISNA(MATCH($A217&amp;"MET",'Cases at IMPPC'!$H:$H,0)))</f>
        <v>0</v>
      </c>
      <c r="BE217" s="98"/>
    </row>
    <row r="218" spans="1:60" ht="13" hidden="1" customHeight="1">
      <c r="A218" s="7">
        <v>217</v>
      </c>
      <c r="B218" s="7" t="s">
        <v>1689</v>
      </c>
      <c r="C218" s="7" t="str">
        <f>TEXT(A218,"CRC-00000")&amp;"-05-01"</f>
        <v>CRC-00217-05-01</v>
      </c>
      <c r="D218" s="2" t="s">
        <v>2795</v>
      </c>
      <c r="F218" s="2" t="s">
        <v>2795</v>
      </c>
      <c r="G218" s="2" t="s">
        <v>2520</v>
      </c>
      <c r="T218" s="2"/>
      <c r="U218" s="2"/>
      <c r="AB218" s="5" t="s">
        <v>3054</v>
      </c>
      <c r="AD218" s="5" t="b">
        <f>ISNUMBER(MATCH(A218,Selection!A:A,0))</f>
        <v>0</v>
      </c>
      <c r="AE218" s="5">
        <f>24-COUNTIF(D218:AA218,"")</f>
        <v>2</v>
      </c>
      <c r="AF218" s="21" t="b">
        <v>0</v>
      </c>
      <c r="AG218" s="15" t="b">
        <v>1</v>
      </c>
      <c r="AH218" s="15" t="b">
        <v>0</v>
      </c>
      <c r="AI218" s="24" t="b">
        <v>0</v>
      </c>
      <c r="AJ218" s="6">
        <v>217</v>
      </c>
      <c r="AK218" s="6" t="s">
        <v>2691</v>
      </c>
      <c r="AM218" s="6">
        <v>69</v>
      </c>
      <c r="AN218" s="6" t="s">
        <v>2518</v>
      </c>
      <c r="AO218" s="6" t="s">
        <v>2417</v>
      </c>
      <c r="AP218" s="6" t="s">
        <v>2693</v>
      </c>
      <c r="AQ218" s="6" t="s">
        <v>344</v>
      </c>
      <c r="AU218" s="6" t="s">
        <v>2518</v>
      </c>
      <c r="AV218" s="98" t="s">
        <v>757</v>
      </c>
      <c r="AW218" s="98"/>
      <c r="BA218" s="15" t="b">
        <f>NOT(ISNA(MATCH($A218&amp;"N",'Cases at IMPPC'!$H:$H,0)))</f>
        <v>0</v>
      </c>
      <c r="BB218" s="15" t="b">
        <f>NOT(ISNA(MATCH($A218&amp;"T",'Cases at IMPPC'!$H:$H,0)))</f>
        <v>0</v>
      </c>
      <c r="BC218" s="15" t="b">
        <f>NOT(ISNA(MATCH($A218&amp;"ADE",'Cases at IMPPC'!$H:$H,0)))</f>
        <v>0</v>
      </c>
      <c r="BD218" s="15" t="b">
        <f>NOT(ISNA(MATCH($A218&amp;"MET",'Cases at IMPPC'!$H:$H,0)))</f>
        <v>0</v>
      </c>
      <c r="BE218" s="98" t="s">
        <v>1090</v>
      </c>
    </row>
    <row r="219" spans="1:60" ht="13" hidden="1" customHeight="1">
      <c r="A219" s="7">
        <v>218</v>
      </c>
      <c r="B219" s="7" t="s">
        <v>1690</v>
      </c>
      <c r="C219" s="7" t="str">
        <f>TEXT(A219,"CRC-00000")&amp;"-05-01"</f>
        <v>CRC-00218-05-01</v>
      </c>
      <c r="D219" s="2" t="s">
        <v>2795</v>
      </c>
      <c r="E219" s="2" t="s">
        <v>2794</v>
      </c>
      <c r="F219" s="2" t="s">
        <v>2795</v>
      </c>
      <c r="G219" s="2" t="s">
        <v>2520</v>
      </c>
      <c r="T219" s="2"/>
      <c r="U219" s="2"/>
      <c r="AD219" s="5" t="b">
        <f>ISNUMBER(MATCH(A219,Selection!A:A,0))</f>
        <v>0</v>
      </c>
      <c r="AE219" s="5">
        <f>24-COUNTIF(D219:AA219,"")</f>
        <v>3</v>
      </c>
      <c r="AF219" s="21" t="b">
        <v>0</v>
      </c>
      <c r="AG219" s="15" t="b">
        <v>0</v>
      </c>
      <c r="AH219" s="15" t="b">
        <v>0</v>
      </c>
      <c r="AI219" s="24" t="b">
        <v>1</v>
      </c>
      <c r="AJ219" s="6">
        <v>218.3</v>
      </c>
      <c r="AK219" s="6" t="s">
        <v>2744</v>
      </c>
      <c r="AL219" s="6" t="s">
        <v>2692</v>
      </c>
      <c r="AM219" s="6">
        <v>69</v>
      </c>
      <c r="AN219" s="6" t="s">
        <v>2518</v>
      </c>
      <c r="AP219" s="6" t="s">
        <v>2518</v>
      </c>
      <c r="AU219" s="6" t="s">
        <v>2997</v>
      </c>
      <c r="AV219" s="98"/>
      <c r="AW219" s="98"/>
      <c r="BA219" s="15" t="b">
        <f>NOT(ISNA(MATCH($A219&amp;"N",'Cases at IMPPC'!$H:$H,0)))</f>
        <v>0</v>
      </c>
      <c r="BB219" s="15" t="b">
        <f>NOT(ISNA(MATCH($A219&amp;"T",'Cases at IMPPC'!$H:$H,0)))</f>
        <v>0</v>
      </c>
      <c r="BC219" s="15" t="b">
        <f>NOT(ISNA(MATCH($A219&amp;"ADE",'Cases at IMPPC'!$H:$H,0)))</f>
        <v>0</v>
      </c>
      <c r="BD219" s="15" t="b">
        <f>NOT(ISNA(MATCH($A219&amp;"MET",'Cases at IMPPC'!$H:$H,0)))</f>
        <v>0</v>
      </c>
      <c r="BE219" s="98" t="s">
        <v>1037</v>
      </c>
    </row>
    <row r="220" spans="1:60" ht="13" hidden="1" customHeight="1">
      <c r="A220" s="7">
        <v>219</v>
      </c>
      <c r="B220" s="7" t="s">
        <v>1691</v>
      </c>
      <c r="C220" s="7" t="str">
        <f>TEXT(A220,"CRC-00000")&amp;"-05-01"</f>
        <v>CRC-00219-05-01</v>
      </c>
      <c r="D220" s="2" t="s">
        <v>2795</v>
      </c>
      <c r="E220" s="2" t="s">
        <v>2794</v>
      </c>
      <c r="F220" s="2" t="s">
        <v>2795</v>
      </c>
      <c r="G220" s="2" t="s">
        <v>2520</v>
      </c>
      <c r="M220" s="2" t="s">
        <v>2661</v>
      </c>
      <c r="T220" s="2"/>
      <c r="U220" s="2"/>
      <c r="AD220" s="5" t="b">
        <f>ISNUMBER(MATCH(A220,Selection!A:A,0))</f>
        <v>0</v>
      </c>
      <c r="AE220" s="5">
        <f>24-COUNTIF(D220:AA220,"")</f>
        <v>4</v>
      </c>
      <c r="AF220" s="21" t="b">
        <v>1</v>
      </c>
      <c r="AG220" s="15" t="b">
        <v>0</v>
      </c>
      <c r="AH220" s="15" t="b">
        <v>0</v>
      </c>
      <c r="AI220" s="24" t="b">
        <v>1</v>
      </c>
      <c r="AJ220" s="6">
        <v>219.3</v>
      </c>
      <c r="AK220" s="6" t="s">
        <v>2744</v>
      </c>
      <c r="AL220" s="6" t="s">
        <v>2692</v>
      </c>
      <c r="AM220" s="6">
        <v>76</v>
      </c>
      <c r="AN220" s="6" t="s">
        <v>2697</v>
      </c>
      <c r="AO220" s="6" t="s">
        <v>2417</v>
      </c>
      <c r="AP220" s="6" t="s">
        <v>2518</v>
      </c>
      <c r="AV220" s="98"/>
      <c r="AW220" s="98"/>
      <c r="BA220" s="15" t="b">
        <f>NOT(ISNA(MATCH($A220&amp;"N",'Cases at IMPPC'!$H:$H,0)))</f>
        <v>0</v>
      </c>
      <c r="BB220" s="15" t="b">
        <f>NOT(ISNA(MATCH($A220&amp;"T",'Cases at IMPPC'!$H:$H,0)))</f>
        <v>0</v>
      </c>
      <c r="BC220" s="15" t="b">
        <f>NOT(ISNA(MATCH($A220&amp;"ADE",'Cases at IMPPC'!$H:$H,0)))</f>
        <v>0</v>
      </c>
      <c r="BD220" s="15" t="b">
        <f>NOT(ISNA(MATCH($A220&amp;"MET",'Cases at IMPPC'!$H:$H,0)))</f>
        <v>0</v>
      </c>
      <c r="BE220" s="98" t="s">
        <v>1037</v>
      </c>
      <c r="BH220" t="s">
        <v>3127</v>
      </c>
    </row>
    <row r="221" spans="1:60" ht="13" hidden="1" customHeight="1">
      <c r="A221" s="7">
        <v>220</v>
      </c>
      <c r="B221" s="7" t="s">
        <v>2069</v>
      </c>
      <c r="C221" s="7" t="str">
        <f>TEXT(A221,"CRC-00000")&amp;"-05-01"</f>
        <v>CRC-00220-05-01</v>
      </c>
      <c r="F221" s="2" t="s">
        <v>2794</v>
      </c>
      <c r="G221" s="2" t="s">
        <v>2520</v>
      </c>
      <c r="T221" s="2"/>
      <c r="U221" s="2"/>
      <c r="AB221" s="5" t="s">
        <v>3054</v>
      </c>
      <c r="AD221" s="5" t="b">
        <f>ISNUMBER(MATCH(A221,Selection!A:A,0))</f>
        <v>0</v>
      </c>
      <c r="AE221" s="5">
        <f>24-COUNTIF(D221:AA221,"")</f>
        <v>1</v>
      </c>
      <c r="AF221" s="21" t="b">
        <v>0</v>
      </c>
      <c r="AG221" s="15" t="b">
        <v>1</v>
      </c>
      <c r="AH221" s="15" t="b">
        <v>0</v>
      </c>
      <c r="AI221" s="24" t="b">
        <v>0</v>
      </c>
      <c r="AJ221" s="6">
        <v>220</v>
      </c>
      <c r="AK221" s="6" t="s">
        <v>2691</v>
      </c>
      <c r="AL221" s="6" t="s">
        <v>2692</v>
      </c>
      <c r="AM221" s="6">
        <v>68</v>
      </c>
      <c r="AN221" s="6" t="s">
        <v>2697</v>
      </c>
      <c r="AO221" s="6" t="s">
        <v>2417</v>
      </c>
      <c r="AP221" s="6" t="s">
        <v>2698</v>
      </c>
      <c r="AQ221" s="6" t="s">
        <v>114</v>
      </c>
      <c r="AU221" s="6" t="s">
        <v>2518</v>
      </c>
      <c r="AV221" s="98"/>
      <c r="AW221" s="98"/>
      <c r="BA221" s="15" t="b">
        <f>NOT(ISNA(MATCH($A221&amp;"N",'Cases at IMPPC'!$H:$H,0)))</f>
        <v>0</v>
      </c>
      <c r="BB221" s="15" t="b">
        <f>NOT(ISNA(MATCH($A221&amp;"T",'Cases at IMPPC'!$H:$H,0)))</f>
        <v>0</v>
      </c>
      <c r="BC221" s="15" t="b">
        <f>NOT(ISNA(MATCH($A221&amp;"ADE",'Cases at IMPPC'!$H:$H,0)))</f>
        <v>0</v>
      </c>
      <c r="BD221" s="15" t="b">
        <f>NOT(ISNA(MATCH($A221&amp;"MET",'Cases at IMPPC'!$H:$H,0)))</f>
        <v>0</v>
      </c>
      <c r="BE221" s="98" t="s">
        <v>964</v>
      </c>
    </row>
    <row r="222" spans="1:60" ht="13" hidden="1" customHeight="1">
      <c r="A222" s="7">
        <v>221</v>
      </c>
      <c r="B222" s="7" t="s">
        <v>2067</v>
      </c>
      <c r="C222" s="7" t="str">
        <f>TEXT(A222,"CRC-00000")&amp;"-05-01"</f>
        <v>CRC-00221-05-01</v>
      </c>
      <c r="F222" s="2" t="s">
        <v>2794</v>
      </c>
      <c r="G222" s="2" t="s">
        <v>2520</v>
      </c>
      <c r="T222" s="2"/>
      <c r="U222" s="2"/>
      <c r="AD222" s="5" t="b">
        <f>ISNUMBER(MATCH(A222,Selection!A:A,0))</f>
        <v>0</v>
      </c>
      <c r="AE222" s="5">
        <f>24-COUNTIF(D222:AA222,"")</f>
        <v>1</v>
      </c>
      <c r="AF222" s="21" t="b">
        <v>0</v>
      </c>
      <c r="AG222" s="15" t="b">
        <v>1</v>
      </c>
      <c r="AH222" s="15" t="b">
        <v>0</v>
      </c>
      <c r="AI222" s="24" t="b">
        <v>0</v>
      </c>
      <c r="AJ222" s="6">
        <v>221</v>
      </c>
      <c r="AK222" s="6" t="s">
        <v>2691</v>
      </c>
      <c r="AL222" s="6" t="s">
        <v>2692</v>
      </c>
      <c r="AM222" s="6">
        <v>41</v>
      </c>
      <c r="AN222" s="6" t="s">
        <v>2697</v>
      </c>
      <c r="AO222" s="6" t="s">
        <v>2699</v>
      </c>
      <c r="AP222" s="6" t="s">
        <v>2999</v>
      </c>
      <c r="AU222" s="6" t="s">
        <v>2292</v>
      </c>
      <c r="AV222" s="98"/>
      <c r="AW222" s="98"/>
      <c r="BA222" s="15" t="b">
        <f>NOT(ISNA(MATCH($A222&amp;"N",'Cases at IMPPC'!$H:$H,0)))</f>
        <v>0</v>
      </c>
      <c r="BB222" s="15" t="b">
        <f>NOT(ISNA(MATCH($A222&amp;"T",'Cases at IMPPC'!$H:$H,0)))</f>
        <v>0</v>
      </c>
      <c r="BC222" s="15" t="b">
        <f>NOT(ISNA(MATCH($A222&amp;"ADE",'Cases at IMPPC'!$H:$H,0)))</f>
        <v>0</v>
      </c>
      <c r="BD222" s="15" t="b">
        <f>NOT(ISNA(MATCH($A222&amp;"MET",'Cases at IMPPC'!$H:$H,0)))</f>
        <v>0</v>
      </c>
      <c r="BE222" s="98" t="s">
        <v>965</v>
      </c>
    </row>
    <row r="223" spans="1:60" ht="13" hidden="1" customHeight="1">
      <c r="A223" s="7">
        <v>222</v>
      </c>
      <c r="B223" s="7" t="s">
        <v>2249</v>
      </c>
      <c r="C223" s="7" t="str">
        <f>TEXT(A223,"CRC-00000")&amp;"-05-01"</f>
        <v>CRC-00222-05-01</v>
      </c>
      <c r="F223" s="2" t="s">
        <v>2794</v>
      </c>
      <c r="G223" s="2" t="s">
        <v>2520</v>
      </c>
      <c r="T223" s="2"/>
      <c r="U223" s="2"/>
      <c r="AD223" s="5" t="b">
        <f>ISNUMBER(MATCH(A223,Selection!A:A,0))</f>
        <v>0</v>
      </c>
      <c r="AE223" s="5">
        <f>24-COUNTIF(D223:AA223,"")</f>
        <v>1</v>
      </c>
      <c r="AF223" s="21" t="b">
        <v>0</v>
      </c>
      <c r="AG223" s="15" t="b">
        <v>1</v>
      </c>
      <c r="AH223" s="15" t="b">
        <v>0</v>
      </c>
      <c r="AI223" s="24" t="b">
        <v>0</v>
      </c>
      <c r="AJ223" s="6">
        <v>222</v>
      </c>
      <c r="AK223" s="6" t="s">
        <v>2691</v>
      </c>
      <c r="AL223" s="6" t="s">
        <v>2692</v>
      </c>
      <c r="AM223" s="6">
        <v>89</v>
      </c>
      <c r="AN223" s="6" t="s">
        <v>2697</v>
      </c>
      <c r="AO223" s="6" t="s">
        <v>2699</v>
      </c>
      <c r="AP223" s="6" t="s">
        <v>2999</v>
      </c>
      <c r="AQ223" s="6" t="s">
        <v>2794</v>
      </c>
      <c r="AU223" s="6" t="s">
        <v>2997</v>
      </c>
      <c r="AV223" s="98"/>
      <c r="AW223" s="98"/>
      <c r="BA223" s="15" t="b">
        <f>NOT(ISNA(MATCH($A223&amp;"N",'Cases at IMPPC'!$H:$H,0)))</f>
        <v>0</v>
      </c>
      <c r="BB223" s="15" t="b">
        <f>NOT(ISNA(MATCH($A223&amp;"T",'Cases at IMPPC'!$H:$H,0)))</f>
        <v>0</v>
      </c>
      <c r="BC223" s="15" t="b">
        <f>NOT(ISNA(MATCH($A223&amp;"ADE",'Cases at IMPPC'!$H:$H,0)))</f>
        <v>0</v>
      </c>
      <c r="BD223" s="15" t="b">
        <f>NOT(ISNA(MATCH($A223&amp;"MET",'Cases at IMPPC'!$H:$H,0)))</f>
        <v>0</v>
      </c>
      <c r="BE223" s="98" t="s">
        <v>966</v>
      </c>
    </row>
    <row r="224" spans="1:60" ht="13" hidden="1" customHeight="1">
      <c r="A224" s="7">
        <v>223</v>
      </c>
      <c r="B224" s="7" t="s">
        <v>2250</v>
      </c>
      <c r="C224" s="7" t="str">
        <f>TEXT(A224,"CRC-00000")&amp;"-05-01"</f>
        <v>CRC-00223-05-01</v>
      </c>
      <c r="F224" s="2" t="s">
        <v>2795</v>
      </c>
      <c r="G224" s="2" t="s">
        <v>2520</v>
      </c>
      <c r="T224" s="2"/>
      <c r="U224" s="2"/>
      <c r="AD224" s="5" t="b">
        <f>ISNUMBER(MATCH(A224,Selection!A:A,0))</f>
        <v>0</v>
      </c>
      <c r="AE224" s="5">
        <f>24-COUNTIF(D224:AA224,"")</f>
        <v>1</v>
      </c>
      <c r="AF224" s="21" t="b">
        <v>0</v>
      </c>
      <c r="AG224" s="15" t="b">
        <v>1</v>
      </c>
      <c r="AH224" s="15" t="b">
        <v>0</v>
      </c>
      <c r="AI224" s="24" t="b">
        <v>0</v>
      </c>
      <c r="AJ224" s="6">
        <v>223</v>
      </c>
      <c r="AK224" s="6" t="s">
        <v>2691</v>
      </c>
      <c r="AL224" s="6" t="s">
        <v>2692</v>
      </c>
      <c r="AM224" s="6">
        <v>67</v>
      </c>
      <c r="AN224" s="6" t="s">
        <v>2518</v>
      </c>
      <c r="AO224" s="6" t="s">
        <v>2417</v>
      </c>
      <c r="AP224" s="6" t="s">
        <v>2698</v>
      </c>
      <c r="AQ224" s="6" t="s">
        <v>115</v>
      </c>
      <c r="AU224" s="6" t="s">
        <v>2518</v>
      </c>
      <c r="AV224" s="98"/>
      <c r="AW224" s="98"/>
      <c r="BA224" s="15" t="b">
        <f>NOT(ISNA(MATCH($A224&amp;"N",'Cases at IMPPC'!$H:$H,0)))</f>
        <v>0</v>
      </c>
      <c r="BB224" s="15" t="b">
        <f>NOT(ISNA(MATCH($A224&amp;"T",'Cases at IMPPC'!$H:$H,0)))</f>
        <v>0</v>
      </c>
      <c r="BC224" s="15" t="b">
        <f>NOT(ISNA(MATCH($A224&amp;"ADE",'Cases at IMPPC'!$H:$H,0)))</f>
        <v>0</v>
      </c>
      <c r="BD224" s="15" t="b">
        <f>NOT(ISNA(MATCH($A224&amp;"MET",'Cases at IMPPC'!$H:$H,0)))</f>
        <v>0</v>
      </c>
      <c r="BE224" s="98" t="s">
        <v>967</v>
      </c>
    </row>
    <row r="225" spans="1:57" ht="13" hidden="1" customHeight="1">
      <c r="A225" s="7">
        <v>224</v>
      </c>
      <c r="B225" s="7" t="s">
        <v>2440</v>
      </c>
      <c r="C225" s="7" t="str">
        <f>TEXT(A225,"CRC-00000")&amp;"-05-01"</f>
        <v>CRC-00224-05-01</v>
      </c>
      <c r="F225" s="2" t="s">
        <v>2794</v>
      </c>
      <c r="G225" s="2" t="s">
        <v>2520</v>
      </c>
      <c r="T225" s="2"/>
      <c r="U225" s="2"/>
      <c r="AD225" s="5" t="b">
        <f>ISNUMBER(MATCH(A225,Selection!A:A,0))</f>
        <v>0</v>
      </c>
      <c r="AE225" s="5">
        <f>24-COUNTIF(D225:AA225,"")</f>
        <v>1</v>
      </c>
      <c r="AF225" s="21" t="b">
        <v>0</v>
      </c>
      <c r="AG225" s="15" t="b">
        <v>1</v>
      </c>
      <c r="AH225" s="15" t="b">
        <v>0</v>
      </c>
      <c r="AI225" s="24" t="b">
        <v>0</v>
      </c>
      <c r="AJ225" s="6">
        <v>224</v>
      </c>
      <c r="AK225" s="6" t="s">
        <v>2691</v>
      </c>
      <c r="AL225" s="6" t="s">
        <v>2692</v>
      </c>
      <c r="AM225" s="6">
        <v>67</v>
      </c>
      <c r="AN225" s="6" t="s">
        <v>2518</v>
      </c>
      <c r="AO225" s="6" t="s">
        <v>2699</v>
      </c>
      <c r="AP225" s="6" t="s">
        <v>2999</v>
      </c>
      <c r="AQ225" s="6" t="s">
        <v>116</v>
      </c>
      <c r="AU225" s="6" t="s">
        <v>2518</v>
      </c>
      <c r="AV225" s="98"/>
      <c r="AW225" s="98"/>
      <c r="BA225" s="15" t="b">
        <f>NOT(ISNA(MATCH($A225&amp;"N",'Cases at IMPPC'!$H:$H,0)))</f>
        <v>0</v>
      </c>
      <c r="BB225" s="15" t="b">
        <f>NOT(ISNA(MATCH($A225&amp;"T",'Cases at IMPPC'!$H:$H,0)))</f>
        <v>0</v>
      </c>
      <c r="BC225" s="15" t="b">
        <f>NOT(ISNA(MATCH($A225&amp;"ADE",'Cases at IMPPC'!$H:$H,0)))</f>
        <v>0</v>
      </c>
      <c r="BD225" s="15" t="b">
        <f>NOT(ISNA(MATCH($A225&amp;"MET",'Cases at IMPPC'!$H:$H,0)))</f>
        <v>0</v>
      </c>
      <c r="BE225" s="98" t="s">
        <v>968</v>
      </c>
    </row>
    <row r="226" spans="1:57" ht="13" hidden="1" customHeight="1">
      <c r="A226" s="7">
        <v>225</v>
      </c>
      <c r="B226" s="7" t="s">
        <v>2441</v>
      </c>
      <c r="C226" s="7" t="str">
        <f>TEXT(A226,"CRC-00000")&amp;"-05-01"</f>
        <v>CRC-00225-05-01</v>
      </c>
      <c r="F226" s="2" t="s">
        <v>2794</v>
      </c>
      <c r="G226" s="2" t="s">
        <v>2520</v>
      </c>
      <c r="T226" s="2"/>
      <c r="U226" s="2"/>
      <c r="AB226" s="5" t="s">
        <v>3054</v>
      </c>
      <c r="AD226" s="5" t="b">
        <f>ISNUMBER(MATCH(A226,Selection!A:A,0))</f>
        <v>0</v>
      </c>
      <c r="AE226" s="5">
        <f>24-COUNTIF(D226:AA226,"")</f>
        <v>1</v>
      </c>
      <c r="AF226" s="21" t="b">
        <v>0</v>
      </c>
      <c r="AG226" s="15" t="b">
        <v>1</v>
      </c>
      <c r="AH226" s="15" t="b">
        <v>0</v>
      </c>
      <c r="AI226" s="24" t="b">
        <v>0</v>
      </c>
      <c r="AJ226" s="6">
        <v>225</v>
      </c>
      <c r="AK226" s="6" t="s">
        <v>2691</v>
      </c>
      <c r="AL226" s="6" t="s">
        <v>2692</v>
      </c>
      <c r="AM226" s="6">
        <v>54</v>
      </c>
      <c r="AN226" s="6" t="s">
        <v>2518</v>
      </c>
      <c r="AO226" s="6" t="s">
        <v>2699</v>
      </c>
      <c r="AP226" s="6" t="s">
        <v>2999</v>
      </c>
      <c r="AQ226" s="6" t="s">
        <v>117</v>
      </c>
      <c r="AU226" s="6" t="s">
        <v>2518</v>
      </c>
      <c r="AV226" s="98"/>
      <c r="AW226" s="98"/>
      <c r="BA226" s="15" t="b">
        <f>NOT(ISNA(MATCH($A226&amp;"N",'Cases at IMPPC'!$H:$H,0)))</f>
        <v>0</v>
      </c>
      <c r="BB226" s="15" t="b">
        <f>NOT(ISNA(MATCH($A226&amp;"T",'Cases at IMPPC'!$H:$H,0)))</f>
        <v>0</v>
      </c>
      <c r="BC226" s="15" t="b">
        <f>NOT(ISNA(MATCH($A226&amp;"ADE",'Cases at IMPPC'!$H:$H,0)))</f>
        <v>0</v>
      </c>
      <c r="BD226" s="15" t="b">
        <f>NOT(ISNA(MATCH($A226&amp;"MET",'Cases at IMPPC'!$H:$H,0)))</f>
        <v>0</v>
      </c>
      <c r="BE226" s="98" t="s">
        <v>969</v>
      </c>
    </row>
    <row r="227" spans="1:57" ht="13" hidden="1" customHeight="1">
      <c r="A227" s="7">
        <v>226</v>
      </c>
      <c r="B227" s="7" t="s">
        <v>2442</v>
      </c>
      <c r="C227" s="7" t="str">
        <f>TEXT(A227,"CRC-00000")&amp;"-05-01"</f>
        <v>CRC-00226-05-01</v>
      </c>
      <c r="F227" s="2" t="s">
        <v>2795</v>
      </c>
      <c r="G227" s="2" t="s">
        <v>2520</v>
      </c>
      <c r="T227" s="2"/>
      <c r="U227" s="2"/>
      <c r="AB227" s="5" t="s">
        <v>3054</v>
      </c>
      <c r="AD227" s="5" t="b">
        <f>ISNUMBER(MATCH(A227,Selection!A:A,0))</f>
        <v>0</v>
      </c>
      <c r="AE227" s="5">
        <f>24-COUNTIF(D227:AA227,"")</f>
        <v>1</v>
      </c>
      <c r="AF227" s="21" t="b">
        <v>0</v>
      </c>
      <c r="AG227" s="15" t="b">
        <v>1</v>
      </c>
      <c r="AH227" s="15" t="b">
        <v>0</v>
      </c>
      <c r="AI227" s="24" t="b">
        <v>0</v>
      </c>
      <c r="AJ227" s="6">
        <v>226</v>
      </c>
      <c r="AK227" s="6" t="s">
        <v>2691</v>
      </c>
      <c r="AL227" s="6" t="s">
        <v>2692</v>
      </c>
      <c r="AM227" s="6">
        <v>79</v>
      </c>
      <c r="AN227" s="6" t="s">
        <v>2697</v>
      </c>
      <c r="AO227" s="6" t="s">
        <v>2417</v>
      </c>
      <c r="AP227" s="6" t="s">
        <v>2698</v>
      </c>
      <c r="AQ227" s="6" t="s">
        <v>118</v>
      </c>
      <c r="AU227" s="6" t="s">
        <v>2997</v>
      </c>
      <c r="AV227" s="98"/>
      <c r="AW227" s="98"/>
      <c r="BA227" s="15" t="b">
        <f>NOT(ISNA(MATCH($A227&amp;"N",'Cases at IMPPC'!$H:$H,0)))</f>
        <v>0</v>
      </c>
      <c r="BB227" s="15" t="b">
        <f>NOT(ISNA(MATCH($A227&amp;"T",'Cases at IMPPC'!$H:$H,0)))</f>
        <v>0</v>
      </c>
      <c r="BC227" s="15" t="b">
        <f>NOT(ISNA(MATCH($A227&amp;"ADE",'Cases at IMPPC'!$H:$H,0)))</f>
        <v>0</v>
      </c>
      <c r="BD227" s="15" t="b">
        <f>NOT(ISNA(MATCH($A227&amp;"MET",'Cases at IMPPC'!$H:$H,0)))</f>
        <v>0</v>
      </c>
      <c r="BE227" s="98" t="s">
        <v>970</v>
      </c>
    </row>
    <row r="228" spans="1:57" ht="13" hidden="1" customHeight="1">
      <c r="A228" s="7">
        <v>227</v>
      </c>
      <c r="B228" s="7" t="s">
        <v>2443</v>
      </c>
      <c r="C228" s="7" t="str">
        <f>TEXT(A228,"CRC-00000")&amp;"-05-01"</f>
        <v>CRC-00227-05-01</v>
      </c>
      <c r="F228" s="2" t="s">
        <v>2795</v>
      </c>
      <c r="G228" s="2" t="s">
        <v>2520</v>
      </c>
      <c r="T228" s="2"/>
      <c r="U228" s="2"/>
      <c r="AD228" s="5" t="b">
        <f>ISNUMBER(MATCH(A228,Selection!A:A,0))</f>
        <v>0</v>
      </c>
      <c r="AE228" s="5">
        <f>24-COUNTIF(D228:AA228,"")</f>
        <v>1</v>
      </c>
      <c r="AF228" s="21" t="b">
        <v>0</v>
      </c>
      <c r="AG228" s="15" t="b">
        <v>1</v>
      </c>
      <c r="AH228" s="15" t="b">
        <v>0</v>
      </c>
      <c r="AI228" s="24" t="b">
        <v>0</v>
      </c>
      <c r="AJ228" s="6">
        <v>227</v>
      </c>
      <c r="AK228" s="6" t="s">
        <v>2691</v>
      </c>
      <c r="AL228" s="6" t="s">
        <v>2692</v>
      </c>
      <c r="AM228" s="6">
        <v>66</v>
      </c>
      <c r="AN228" s="6" t="s">
        <v>2518</v>
      </c>
      <c r="AO228" s="6" t="s">
        <v>2417</v>
      </c>
      <c r="AP228" s="6" t="s">
        <v>2698</v>
      </c>
      <c r="AQ228" s="6" t="s">
        <v>119</v>
      </c>
      <c r="AU228" s="6" t="s">
        <v>2518</v>
      </c>
      <c r="AV228" s="98"/>
      <c r="AW228" s="98"/>
      <c r="BA228" s="15" t="b">
        <f>NOT(ISNA(MATCH($A228&amp;"N",'Cases at IMPPC'!$H:$H,0)))</f>
        <v>0</v>
      </c>
      <c r="BB228" s="15" t="b">
        <f>NOT(ISNA(MATCH($A228&amp;"T",'Cases at IMPPC'!$H:$H,0)))</f>
        <v>0</v>
      </c>
      <c r="BC228" s="15" t="b">
        <f>NOT(ISNA(MATCH($A228&amp;"ADE",'Cases at IMPPC'!$H:$H,0)))</f>
        <v>0</v>
      </c>
      <c r="BD228" s="15" t="b">
        <f>NOT(ISNA(MATCH($A228&amp;"MET",'Cases at IMPPC'!$H:$H,0)))</f>
        <v>0</v>
      </c>
      <c r="BE228" s="98" t="s">
        <v>971</v>
      </c>
    </row>
    <row r="229" spans="1:57" ht="13" hidden="1" customHeight="1">
      <c r="A229" s="7">
        <v>228</v>
      </c>
      <c r="B229" s="7" t="s">
        <v>2444</v>
      </c>
      <c r="C229" s="7" t="str">
        <f>TEXT(A229,"CRC-00000")&amp;"-05-01"</f>
        <v>CRC-00228-05-01</v>
      </c>
      <c r="F229" s="2" t="s">
        <v>2795</v>
      </c>
      <c r="G229" s="2" t="s">
        <v>2520</v>
      </c>
      <c r="T229" s="2"/>
      <c r="U229" s="2"/>
      <c r="AD229" s="5" t="b">
        <f>ISNUMBER(MATCH(A229,Selection!A:A,0))</f>
        <v>0</v>
      </c>
      <c r="AE229" s="5">
        <f>24-COUNTIF(D229:AA229,"")</f>
        <v>1</v>
      </c>
      <c r="AF229" s="21" t="b">
        <v>0</v>
      </c>
      <c r="AG229" s="15" t="b">
        <v>1</v>
      </c>
      <c r="AH229" s="15" t="b">
        <v>0</v>
      </c>
      <c r="AI229" s="24" t="b">
        <v>0</v>
      </c>
      <c r="AJ229" s="6">
        <v>228</v>
      </c>
      <c r="AK229" s="6" t="s">
        <v>2691</v>
      </c>
      <c r="AL229" s="6" t="s">
        <v>2692</v>
      </c>
      <c r="AM229" s="6">
        <v>52</v>
      </c>
      <c r="AN229" s="6" t="s">
        <v>2697</v>
      </c>
      <c r="AO229" s="6" t="s">
        <v>2417</v>
      </c>
      <c r="AP229" s="6" t="s">
        <v>2999</v>
      </c>
      <c r="AQ229" s="6" t="s">
        <v>120</v>
      </c>
      <c r="AU229" s="6" t="s">
        <v>2997</v>
      </c>
      <c r="AV229" s="98"/>
      <c r="AW229" s="98"/>
      <c r="BA229" s="15" t="b">
        <f>NOT(ISNA(MATCH($A229&amp;"N",'Cases at IMPPC'!$H:$H,0)))</f>
        <v>0</v>
      </c>
      <c r="BB229" s="15" t="b">
        <f>NOT(ISNA(MATCH($A229&amp;"T",'Cases at IMPPC'!$H:$H,0)))</f>
        <v>0</v>
      </c>
      <c r="BC229" s="15" t="b">
        <f>NOT(ISNA(MATCH($A229&amp;"ADE",'Cases at IMPPC'!$H:$H,0)))</f>
        <v>0</v>
      </c>
      <c r="BD229" s="15" t="b">
        <f>NOT(ISNA(MATCH($A229&amp;"MET",'Cases at IMPPC'!$H:$H,0)))</f>
        <v>0</v>
      </c>
      <c r="BE229" s="98" t="s">
        <v>972</v>
      </c>
    </row>
    <row r="230" spans="1:57" ht="1" hidden="1" customHeight="1">
      <c r="A230" s="7">
        <v>229</v>
      </c>
      <c r="B230" s="7" t="s">
        <v>2445</v>
      </c>
      <c r="C230" s="7" t="str">
        <f>TEXT(A230,"CRC-00000")&amp;"-05-01"</f>
        <v>CRC-00229-05-01</v>
      </c>
      <c r="F230" s="2" t="s">
        <v>2794</v>
      </c>
      <c r="G230" s="2" t="s">
        <v>2520</v>
      </c>
      <c r="T230" s="2"/>
      <c r="U230" s="2"/>
      <c r="AB230" s="5" t="s">
        <v>3054</v>
      </c>
      <c r="AD230" s="5" t="b">
        <f>ISNUMBER(MATCH(A230,Selection!A:A,0))</f>
        <v>0</v>
      </c>
      <c r="AE230" s="5">
        <f>24-COUNTIF(D230:AA230,"")</f>
        <v>1</v>
      </c>
      <c r="AF230" s="21" t="b">
        <v>0</v>
      </c>
      <c r="AG230" s="15" t="b">
        <v>1</v>
      </c>
      <c r="AH230" s="15" t="b">
        <v>0</v>
      </c>
      <c r="AI230" s="24" t="b">
        <v>0</v>
      </c>
      <c r="AJ230" s="6">
        <v>229</v>
      </c>
      <c r="AK230" s="6" t="s">
        <v>2691</v>
      </c>
      <c r="AL230" s="6" t="s">
        <v>2692</v>
      </c>
      <c r="AM230" s="6">
        <v>74</v>
      </c>
      <c r="AN230" s="6" t="s">
        <v>2697</v>
      </c>
      <c r="AO230" s="6" t="s">
        <v>2699</v>
      </c>
      <c r="AP230" s="6" t="s">
        <v>2999</v>
      </c>
      <c r="AQ230" s="6" t="s">
        <v>2794</v>
      </c>
      <c r="AU230" s="6" t="s">
        <v>2692</v>
      </c>
      <c r="AV230" s="98"/>
      <c r="AW230" s="98"/>
      <c r="BA230" s="15" t="b">
        <f>NOT(ISNA(MATCH($A230&amp;"N",'Cases at IMPPC'!$H:$H,0)))</f>
        <v>0</v>
      </c>
      <c r="BB230" s="15" t="b">
        <f>NOT(ISNA(MATCH($A230&amp;"T",'Cases at IMPPC'!$H:$H,0)))</f>
        <v>0</v>
      </c>
      <c r="BC230" s="15" t="b">
        <f>NOT(ISNA(MATCH($A230&amp;"ADE",'Cases at IMPPC'!$H:$H,0)))</f>
        <v>0</v>
      </c>
      <c r="BD230" s="15" t="b">
        <f>NOT(ISNA(MATCH($A230&amp;"MET",'Cases at IMPPC'!$H:$H,0)))</f>
        <v>0</v>
      </c>
      <c r="BE230" s="98" t="s">
        <v>973</v>
      </c>
    </row>
    <row r="231" spans="1:57" ht="13" hidden="1" customHeight="1">
      <c r="A231" s="7">
        <v>230</v>
      </c>
      <c r="B231" s="7" t="s">
        <v>2446</v>
      </c>
      <c r="C231" s="7" t="str">
        <f>TEXT(A231,"CRC-00000")&amp;"-05-01"</f>
        <v>CRC-00230-05-01</v>
      </c>
      <c r="F231" s="2" t="s">
        <v>2795</v>
      </c>
      <c r="G231" s="2" t="s">
        <v>2520</v>
      </c>
      <c r="T231" s="2"/>
      <c r="U231" s="2"/>
      <c r="AB231" s="5" t="s">
        <v>3054</v>
      </c>
      <c r="AD231" s="5" t="b">
        <f>ISNUMBER(MATCH(A231,Selection!A:A,0))</f>
        <v>0</v>
      </c>
      <c r="AE231" s="5">
        <f>24-COUNTIF(D231:AA231,"")</f>
        <v>1</v>
      </c>
      <c r="AF231" s="21" t="b">
        <v>0</v>
      </c>
      <c r="AG231" s="15" t="b">
        <v>1</v>
      </c>
      <c r="AH231" s="15" t="b">
        <v>0</v>
      </c>
      <c r="AI231" s="24" t="b">
        <v>0</v>
      </c>
      <c r="AJ231" s="6">
        <v>230</v>
      </c>
      <c r="AK231" s="6" t="s">
        <v>2691</v>
      </c>
      <c r="AL231" s="6" t="s">
        <v>2692</v>
      </c>
      <c r="AM231" s="6">
        <v>65</v>
      </c>
      <c r="AN231" s="6" t="s">
        <v>2518</v>
      </c>
      <c r="AO231" s="6" t="s">
        <v>2417</v>
      </c>
      <c r="AP231" s="6" t="s">
        <v>2999</v>
      </c>
      <c r="AQ231" s="6" t="s">
        <v>121</v>
      </c>
      <c r="AU231" s="6" t="s">
        <v>2797</v>
      </c>
      <c r="AV231" s="98"/>
      <c r="AW231" s="98"/>
      <c r="BA231" s="15" t="b">
        <f>NOT(ISNA(MATCH($A231&amp;"N",'Cases at IMPPC'!$H:$H,0)))</f>
        <v>0</v>
      </c>
      <c r="BB231" s="15" t="b">
        <f>NOT(ISNA(MATCH($A231&amp;"T",'Cases at IMPPC'!$H:$H,0)))</f>
        <v>0</v>
      </c>
      <c r="BC231" s="15" t="b">
        <f>NOT(ISNA(MATCH($A231&amp;"ADE",'Cases at IMPPC'!$H:$H,0)))</f>
        <v>0</v>
      </c>
      <c r="BD231" s="15" t="b">
        <f>NOT(ISNA(MATCH($A231&amp;"MET",'Cases at IMPPC'!$H:$H,0)))</f>
        <v>0</v>
      </c>
      <c r="BE231" s="98" t="s">
        <v>974</v>
      </c>
    </row>
    <row r="232" spans="1:57" ht="13" hidden="1" customHeight="1">
      <c r="A232" s="7">
        <v>231</v>
      </c>
      <c r="B232" s="7" t="s">
        <v>2447</v>
      </c>
      <c r="C232" s="7" t="str">
        <f>TEXT(A232,"CRC-00000")&amp;"-05-01"</f>
        <v>CRC-00231-05-01</v>
      </c>
      <c r="F232" s="2" t="s">
        <v>2794</v>
      </c>
      <c r="G232" s="2" t="s">
        <v>2520</v>
      </c>
      <c r="T232" s="2"/>
      <c r="U232" s="2"/>
      <c r="AB232" s="5" t="s">
        <v>3054</v>
      </c>
      <c r="AD232" s="5" t="b">
        <f>ISNUMBER(MATCH(A232,Selection!A:A,0))</f>
        <v>0</v>
      </c>
      <c r="AE232" s="5">
        <f>24-COUNTIF(D232:AA232,"")</f>
        <v>1</v>
      </c>
      <c r="AF232" s="21" t="b">
        <v>0</v>
      </c>
      <c r="AG232" s="15" t="b">
        <v>1</v>
      </c>
      <c r="AH232" s="15" t="b">
        <v>0</v>
      </c>
      <c r="AI232" s="24" t="b">
        <v>0</v>
      </c>
      <c r="AJ232" s="6">
        <v>231</v>
      </c>
      <c r="AK232" s="6" t="s">
        <v>2691</v>
      </c>
      <c r="AL232" s="6" t="s">
        <v>2692</v>
      </c>
      <c r="AM232" s="6">
        <v>64</v>
      </c>
      <c r="AN232" s="6" t="s">
        <v>2518</v>
      </c>
      <c r="AO232" s="6" t="s">
        <v>2417</v>
      </c>
      <c r="AP232" s="6" t="s">
        <v>2999</v>
      </c>
      <c r="AQ232" s="6" t="s">
        <v>122</v>
      </c>
      <c r="AU232" s="6" t="s">
        <v>2518</v>
      </c>
      <c r="AV232" s="98"/>
      <c r="AW232" s="98"/>
      <c r="BA232" s="15" t="b">
        <f>NOT(ISNA(MATCH($A232&amp;"N",'Cases at IMPPC'!$H:$H,0)))</f>
        <v>0</v>
      </c>
      <c r="BB232" s="15" t="b">
        <f>NOT(ISNA(MATCH($A232&amp;"T",'Cases at IMPPC'!$H:$H,0)))</f>
        <v>0</v>
      </c>
      <c r="BC232" s="15" t="b">
        <f>NOT(ISNA(MATCH($A232&amp;"ADE",'Cases at IMPPC'!$H:$H,0)))</f>
        <v>0</v>
      </c>
      <c r="BD232" s="15" t="b">
        <f>NOT(ISNA(MATCH($A232&amp;"MET",'Cases at IMPPC'!$H:$H,0)))</f>
        <v>0</v>
      </c>
      <c r="BE232" s="98" t="s">
        <v>974</v>
      </c>
    </row>
    <row r="233" spans="1:57" ht="13" hidden="1" customHeight="1">
      <c r="A233" s="7">
        <v>232</v>
      </c>
      <c r="B233" s="7" t="s">
        <v>2616</v>
      </c>
      <c r="C233" s="7" t="str">
        <f>TEXT(A233,"CRC-00000")&amp;"-05-01"</f>
        <v>CRC-00232-05-01</v>
      </c>
      <c r="F233" s="2" t="s">
        <v>2795</v>
      </c>
      <c r="G233" s="2" t="s">
        <v>2520</v>
      </c>
      <c r="T233" s="2"/>
      <c r="U233" s="2"/>
      <c r="AB233" s="5" t="s">
        <v>3054</v>
      </c>
      <c r="AD233" s="5" t="b">
        <f>ISNUMBER(MATCH(A233,Selection!A:A,0))</f>
        <v>0</v>
      </c>
      <c r="AE233" s="5">
        <f>24-COUNTIF(D233:AA233,"")</f>
        <v>1</v>
      </c>
      <c r="AF233" s="21" t="b">
        <v>0</v>
      </c>
      <c r="AG233" s="15" t="b">
        <v>1</v>
      </c>
      <c r="AH233" s="15" t="b">
        <v>0</v>
      </c>
      <c r="AI233" s="24" t="b">
        <v>0</v>
      </c>
      <c r="AJ233" s="6">
        <v>232</v>
      </c>
      <c r="AK233" s="6" t="s">
        <v>2691</v>
      </c>
      <c r="AL233" s="6" t="s">
        <v>2692</v>
      </c>
      <c r="AM233" s="6">
        <v>62</v>
      </c>
      <c r="AN233" s="6" t="s">
        <v>2518</v>
      </c>
      <c r="AO233" s="6" t="s">
        <v>2699</v>
      </c>
      <c r="AP233" s="6" t="s">
        <v>2698</v>
      </c>
      <c r="AQ233" s="6" t="s">
        <v>120</v>
      </c>
      <c r="AU233" s="6" t="s">
        <v>2797</v>
      </c>
      <c r="AV233" s="98"/>
      <c r="AW233" s="98"/>
      <c r="BA233" s="15" t="b">
        <f>NOT(ISNA(MATCH($A233&amp;"N",'Cases at IMPPC'!$H:$H,0)))</f>
        <v>0</v>
      </c>
      <c r="BB233" s="15" t="b">
        <f>NOT(ISNA(MATCH($A233&amp;"T",'Cases at IMPPC'!$H:$H,0)))</f>
        <v>0</v>
      </c>
      <c r="BC233" s="15" t="b">
        <f>NOT(ISNA(MATCH($A233&amp;"ADE",'Cases at IMPPC'!$H:$H,0)))</f>
        <v>0</v>
      </c>
      <c r="BD233" s="15" t="b">
        <f>NOT(ISNA(MATCH($A233&amp;"MET",'Cases at IMPPC'!$H:$H,0)))</f>
        <v>0</v>
      </c>
      <c r="BE233" s="98" t="s">
        <v>970</v>
      </c>
    </row>
    <row r="234" spans="1:57" ht="13" hidden="1" customHeight="1">
      <c r="A234" s="7">
        <v>233</v>
      </c>
      <c r="B234" s="7" t="s">
        <v>2617</v>
      </c>
      <c r="C234" s="7" t="str">
        <f>TEXT(A234,"CRC-00000")&amp;"-05-01"</f>
        <v>CRC-00233-05-01</v>
      </c>
      <c r="F234" s="2" t="s">
        <v>2795</v>
      </c>
      <c r="G234" s="2" t="s">
        <v>2520</v>
      </c>
      <c r="T234" s="2"/>
      <c r="U234" s="2"/>
      <c r="AB234" s="5" t="s">
        <v>3054</v>
      </c>
      <c r="AD234" s="5" t="b">
        <f>ISNUMBER(MATCH(A234,Selection!A:A,0))</f>
        <v>0</v>
      </c>
      <c r="AE234" s="5">
        <f>24-COUNTIF(D234:AA234,"")</f>
        <v>1</v>
      </c>
      <c r="AF234" s="21" t="b">
        <v>0</v>
      </c>
      <c r="AG234" s="15" t="b">
        <v>1</v>
      </c>
      <c r="AH234" s="15" t="b">
        <v>0</v>
      </c>
      <c r="AI234" s="24" t="b">
        <v>0</v>
      </c>
      <c r="AJ234" s="6">
        <v>233</v>
      </c>
      <c r="AK234" s="6" t="s">
        <v>2691</v>
      </c>
      <c r="AL234" s="6" t="s">
        <v>2692</v>
      </c>
      <c r="AM234" s="6">
        <v>68</v>
      </c>
      <c r="AN234" s="6" t="s">
        <v>2697</v>
      </c>
      <c r="AO234" s="6" t="s">
        <v>2417</v>
      </c>
      <c r="AP234" s="6" t="s">
        <v>2999</v>
      </c>
      <c r="AQ234" s="6" t="s">
        <v>2794</v>
      </c>
      <c r="AU234" s="6" t="s">
        <v>2518</v>
      </c>
      <c r="AV234" s="98"/>
      <c r="AW234" s="98"/>
      <c r="BA234" s="15" t="b">
        <f>NOT(ISNA(MATCH($A234&amp;"N",'Cases at IMPPC'!$H:$H,0)))</f>
        <v>0</v>
      </c>
      <c r="BB234" s="15" t="b">
        <f>NOT(ISNA(MATCH($A234&amp;"T",'Cases at IMPPC'!$H:$H,0)))</f>
        <v>0</v>
      </c>
      <c r="BC234" s="15" t="b">
        <f>NOT(ISNA(MATCH($A234&amp;"ADE",'Cases at IMPPC'!$H:$H,0)))</f>
        <v>0</v>
      </c>
      <c r="BD234" s="15" t="b">
        <f>NOT(ISNA(MATCH($A234&amp;"MET",'Cases at IMPPC'!$H:$H,0)))</f>
        <v>0</v>
      </c>
      <c r="BE234" s="98" t="s">
        <v>975</v>
      </c>
    </row>
    <row r="235" spans="1:57" ht="13" hidden="1" customHeight="1">
      <c r="A235" s="7">
        <v>234</v>
      </c>
      <c r="B235" s="7" t="s">
        <v>2618</v>
      </c>
      <c r="C235" s="7" t="str">
        <f>TEXT(A235,"CRC-00000")&amp;"-05-01"</f>
        <v>CRC-00234-05-01</v>
      </c>
      <c r="F235" s="2" t="s">
        <v>2795</v>
      </c>
      <c r="G235" s="2" t="s">
        <v>2520</v>
      </c>
      <c r="T235" s="2"/>
      <c r="U235" s="2"/>
      <c r="AB235" s="5" t="s">
        <v>3054</v>
      </c>
      <c r="AD235" s="5" t="b">
        <f>ISNUMBER(MATCH(A235,Selection!A:A,0))</f>
        <v>0</v>
      </c>
      <c r="AE235" s="5">
        <f>24-COUNTIF(D235:AA235,"")</f>
        <v>1</v>
      </c>
      <c r="AF235" s="21" t="b">
        <v>0</v>
      </c>
      <c r="AG235" s="15" t="b">
        <v>1</v>
      </c>
      <c r="AH235" s="15" t="b">
        <v>0</v>
      </c>
      <c r="AI235" s="24" t="b">
        <v>0</v>
      </c>
      <c r="AJ235" s="6">
        <v>234</v>
      </c>
      <c r="AK235" s="6" t="s">
        <v>2691</v>
      </c>
      <c r="AL235" s="6" t="s">
        <v>2692</v>
      </c>
      <c r="AM235" s="6">
        <v>51</v>
      </c>
      <c r="AN235" s="6" t="s">
        <v>2518</v>
      </c>
      <c r="AO235" s="6" t="s">
        <v>2417</v>
      </c>
      <c r="AP235" s="6" t="s">
        <v>2698</v>
      </c>
      <c r="AQ235" s="6" t="s">
        <v>99</v>
      </c>
      <c r="AU235" s="6" t="s">
        <v>2518</v>
      </c>
      <c r="AV235" s="98"/>
      <c r="AW235" s="98"/>
      <c r="BA235" s="15" t="b">
        <f>NOT(ISNA(MATCH($A235&amp;"N",'Cases at IMPPC'!$H:$H,0)))</f>
        <v>0</v>
      </c>
      <c r="BB235" s="15" t="b">
        <f>NOT(ISNA(MATCH($A235&amp;"T",'Cases at IMPPC'!$H:$H,0)))</f>
        <v>0</v>
      </c>
      <c r="BC235" s="15" t="b">
        <f>NOT(ISNA(MATCH($A235&amp;"ADE",'Cases at IMPPC'!$H:$H,0)))</f>
        <v>0</v>
      </c>
      <c r="BD235" s="15" t="b">
        <f>NOT(ISNA(MATCH($A235&amp;"MET",'Cases at IMPPC'!$H:$H,0)))</f>
        <v>0</v>
      </c>
      <c r="BE235" s="98" t="s">
        <v>976</v>
      </c>
    </row>
    <row r="236" spans="1:57" ht="13" hidden="1" customHeight="1">
      <c r="A236" s="7">
        <v>235</v>
      </c>
      <c r="B236" s="7" t="s">
        <v>2454</v>
      </c>
      <c r="C236" s="7" t="str">
        <f>TEXT(A236,"CRC-00000")&amp;"-05-01"</f>
        <v>CRC-00235-05-01</v>
      </c>
      <c r="F236" s="2" t="s">
        <v>2794</v>
      </c>
      <c r="G236" s="2" t="s">
        <v>2520</v>
      </c>
      <c r="T236" s="2"/>
      <c r="U236" s="2"/>
      <c r="AB236" s="5" t="s">
        <v>3054</v>
      </c>
      <c r="AD236" s="5" t="b">
        <f>ISNUMBER(MATCH(A236,Selection!A:A,0))</f>
        <v>0</v>
      </c>
      <c r="AE236" s="5">
        <f>24-COUNTIF(D236:AA236,"")</f>
        <v>1</v>
      </c>
      <c r="AF236" s="21" t="b">
        <v>0</v>
      </c>
      <c r="AG236" s="15" t="b">
        <v>1</v>
      </c>
      <c r="AH236" s="15" t="b">
        <v>0</v>
      </c>
      <c r="AI236" s="24" t="b">
        <v>0</v>
      </c>
      <c r="AJ236" s="6">
        <v>235</v>
      </c>
      <c r="AK236" s="6" t="s">
        <v>2691</v>
      </c>
      <c r="AL236" s="6" t="s">
        <v>2692</v>
      </c>
      <c r="AM236" s="6">
        <v>71</v>
      </c>
      <c r="AN236" s="6" t="s">
        <v>2518</v>
      </c>
      <c r="AO236" s="6" t="s">
        <v>2699</v>
      </c>
      <c r="AP236" s="6" t="s">
        <v>2698</v>
      </c>
      <c r="AQ236" s="6" t="s">
        <v>2794</v>
      </c>
      <c r="AU236" s="6" t="s">
        <v>2518</v>
      </c>
      <c r="AV236" s="98"/>
      <c r="AW236" s="98"/>
      <c r="BA236" s="15" t="b">
        <f>NOT(ISNA(MATCH($A236&amp;"N",'Cases at IMPPC'!$H:$H,0)))</f>
        <v>0</v>
      </c>
      <c r="BB236" s="15" t="b">
        <f>NOT(ISNA(MATCH($A236&amp;"T",'Cases at IMPPC'!$H:$H,0)))</f>
        <v>0</v>
      </c>
      <c r="BC236" s="15" t="b">
        <f>NOT(ISNA(MATCH($A236&amp;"ADE",'Cases at IMPPC'!$H:$H,0)))</f>
        <v>0</v>
      </c>
      <c r="BD236" s="15" t="b">
        <f>NOT(ISNA(MATCH($A236&amp;"MET",'Cases at IMPPC'!$H:$H,0)))</f>
        <v>0</v>
      </c>
      <c r="BE236" s="98" t="s">
        <v>977</v>
      </c>
    </row>
    <row r="237" spans="1:57" ht="13" hidden="1" customHeight="1">
      <c r="A237" s="7">
        <v>236</v>
      </c>
      <c r="B237" s="7" t="s">
        <v>2455</v>
      </c>
      <c r="C237" s="7" t="str">
        <f>TEXT(A237,"CRC-00000")&amp;"-05-01"</f>
        <v>CRC-00236-05-01</v>
      </c>
      <c r="D237" s="2" t="s">
        <v>2795</v>
      </c>
      <c r="F237" s="2" t="s">
        <v>2795</v>
      </c>
      <c r="G237" s="2" t="s">
        <v>2520</v>
      </c>
      <c r="T237" s="2"/>
      <c r="U237" s="2"/>
      <c r="AD237" s="5" t="b">
        <f>ISNUMBER(MATCH(A237,Selection!A:A,0))</f>
        <v>0</v>
      </c>
      <c r="AE237" s="5">
        <f>24-COUNTIF(D237:AA237,"")</f>
        <v>2</v>
      </c>
      <c r="AF237" s="21" t="b">
        <v>1</v>
      </c>
      <c r="AG237" s="15" t="b">
        <v>1</v>
      </c>
      <c r="AH237" s="15" t="b">
        <v>0</v>
      </c>
      <c r="AI237" s="24" t="b">
        <v>0</v>
      </c>
      <c r="AJ237" s="6">
        <v>236</v>
      </c>
      <c r="AK237" s="6" t="s">
        <v>2691</v>
      </c>
      <c r="AL237" s="6" t="s">
        <v>2693</v>
      </c>
      <c r="AM237" s="6">
        <v>61</v>
      </c>
      <c r="AN237" s="6" t="s">
        <v>2697</v>
      </c>
      <c r="AO237" s="6" t="s">
        <v>2417</v>
      </c>
      <c r="AP237" s="6" t="s">
        <v>2693</v>
      </c>
      <c r="AQ237" s="6" t="s">
        <v>327</v>
      </c>
      <c r="AU237" s="6" t="s">
        <v>2797</v>
      </c>
      <c r="AV237" s="98" t="s">
        <v>897</v>
      </c>
      <c r="AW237" s="98"/>
      <c r="BA237" s="15" t="b">
        <f>NOT(ISNA(MATCH($A237&amp;"N",'Cases at IMPPC'!$H:$H,0)))</f>
        <v>0</v>
      </c>
      <c r="BB237" s="15" t="b">
        <f>NOT(ISNA(MATCH($A237&amp;"T",'Cases at IMPPC'!$H:$H,0)))</f>
        <v>0</v>
      </c>
      <c r="BC237" s="15" t="b">
        <f>NOT(ISNA(MATCH($A237&amp;"ADE",'Cases at IMPPC'!$H:$H,0)))</f>
        <v>0</v>
      </c>
      <c r="BD237" s="15" t="b">
        <f>NOT(ISNA(MATCH($A237&amp;"MET",'Cases at IMPPC'!$H:$H,0)))</f>
        <v>0</v>
      </c>
      <c r="BE237" s="98" t="s">
        <v>1091</v>
      </c>
    </row>
    <row r="238" spans="1:57" ht="13" hidden="1" customHeight="1">
      <c r="A238" s="7">
        <v>237</v>
      </c>
      <c r="B238" s="7" t="s">
        <v>2626</v>
      </c>
      <c r="C238" s="7" t="str">
        <f>TEXT(A238,"CRC-00000")&amp;"-05-01"</f>
        <v>CRC-00237-05-01</v>
      </c>
      <c r="D238" s="2" t="s">
        <v>2795</v>
      </c>
      <c r="E238" s="2" t="s">
        <v>2795</v>
      </c>
      <c r="F238" s="2" t="s">
        <v>2795</v>
      </c>
      <c r="G238" s="2" t="s">
        <v>2520</v>
      </c>
      <c r="T238" s="2"/>
      <c r="U238" s="2"/>
      <c r="AD238" s="5" t="b">
        <f>ISNUMBER(MATCH(A238,Selection!A:A,0))</f>
        <v>0</v>
      </c>
      <c r="AE238" s="5">
        <f>24-COUNTIF(D238:AA238,"")</f>
        <v>3</v>
      </c>
      <c r="AF238" s="21" t="b">
        <v>1</v>
      </c>
      <c r="AG238" s="15" t="b">
        <v>1</v>
      </c>
      <c r="AH238" s="15" t="b">
        <v>0</v>
      </c>
      <c r="AI238" s="24" t="b">
        <v>0</v>
      </c>
      <c r="AJ238" s="6">
        <v>237</v>
      </c>
      <c r="AK238" s="6" t="s">
        <v>2691</v>
      </c>
      <c r="AL238" s="6" t="s">
        <v>2693</v>
      </c>
      <c r="AM238" s="6">
        <v>77</v>
      </c>
      <c r="AN238" s="6" t="s">
        <v>2697</v>
      </c>
      <c r="AO238" s="6" t="s">
        <v>2417</v>
      </c>
      <c r="AP238" s="6" t="s">
        <v>2693</v>
      </c>
      <c r="AQ238" s="6" t="s">
        <v>100</v>
      </c>
      <c r="AU238" s="6" t="s">
        <v>2518</v>
      </c>
      <c r="AV238" s="98" t="s">
        <v>758</v>
      </c>
      <c r="AW238" s="98"/>
      <c r="BA238" s="15" t="b">
        <f>NOT(ISNA(MATCH($A238&amp;"N",'Cases at IMPPC'!$H:$H,0)))</f>
        <v>0</v>
      </c>
      <c r="BB238" s="15" t="b">
        <f>NOT(ISNA(MATCH($A238&amp;"T",'Cases at IMPPC'!$H:$H,0)))</f>
        <v>0</v>
      </c>
      <c r="BC238" s="15" t="b">
        <f>NOT(ISNA(MATCH($A238&amp;"ADE",'Cases at IMPPC'!$H:$H,0)))</f>
        <v>0</v>
      </c>
      <c r="BD238" s="15" t="b">
        <f>NOT(ISNA(MATCH($A238&amp;"MET",'Cases at IMPPC'!$H:$H,0)))</f>
        <v>0</v>
      </c>
      <c r="BE238" s="98" t="s">
        <v>1126</v>
      </c>
    </row>
    <row r="239" spans="1:57" ht="13" hidden="1" customHeight="1">
      <c r="A239" s="7">
        <v>238</v>
      </c>
      <c r="B239" s="7" t="s">
        <v>2627</v>
      </c>
      <c r="C239" s="7" t="str">
        <f>TEXT(A239,"CRC-00000")&amp;"-05-01"</f>
        <v>CRC-00238-05-01</v>
      </c>
      <c r="D239" s="2" t="s">
        <v>2794</v>
      </c>
      <c r="E239" s="2" t="s">
        <v>2794</v>
      </c>
      <c r="F239" s="2" t="s">
        <v>2795</v>
      </c>
      <c r="G239" s="2" t="s">
        <v>2794</v>
      </c>
      <c r="T239" s="2"/>
      <c r="U239" s="2"/>
      <c r="AD239" s="5" t="b">
        <f>ISNUMBER(MATCH(A239,Selection!A:A,0))</f>
        <v>0</v>
      </c>
      <c r="AE239" s="5">
        <f>24-COUNTIF(D239:AA239,"")</f>
        <v>4</v>
      </c>
      <c r="AF239" s="21" t="b">
        <v>1</v>
      </c>
      <c r="AG239" s="15" t="b">
        <v>1</v>
      </c>
      <c r="AH239" s="15" t="b">
        <v>0</v>
      </c>
      <c r="AI239" s="24" t="b">
        <v>0</v>
      </c>
      <c r="AJ239" s="6">
        <v>238</v>
      </c>
      <c r="AK239" s="6" t="s">
        <v>2691</v>
      </c>
      <c r="AL239" s="6" t="s">
        <v>2692</v>
      </c>
      <c r="AM239" s="6">
        <v>70</v>
      </c>
      <c r="AN239" s="6" t="s">
        <v>2518</v>
      </c>
      <c r="AO239" s="6" t="s">
        <v>2699</v>
      </c>
      <c r="AP239" s="6" t="s">
        <v>2693</v>
      </c>
      <c r="AQ239" s="6" t="s">
        <v>317</v>
      </c>
      <c r="AU239" s="6" t="s">
        <v>2797</v>
      </c>
      <c r="AV239" s="98" t="s">
        <v>759</v>
      </c>
      <c r="AW239" s="98"/>
      <c r="BA239" s="15" t="b">
        <f>NOT(ISNA(MATCH($A239&amp;"N",'Cases at IMPPC'!$H:$H,0)))</f>
        <v>0</v>
      </c>
      <c r="BB239" s="15" t="b">
        <f>NOT(ISNA(MATCH($A239&amp;"T",'Cases at IMPPC'!$H:$H,0)))</f>
        <v>0</v>
      </c>
      <c r="BC239" s="15" t="b">
        <f>NOT(ISNA(MATCH($A239&amp;"ADE",'Cases at IMPPC'!$H:$H,0)))</f>
        <v>0</v>
      </c>
      <c r="BD239" s="15" t="b">
        <f>NOT(ISNA(MATCH($A239&amp;"MET",'Cases at IMPPC'!$H:$H,0)))</f>
        <v>0</v>
      </c>
      <c r="BE239" s="98" t="s">
        <v>1038</v>
      </c>
    </row>
    <row r="240" spans="1:57" ht="13" hidden="1" customHeight="1">
      <c r="A240" s="7">
        <v>239</v>
      </c>
      <c r="B240" s="7" t="s">
        <v>2821</v>
      </c>
      <c r="C240" s="7" t="str">
        <f>TEXT(A240,"CRC-00000")&amp;"-05-01"</f>
        <v>CRC-00239-05-01</v>
      </c>
      <c r="D240" s="2" t="s">
        <v>2795</v>
      </c>
      <c r="E240" s="2" t="s">
        <v>2794</v>
      </c>
      <c r="F240" s="2" t="s">
        <v>2795</v>
      </c>
      <c r="G240" s="2" t="s">
        <v>2335</v>
      </c>
      <c r="H240" s="2" t="s">
        <v>2335</v>
      </c>
      <c r="I240" s="63" t="s">
        <v>2795</v>
      </c>
      <c r="J240" s="39" t="s">
        <v>2795</v>
      </c>
      <c r="M240" s="2" t="s">
        <v>2202</v>
      </c>
      <c r="Q240" s="63" t="s">
        <v>2518</v>
      </c>
      <c r="R240" s="39" t="s">
        <v>2795</v>
      </c>
      <c r="T240" s="2"/>
      <c r="U240" s="2"/>
      <c r="V240" s="95">
        <v>2.1937321937322007E-2</v>
      </c>
      <c r="AD240" s="5" t="b">
        <f>ISNUMBER(MATCH(A240,Selection!A:A,0))</f>
        <v>0</v>
      </c>
      <c r="AE240" s="5">
        <f>24-COUNTIF(D240:AA240,"")</f>
        <v>11</v>
      </c>
      <c r="AF240" s="21" t="b">
        <v>1</v>
      </c>
      <c r="AG240" s="15" t="b">
        <v>1</v>
      </c>
      <c r="AH240" s="15" t="b">
        <v>0</v>
      </c>
      <c r="AI240" s="24" t="b">
        <v>0</v>
      </c>
      <c r="AJ240" s="6">
        <v>239</v>
      </c>
      <c r="AK240" s="6" t="s">
        <v>2691</v>
      </c>
      <c r="AL240" s="6" t="s">
        <v>2692</v>
      </c>
      <c r="AM240" s="6">
        <v>71</v>
      </c>
      <c r="AN240" s="6" t="s">
        <v>2518</v>
      </c>
      <c r="AO240" s="6" t="s">
        <v>2417</v>
      </c>
      <c r="AP240" s="6" t="s">
        <v>2693</v>
      </c>
      <c r="AQ240" s="6" t="s">
        <v>2795</v>
      </c>
      <c r="AU240" s="6" t="s">
        <v>2518</v>
      </c>
      <c r="AV240" s="98" t="s">
        <v>760</v>
      </c>
      <c r="AW240" s="98"/>
      <c r="BA240" s="15" t="b">
        <f>NOT(ISNA(MATCH($A240&amp;"N",'Cases at IMPPC'!$H:$H,0)))</f>
        <v>1</v>
      </c>
      <c r="BB240" s="15" t="b">
        <f>NOT(ISNA(MATCH($A240&amp;"T",'Cases at IMPPC'!$H:$H,0)))</f>
        <v>1</v>
      </c>
      <c r="BC240" s="15" t="b">
        <f>NOT(ISNA(MATCH($A240&amp;"ADE",'Cases at IMPPC'!$H:$H,0)))</f>
        <v>0</v>
      </c>
      <c r="BD240" s="15" t="b">
        <f>NOT(ISNA(MATCH($A240&amp;"MET",'Cases at IMPPC'!$H:$H,0)))</f>
        <v>0</v>
      </c>
      <c r="BE240" s="98" t="s">
        <v>1115</v>
      </c>
    </row>
    <row r="241" spans="1:57" ht="13" hidden="1" customHeight="1">
      <c r="A241" s="7">
        <v>240</v>
      </c>
      <c r="B241" s="7" t="s">
        <v>2822</v>
      </c>
      <c r="C241" s="7" t="str">
        <f>TEXT(A241,"CRC-00000")&amp;"-05-01"</f>
        <v>CRC-00240-05-01</v>
      </c>
      <c r="D241" s="2" t="s">
        <v>2795</v>
      </c>
      <c r="E241" s="2" t="s">
        <v>2795</v>
      </c>
      <c r="F241" s="2" t="s">
        <v>2795</v>
      </c>
      <c r="G241" s="2" t="s">
        <v>2520</v>
      </c>
      <c r="H241" s="2" t="s">
        <v>2335</v>
      </c>
      <c r="M241" s="2" t="s">
        <v>2778</v>
      </c>
      <c r="T241" s="2"/>
      <c r="U241" s="2"/>
      <c r="AD241" s="5" t="b">
        <f>ISNUMBER(MATCH(A241,Selection!A:A,0))</f>
        <v>0</v>
      </c>
      <c r="AE241" s="5">
        <f>24-COUNTIF(D241:AA241,"")</f>
        <v>5</v>
      </c>
      <c r="AF241" s="21" t="b">
        <v>1</v>
      </c>
      <c r="AG241" s="15" t="b">
        <v>0</v>
      </c>
      <c r="AH241" s="15" t="b">
        <v>1</v>
      </c>
      <c r="AI241" s="24" t="b">
        <v>0</v>
      </c>
      <c r="AJ241" s="6">
        <v>240.1</v>
      </c>
      <c r="AK241" s="6" t="s">
        <v>3170</v>
      </c>
      <c r="AL241" s="6" t="s">
        <v>2692</v>
      </c>
      <c r="AM241" s="6">
        <v>77</v>
      </c>
      <c r="AN241" s="6" t="s">
        <v>2697</v>
      </c>
      <c r="AO241" s="6" t="s">
        <v>2417</v>
      </c>
      <c r="AP241" s="6" t="s">
        <v>2247</v>
      </c>
      <c r="AV241" s="98"/>
      <c r="AW241" s="98"/>
      <c r="BA241" s="15" t="b">
        <f>NOT(ISNA(MATCH($A241&amp;"N",'Cases at IMPPC'!$H:$H,0)))</f>
        <v>1</v>
      </c>
      <c r="BB241" s="15" t="b">
        <f>NOT(ISNA(MATCH($A241&amp;"T",'Cases at IMPPC'!$H:$H,0)))</f>
        <v>0</v>
      </c>
      <c r="BC241" s="15" t="b">
        <f>NOT(ISNA(MATCH($A241&amp;"ADE",'Cases at IMPPC'!$H:$H,0)))</f>
        <v>1</v>
      </c>
      <c r="BD241" s="15" t="b">
        <f>NOT(ISNA(MATCH($A241&amp;"MET",'Cases at IMPPC'!$H:$H,0)))</f>
        <v>0</v>
      </c>
      <c r="BE241" s="98" t="s">
        <v>1017</v>
      </c>
    </row>
    <row r="242" spans="1:57" ht="13" hidden="1" customHeight="1">
      <c r="A242" s="7">
        <v>241</v>
      </c>
      <c r="B242" s="7" t="s">
        <v>2823</v>
      </c>
      <c r="C242" s="7" t="str">
        <f>TEXT(A242,"CRC-00000")&amp;"-05-01"</f>
        <v>CRC-00241-05-01</v>
      </c>
      <c r="F242" s="2" t="s">
        <v>2794</v>
      </c>
      <c r="G242" s="2" t="s">
        <v>2520</v>
      </c>
      <c r="T242" s="2"/>
      <c r="U242" s="2"/>
      <c r="AD242" s="5" t="b">
        <f>ISNUMBER(MATCH(A242,Selection!A:A,0))</f>
        <v>0</v>
      </c>
      <c r="AE242" s="5">
        <f>24-COUNTIF(D242:AA242,"")</f>
        <v>1</v>
      </c>
      <c r="AF242" s="21" t="b">
        <v>0</v>
      </c>
      <c r="AG242" s="15" t="b">
        <v>0</v>
      </c>
      <c r="AH242" s="15" t="b">
        <v>1</v>
      </c>
      <c r="AI242" s="24" t="b">
        <v>0</v>
      </c>
      <c r="AJ242" s="6">
        <v>241.1</v>
      </c>
      <c r="AK242" s="6" t="s">
        <v>3170</v>
      </c>
      <c r="AL242" s="6" t="s">
        <v>2692</v>
      </c>
      <c r="AM242" s="6">
        <v>78</v>
      </c>
      <c r="AN242" s="6" t="s">
        <v>2518</v>
      </c>
      <c r="AO242" s="6" t="s">
        <v>2417</v>
      </c>
      <c r="AP242" s="6" t="s">
        <v>2247</v>
      </c>
      <c r="AV242" s="98"/>
      <c r="AW242" s="98"/>
      <c r="BA242" s="15" t="b">
        <f>NOT(ISNA(MATCH($A242&amp;"N",'Cases at IMPPC'!$H:$H,0)))</f>
        <v>0</v>
      </c>
      <c r="BB242" s="15" t="b">
        <f>NOT(ISNA(MATCH($A242&amp;"T",'Cases at IMPPC'!$H:$H,0)))</f>
        <v>0</v>
      </c>
      <c r="BC242" s="15" t="b">
        <f>NOT(ISNA(MATCH($A242&amp;"ADE",'Cases at IMPPC'!$H:$H,0)))</f>
        <v>0</v>
      </c>
      <c r="BD242" s="15" t="b">
        <f>NOT(ISNA(MATCH($A242&amp;"MET",'Cases at IMPPC'!$H:$H,0)))</f>
        <v>0</v>
      </c>
      <c r="BE242" s="98" t="s">
        <v>978</v>
      </c>
    </row>
    <row r="243" spans="1:57" ht="13" hidden="1" customHeight="1">
      <c r="A243" s="7">
        <v>242</v>
      </c>
      <c r="B243" s="7" t="s">
        <v>2824</v>
      </c>
      <c r="C243" s="7" t="str">
        <f>TEXT(A243,"CRC-00000")&amp;"-05-01"</f>
        <v>CRC-00242-05-01</v>
      </c>
      <c r="F243" s="2" t="s">
        <v>2794</v>
      </c>
      <c r="G243" s="2" t="s">
        <v>2520</v>
      </c>
      <c r="T243" s="2"/>
      <c r="U243" s="2"/>
      <c r="AD243" s="5" t="b">
        <f>ISNUMBER(MATCH(A243,Selection!A:A,0))</f>
        <v>0</v>
      </c>
      <c r="AE243" s="5">
        <f>24-COUNTIF(D243:AA243,"")</f>
        <v>1</v>
      </c>
      <c r="AF243" s="21" t="b">
        <v>0</v>
      </c>
      <c r="AG243" s="15" t="b">
        <v>0</v>
      </c>
      <c r="AH243" s="15" t="b">
        <v>1</v>
      </c>
      <c r="AI243" s="24" t="b">
        <v>0</v>
      </c>
      <c r="AJ243" s="6">
        <v>242.1</v>
      </c>
      <c r="AK243" s="6" t="s">
        <v>3170</v>
      </c>
      <c r="AL243" s="6" t="s">
        <v>2692</v>
      </c>
      <c r="AM243" s="6">
        <v>68</v>
      </c>
      <c r="AN243" s="6" t="s">
        <v>2518</v>
      </c>
      <c r="AO243" s="6" t="s">
        <v>2417</v>
      </c>
      <c r="AP243" s="6" t="s">
        <v>2247</v>
      </c>
      <c r="AV243" s="98"/>
      <c r="AW243" s="98"/>
      <c r="BA243" s="15" t="b">
        <f>NOT(ISNA(MATCH($A243&amp;"N",'Cases at IMPPC'!$H:$H,0)))</f>
        <v>0</v>
      </c>
      <c r="BB243" s="15" t="b">
        <f>NOT(ISNA(MATCH($A243&amp;"T",'Cases at IMPPC'!$H:$H,0)))</f>
        <v>0</v>
      </c>
      <c r="BC243" s="15" t="b">
        <f>NOT(ISNA(MATCH($A243&amp;"ADE",'Cases at IMPPC'!$H:$H,0)))</f>
        <v>0</v>
      </c>
      <c r="BD243" s="15" t="b">
        <f>NOT(ISNA(MATCH($A243&amp;"MET",'Cases at IMPPC'!$H:$H,0)))</f>
        <v>0</v>
      </c>
      <c r="BE243" s="98" t="s">
        <v>1028</v>
      </c>
    </row>
    <row r="244" spans="1:57" ht="13" hidden="1" customHeight="1">
      <c r="A244" s="7">
        <v>243</v>
      </c>
      <c r="B244" s="7" t="s">
        <v>2825</v>
      </c>
      <c r="C244" s="7" t="str">
        <f>TEXT(A244,"CRC-00000")&amp;"-05-01"</f>
        <v>CRC-00243-05-01</v>
      </c>
      <c r="F244" s="2" t="s">
        <v>2795</v>
      </c>
      <c r="G244" s="2" t="s">
        <v>2520</v>
      </c>
      <c r="T244" s="2"/>
      <c r="U244" s="2"/>
      <c r="AD244" s="5" t="b">
        <f>ISNUMBER(MATCH(A244,Selection!A:A,0))</f>
        <v>0</v>
      </c>
      <c r="AE244" s="5">
        <f>24-COUNTIF(D244:AA244,"")</f>
        <v>1</v>
      </c>
      <c r="AF244" s="21" t="b">
        <v>0</v>
      </c>
      <c r="AG244" s="15" t="b">
        <v>0</v>
      </c>
      <c r="AH244" s="15" t="b">
        <v>1</v>
      </c>
      <c r="AI244" s="24" t="b">
        <v>0</v>
      </c>
      <c r="AJ244" s="6">
        <v>243.1</v>
      </c>
      <c r="AK244" s="6" t="s">
        <v>3170</v>
      </c>
      <c r="AL244" s="6" t="s">
        <v>2692</v>
      </c>
      <c r="AM244" s="6">
        <v>68</v>
      </c>
      <c r="AN244" s="6" t="s">
        <v>2697</v>
      </c>
      <c r="AO244" s="6" t="s">
        <v>2417</v>
      </c>
      <c r="AP244" s="6" t="s">
        <v>2247</v>
      </c>
      <c r="AV244" s="98"/>
      <c r="AW244" s="98"/>
      <c r="BA244" s="15" t="b">
        <f>NOT(ISNA(MATCH($A244&amp;"N",'Cases at IMPPC'!$H:$H,0)))</f>
        <v>0</v>
      </c>
      <c r="BB244" s="15" t="b">
        <f>NOT(ISNA(MATCH($A244&amp;"T",'Cases at IMPPC'!$H:$H,0)))</f>
        <v>0</v>
      </c>
      <c r="BC244" s="15" t="b">
        <f>NOT(ISNA(MATCH($A244&amp;"ADE",'Cases at IMPPC'!$H:$H,0)))</f>
        <v>0</v>
      </c>
      <c r="BD244" s="15" t="b">
        <f>NOT(ISNA(MATCH($A244&amp;"MET",'Cases at IMPPC'!$H:$H,0)))</f>
        <v>0</v>
      </c>
      <c r="BE244" s="98" t="s">
        <v>979</v>
      </c>
    </row>
    <row r="245" spans="1:57" ht="13" hidden="1" customHeight="1">
      <c r="A245" s="7">
        <v>244</v>
      </c>
      <c r="B245" s="7" t="s">
        <v>2633</v>
      </c>
      <c r="C245" s="7" t="str">
        <f>TEXT(A245,"CRC-00000")&amp;"-05-01"</f>
        <v>CRC-00244-05-01</v>
      </c>
      <c r="F245" s="2" t="s">
        <v>2794</v>
      </c>
      <c r="G245" s="2" t="s">
        <v>2520</v>
      </c>
      <c r="T245" s="2"/>
      <c r="U245" s="2"/>
      <c r="AD245" s="5" t="b">
        <f>ISNUMBER(MATCH(A245,Selection!A:A,0))</f>
        <v>0</v>
      </c>
      <c r="AE245" s="5">
        <f>24-COUNTIF(D245:AA245,"")</f>
        <v>1</v>
      </c>
      <c r="AF245" s="21" t="b">
        <v>0</v>
      </c>
      <c r="AG245" s="15" t="b">
        <v>0</v>
      </c>
      <c r="AH245" s="15" t="b">
        <v>1</v>
      </c>
      <c r="AI245" s="24" t="b">
        <v>0</v>
      </c>
      <c r="AJ245" s="6">
        <v>244.1</v>
      </c>
      <c r="AK245" s="6" t="s">
        <v>3170</v>
      </c>
      <c r="AL245" s="6" t="s">
        <v>2692</v>
      </c>
      <c r="AM245" s="6">
        <v>78</v>
      </c>
      <c r="AN245" s="6" t="s">
        <v>2697</v>
      </c>
      <c r="AO245" s="6" t="s">
        <v>2699</v>
      </c>
      <c r="AP245" s="6" t="s">
        <v>2247</v>
      </c>
      <c r="AV245" s="98"/>
      <c r="AW245" s="98"/>
      <c r="BA245" s="15" t="b">
        <f>NOT(ISNA(MATCH($A245&amp;"N",'Cases at IMPPC'!$H:$H,0)))</f>
        <v>0</v>
      </c>
      <c r="BB245" s="15" t="b">
        <f>NOT(ISNA(MATCH($A245&amp;"T",'Cases at IMPPC'!$H:$H,0)))</f>
        <v>0</v>
      </c>
      <c r="BC245" s="15" t="b">
        <f>NOT(ISNA(MATCH($A245&amp;"ADE",'Cases at IMPPC'!$H:$H,0)))</f>
        <v>0</v>
      </c>
      <c r="BD245" s="15" t="b">
        <f>NOT(ISNA(MATCH($A245&amp;"MET",'Cases at IMPPC'!$H:$H,0)))</f>
        <v>0</v>
      </c>
      <c r="BE245" s="98" t="s">
        <v>980</v>
      </c>
    </row>
    <row r="246" spans="1:57" ht="13" hidden="1" customHeight="1">
      <c r="A246" s="7">
        <v>245</v>
      </c>
      <c r="B246" s="7" t="s">
        <v>2634</v>
      </c>
      <c r="C246" s="7" t="str">
        <f>TEXT(A246,"CRC-00000")&amp;"-05-01"</f>
        <v>CRC-00245-05-01</v>
      </c>
      <c r="F246" s="2" t="s">
        <v>2795</v>
      </c>
      <c r="G246" s="2" t="s">
        <v>2520</v>
      </c>
      <c r="T246" s="2"/>
      <c r="U246" s="2"/>
      <c r="AD246" s="5" t="b">
        <f>ISNUMBER(MATCH(A246,Selection!A:A,0))</f>
        <v>0</v>
      </c>
      <c r="AE246" s="5">
        <f>24-COUNTIF(D246:AA246,"")</f>
        <v>1</v>
      </c>
      <c r="AF246" s="21" t="b">
        <v>0</v>
      </c>
      <c r="AG246" s="15" t="b">
        <v>0</v>
      </c>
      <c r="AH246" s="15" t="b">
        <v>1</v>
      </c>
      <c r="AI246" s="24" t="b">
        <v>0</v>
      </c>
      <c r="AJ246" s="6">
        <v>245.1</v>
      </c>
      <c r="AK246" s="6" t="s">
        <v>3170</v>
      </c>
      <c r="AL246" s="6" t="s">
        <v>2692</v>
      </c>
      <c r="AM246" s="6">
        <v>62</v>
      </c>
      <c r="AN246" s="6" t="s">
        <v>2518</v>
      </c>
      <c r="AO246" s="6" t="s">
        <v>2417</v>
      </c>
      <c r="AP246" s="6" t="s">
        <v>2247</v>
      </c>
      <c r="AV246" s="98"/>
      <c r="AW246" s="98"/>
      <c r="BA246" s="15" t="b">
        <f>NOT(ISNA(MATCH($A246&amp;"N",'Cases at IMPPC'!$H:$H,0)))</f>
        <v>0</v>
      </c>
      <c r="BB246" s="15" t="b">
        <f>NOT(ISNA(MATCH($A246&amp;"T",'Cases at IMPPC'!$H:$H,0)))</f>
        <v>0</v>
      </c>
      <c r="BC246" s="15" t="b">
        <f>NOT(ISNA(MATCH($A246&amp;"ADE",'Cases at IMPPC'!$H:$H,0)))</f>
        <v>0</v>
      </c>
      <c r="BD246" s="15" t="b">
        <f>NOT(ISNA(MATCH($A246&amp;"MET",'Cases at IMPPC'!$H:$H,0)))</f>
        <v>0</v>
      </c>
      <c r="BE246" s="98" t="s">
        <v>981</v>
      </c>
    </row>
    <row r="247" spans="1:57" ht="13" hidden="1" customHeight="1">
      <c r="A247" s="7">
        <v>246</v>
      </c>
      <c r="B247" s="7" t="s">
        <v>2635</v>
      </c>
      <c r="C247" s="7" t="str">
        <f>TEXT(A247,"CRC-00000")&amp;"-05-01"</f>
        <v>CRC-00246-05-01</v>
      </c>
      <c r="F247" s="2" t="s">
        <v>2794</v>
      </c>
      <c r="G247" s="2" t="s">
        <v>2520</v>
      </c>
      <c r="T247" s="2"/>
      <c r="U247" s="2"/>
      <c r="AD247" s="5" t="b">
        <f>ISNUMBER(MATCH(A247,Selection!A:A,0))</f>
        <v>0</v>
      </c>
      <c r="AE247" s="5">
        <f>24-COUNTIF(D247:AA247,"")</f>
        <v>1</v>
      </c>
      <c r="AF247" s="21" t="b">
        <v>0</v>
      </c>
      <c r="AG247" s="15" t="b">
        <v>0</v>
      </c>
      <c r="AH247" s="15" t="b">
        <v>1</v>
      </c>
      <c r="AI247" s="24" t="b">
        <v>0</v>
      </c>
      <c r="AJ247" s="6">
        <v>246.1</v>
      </c>
      <c r="AK247" s="6" t="s">
        <v>3170</v>
      </c>
      <c r="AL247" s="6" t="s">
        <v>2692</v>
      </c>
      <c r="AM247" s="6">
        <v>77</v>
      </c>
      <c r="AN247" s="6" t="s">
        <v>2518</v>
      </c>
      <c r="AO247" s="6" t="s">
        <v>2417</v>
      </c>
      <c r="AP247" s="6" t="s">
        <v>2247</v>
      </c>
      <c r="AV247" s="98"/>
      <c r="AW247" s="98"/>
      <c r="BA247" s="15" t="b">
        <f>NOT(ISNA(MATCH($A247&amp;"N",'Cases at IMPPC'!$H:$H,0)))</f>
        <v>0</v>
      </c>
      <c r="BB247" s="15" t="b">
        <f>NOT(ISNA(MATCH($A247&amp;"T",'Cases at IMPPC'!$H:$H,0)))</f>
        <v>0</v>
      </c>
      <c r="BC247" s="15" t="b">
        <f>NOT(ISNA(MATCH($A247&amp;"ADE",'Cases at IMPPC'!$H:$H,0)))</f>
        <v>0</v>
      </c>
      <c r="BD247" s="15" t="b">
        <f>NOT(ISNA(MATCH($A247&amp;"MET",'Cases at IMPPC'!$H:$H,0)))</f>
        <v>0</v>
      </c>
      <c r="BE247" s="98" t="s">
        <v>982</v>
      </c>
    </row>
    <row r="248" spans="1:57" ht="13" hidden="1" customHeight="1">
      <c r="A248" s="7">
        <v>247</v>
      </c>
      <c r="B248" s="7" t="s">
        <v>2632</v>
      </c>
      <c r="C248" s="7" t="str">
        <f>TEXT(A248,"CRC-00000")&amp;"-05-01"</f>
        <v>CRC-00247-05-01</v>
      </c>
      <c r="F248" s="2" t="s">
        <v>2795</v>
      </c>
      <c r="G248" s="2" t="s">
        <v>2520</v>
      </c>
      <c r="T248" s="2"/>
      <c r="U248" s="2"/>
      <c r="AD248" s="5" t="b">
        <f>ISNUMBER(MATCH(A248,Selection!A:A,0))</f>
        <v>0</v>
      </c>
      <c r="AE248" s="5">
        <f>24-COUNTIF(D248:AA248,"")</f>
        <v>1</v>
      </c>
      <c r="AF248" s="21" t="b">
        <v>0</v>
      </c>
      <c r="AG248" s="15" t="b">
        <v>0</v>
      </c>
      <c r="AH248" s="15" t="b">
        <v>1</v>
      </c>
      <c r="AI248" s="24" t="b">
        <v>0</v>
      </c>
      <c r="AJ248" s="6">
        <v>247.1</v>
      </c>
      <c r="AK248" s="6" t="s">
        <v>3170</v>
      </c>
      <c r="AL248" s="6" t="s">
        <v>2692</v>
      </c>
      <c r="AM248" s="6">
        <v>44</v>
      </c>
      <c r="AN248" s="6" t="s">
        <v>2697</v>
      </c>
      <c r="AO248" s="6" t="s">
        <v>2417</v>
      </c>
      <c r="AP248" s="6" t="s">
        <v>2247</v>
      </c>
      <c r="AV248" s="98"/>
      <c r="AW248" s="98"/>
      <c r="BA248" s="15" t="b">
        <f>NOT(ISNA(MATCH($A248&amp;"N",'Cases at IMPPC'!$H:$H,0)))</f>
        <v>0</v>
      </c>
      <c r="BB248" s="15" t="b">
        <f>NOT(ISNA(MATCH($A248&amp;"T",'Cases at IMPPC'!$H:$H,0)))</f>
        <v>0</v>
      </c>
      <c r="BC248" s="15" t="b">
        <f>NOT(ISNA(MATCH($A248&amp;"ADE",'Cases at IMPPC'!$H:$H,0)))</f>
        <v>0</v>
      </c>
      <c r="BD248" s="15" t="b">
        <f>NOT(ISNA(MATCH($A248&amp;"MET",'Cases at IMPPC'!$H:$H,0)))</f>
        <v>0</v>
      </c>
      <c r="BE248" s="98" t="s">
        <v>957</v>
      </c>
    </row>
    <row r="249" spans="1:57" ht="13" hidden="1" customHeight="1">
      <c r="A249" s="7">
        <v>248</v>
      </c>
      <c r="B249" s="7" t="s">
        <v>2463</v>
      </c>
      <c r="C249" s="7" t="str">
        <f>TEXT(A249,"CRC-00000")&amp;"-05-01"</f>
        <v>CRC-00248-05-01</v>
      </c>
      <c r="F249" s="2" t="s">
        <v>2794</v>
      </c>
      <c r="G249" s="2" t="s">
        <v>2520</v>
      </c>
      <c r="T249" s="2"/>
      <c r="U249" s="2"/>
      <c r="AD249" s="5" t="b">
        <f>ISNUMBER(MATCH(A249,Selection!A:A,0))</f>
        <v>0</v>
      </c>
      <c r="AE249" s="5">
        <f>24-COUNTIF(D249:AA249,"")</f>
        <v>1</v>
      </c>
      <c r="AF249" s="21" t="b">
        <v>0</v>
      </c>
      <c r="AG249" s="15" t="b">
        <v>0</v>
      </c>
      <c r="AH249" s="15" t="b">
        <v>1</v>
      </c>
      <c r="AI249" s="24" t="b">
        <v>0</v>
      </c>
      <c r="AJ249" s="6">
        <v>248.1</v>
      </c>
      <c r="AK249" s="6" t="s">
        <v>3170</v>
      </c>
      <c r="AL249" s="6" t="s">
        <v>2692</v>
      </c>
      <c r="AM249" s="6">
        <v>65</v>
      </c>
      <c r="AN249" s="6" t="s">
        <v>2518</v>
      </c>
      <c r="AO249" s="6" t="s">
        <v>2417</v>
      </c>
      <c r="AP249" s="6" t="s">
        <v>2247</v>
      </c>
      <c r="AV249" s="98"/>
      <c r="AW249" s="98"/>
      <c r="BA249" s="15" t="b">
        <f>NOT(ISNA(MATCH($A249&amp;"N",'Cases at IMPPC'!$H:$H,0)))</f>
        <v>0</v>
      </c>
      <c r="BB249" s="15" t="b">
        <f>NOT(ISNA(MATCH($A249&amp;"T",'Cases at IMPPC'!$H:$H,0)))</f>
        <v>0</v>
      </c>
      <c r="BC249" s="15" t="b">
        <f>NOT(ISNA(MATCH($A249&amp;"ADE",'Cases at IMPPC'!$H:$H,0)))</f>
        <v>0</v>
      </c>
      <c r="BD249" s="15" t="b">
        <f>NOT(ISNA(MATCH($A249&amp;"MET",'Cases at IMPPC'!$H:$H,0)))</f>
        <v>0</v>
      </c>
      <c r="BE249" s="98" t="s">
        <v>978</v>
      </c>
    </row>
    <row r="250" spans="1:57" ht="13" hidden="1" customHeight="1">
      <c r="A250" s="7">
        <v>249</v>
      </c>
      <c r="B250" s="7" t="s">
        <v>2464</v>
      </c>
      <c r="C250" s="7" t="str">
        <f>TEXT(A250,"CRC-00000")&amp;"-05-01"</f>
        <v>CRC-00249-05-01</v>
      </c>
      <c r="F250" s="2" t="s">
        <v>2795</v>
      </c>
      <c r="G250" s="2" t="s">
        <v>2520</v>
      </c>
      <c r="T250" s="2"/>
      <c r="U250" s="2"/>
      <c r="AD250" s="5" t="b">
        <f>ISNUMBER(MATCH(A250,Selection!A:A,0))</f>
        <v>0</v>
      </c>
      <c r="AE250" s="5">
        <f>24-COUNTIF(D250:AA250,"")</f>
        <v>1</v>
      </c>
      <c r="AF250" s="21" t="b">
        <v>0</v>
      </c>
      <c r="AG250" s="15" t="b">
        <v>0</v>
      </c>
      <c r="AH250" s="15" t="b">
        <v>1</v>
      </c>
      <c r="AI250" s="24" t="b">
        <v>0</v>
      </c>
      <c r="AJ250" s="6">
        <v>249.1</v>
      </c>
      <c r="AK250" s="6" t="s">
        <v>3170</v>
      </c>
      <c r="AL250" s="6" t="s">
        <v>2692</v>
      </c>
      <c r="AM250" s="6">
        <v>67</v>
      </c>
      <c r="AN250" s="6" t="s">
        <v>2697</v>
      </c>
      <c r="AP250" s="6" t="s">
        <v>2247</v>
      </c>
      <c r="AV250" s="98"/>
      <c r="AW250" s="98"/>
      <c r="BA250" s="15" t="b">
        <f>NOT(ISNA(MATCH($A250&amp;"N",'Cases at IMPPC'!$H:$H,0)))</f>
        <v>0</v>
      </c>
      <c r="BB250" s="15" t="b">
        <f>NOT(ISNA(MATCH($A250&amp;"T",'Cases at IMPPC'!$H:$H,0)))</f>
        <v>0</v>
      </c>
      <c r="BC250" s="15" t="b">
        <f>NOT(ISNA(MATCH($A250&amp;"ADE",'Cases at IMPPC'!$H:$H,0)))</f>
        <v>0</v>
      </c>
      <c r="BD250" s="15" t="b">
        <f>NOT(ISNA(MATCH($A250&amp;"MET",'Cases at IMPPC'!$H:$H,0)))</f>
        <v>0</v>
      </c>
      <c r="BE250" s="98" t="s">
        <v>979</v>
      </c>
    </row>
    <row r="251" spans="1:57" ht="13" hidden="1" customHeight="1">
      <c r="A251" s="7">
        <v>250</v>
      </c>
      <c r="B251" s="7" t="s">
        <v>2465</v>
      </c>
      <c r="C251" s="7" t="str">
        <f>TEXT(A251,"CRC-00000")&amp;"-05-01"</f>
        <v>CRC-00250-05-01</v>
      </c>
      <c r="F251" s="2" t="s">
        <v>2795</v>
      </c>
      <c r="G251" s="2" t="s">
        <v>2520</v>
      </c>
      <c r="T251" s="2"/>
      <c r="U251" s="2"/>
      <c r="AD251" s="5" t="b">
        <f>ISNUMBER(MATCH(A251,Selection!A:A,0))</f>
        <v>0</v>
      </c>
      <c r="AE251" s="5">
        <f>24-COUNTIF(D251:AA251,"")</f>
        <v>1</v>
      </c>
      <c r="AF251" s="21" t="b">
        <v>0</v>
      </c>
      <c r="AG251" s="15" t="b">
        <v>0</v>
      </c>
      <c r="AH251" s="15" t="b">
        <v>1</v>
      </c>
      <c r="AI251" s="24" t="b">
        <v>0</v>
      </c>
      <c r="AJ251" s="6">
        <v>250.1</v>
      </c>
      <c r="AK251" s="6" t="s">
        <v>3170</v>
      </c>
      <c r="AL251" s="6" t="s">
        <v>2692</v>
      </c>
      <c r="AM251" s="6">
        <v>64</v>
      </c>
      <c r="AN251" s="6" t="s">
        <v>2518</v>
      </c>
      <c r="AO251" s="6" t="s">
        <v>2417</v>
      </c>
      <c r="AP251" s="6" t="s">
        <v>2247</v>
      </c>
      <c r="AV251" s="98"/>
      <c r="AW251" s="98"/>
      <c r="BA251" s="15" t="b">
        <f>NOT(ISNA(MATCH($A251&amp;"N",'Cases at IMPPC'!$H:$H,0)))</f>
        <v>0</v>
      </c>
      <c r="BB251" s="15" t="b">
        <f>NOT(ISNA(MATCH($A251&amp;"T",'Cases at IMPPC'!$H:$H,0)))</f>
        <v>0</v>
      </c>
      <c r="BC251" s="15" t="b">
        <f>NOT(ISNA(MATCH($A251&amp;"ADE",'Cases at IMPPC'!$H:$H,0)))</f>
        <v>0</v>
      </c>
      <c r="BD251" s="15" t="b">
        <f>NOT(ISNA(MATCH($A251&amp;"MET",'Cases at IMPPC'!$H:$H,0)))</f>
        <v>0</v>
      </c>
      <c r="BE251" s="98" t="s">
        <v>957</v>
      </c>
    </row>
    <row r="252" spans="1:57" ht="13" hidden="1" customHeight="1">
      <c r="A252" s="7">
        <v>251</v>
      </c>
      <c r="B252" s="7" t="s">
        <v>2466</v>
      </c>
      <c r="C252" s="7" t="str">
        <f>TEXT(A252,"CRC-00000")&amp;"-05-01"</f>
        <v>CRC-00251-05-01</v>
      </c>
      <c r="F252" s="2" t="s">
        <v>2795</v>
      </c>
      <c r="G252" s="2" t="s">
        <v>2520</v>
      </c>
      <c r="T252" s="2"/>
      <c r="U252" s="2"/>
      <c r="AD252" s="5" t="b">
        <f>ISNUMBER(MATCH(A252,Selection!A:A,0))</f>
        <v>0</v>
      </c>
      <c r="AE252" s="5">
        <f>24-COUNTIF(D252:AA252,"")</f>
        <v>1</v>
      </c>
      <c r="AF252" s="21" t="b">
        <v>0</v>
      </c>
      <c r="AG252" s="15" t="b">
        <v>0</v>
      </c>
      <c r="AH252" s="15" t="b">
        <v>1</v>
      </c>
      <c r="AI252" s="24" t="b">
        <v>0</v>
      </c>
      <c r="AJ252" s="6">
        <v>251.1</v>
      </c>
      <c r="AK252" s="6" t="s">
        <v>3170</v>
      </c>
      <c r="AL252" s="6" t="s">
        <v>2692</v>
      </c>
      <c r="AM252" s="6">
        <v>54</v>
      </c>
      <c r="AN252" s="6" t="s">
        <v>2518</v>
      </c>
      <c r="AO252" s="6" t="s">
        <v>2417</v>
      </c>
      <c r="AP252" s="6" t="s">
        <v>2247</v>
      </c>
      <c r="AV252" s="98"/>
      <c r="AW252" s="98"/>
      <c r="BA252" s="15" t="b">
        <f>NOT(ISNA(MATCH($A252&amp;"N",'Cases at IMPPC'!$H:$H,0)))</f>
        <v>0</v>
      </c>
      <c r="BB252" s="15" t="b">
        <f>NOT(ISNA(MATCH($A252&amp;"T",'Cases at IMPPC'!$H:$H,0)))</f>
        <v>0</v>
      </c>
      <c r="BC252" s="15" t="b">
        <f>NOT(ISNA(MATCH($A252&amp;"ADE",'Cases at IMPPC'!$H:$H,0)))</f>
        <v>0</v>
      </c>
      <c r="BD252" s="15" t="b">
        <f>NOT(ISNA(MATCH($A252&amp;"MET",'Cases at IMPPC'!$H:$H,0)))</f>
        <v>0</v>
      </c>
      <c r="BE252" s="98" t="s">
        <v>979</v>
      </c>
    </row>
    <row r="253" spans="1:57" ht="13" hidden="1" customHeight="1">
      <c r="A253" s="7">
        <v>252</v>
      </c>
      <c r="B253" s="7" t="s">
        <v>2467</v>
      </c>
      <c r="C253" s="7" t="str">
        <f>TEXT(A253,"CRC-00000")&amp;"-05-01"</f>
        <v>CRC-00252-05-01</v>
      </c>
      <c r="F253" s="2" t="s">
        <v>2794</v>
      </c>
      <c r="G253" s="2" t="s">
        <v>2520</v>
      </c>
      <c r="T253" s="2"/>
      <c r="U253" s="2"/>
      <c r="AD253" s="5" t="b">
        <f>ISNUMBER(MATCH(A253,Selection!A:A,0))</f>
        <v>0</v>
      </c>
      <c r="AE253" s="5">
        <f>24-COUNTIF(D253:AA253,"")</f>
        <v>1</v>
      </c>
      <c r="AF253" s="21" t="b">
        <v>0</v>
      </c>
      <c r="AG253" s="15" t="b">
        <v>0</v>
      </c>
      <c r="AH253" s="15" t="b">
        <v>1</v>
      </c>
      <c r="AI253" s="24" t="b">
        <v>0</v>
      </c>
      <c r="AJ253" s="6">
        <v>252.1</v>
      </c>
      <c r="AK253" s="6" t="s">
        <v>3170</v>
      </c>
      <c r="AL253" s="6" t="s">
        <v>2692</v>
      </c>
      <c r="AM253" s="6">
        <v>71</v>
      </c>
      <c r="AN253" s="6" t="s">
        <v>2697</v>
      </c>
      <c r="AO253" s="6" t="s">
        <v>2417</v>
      </c>
      <c r="AP253" s="6" t="s">
        <v>2247</v>
      </c>
      <c r="AV253" s="98"/>
      <c r="AW253" s="98"/>
      <c r="BA253" s="15" t="b">
        <f>NOT(ISNA(MATCH($A253&amp;"N",'Cases at IMPPC'!$H:$H,0)))</f>
        <v>0</v>
      </c>
      <c r="BB253" s="15" t="b">
        <f>NOT(ISNA(MATCH($A253&amp;"T",'Cases at IMPPC'!$H:$H,0)))</f>
        <v>0</v>
      </c>
      <c r="BC253" s="15" t="b">
        <f>NOT(ISNA(MATCH($A253&amp;"ADE",'Cases at IMPPC'!$H:$H,0)))</f>
        <v>0</v>
      </c>
      <c r="BD253" s="15" t="b">
        <f>NOT(ISNA(MATCH($A253&amp;"MET",'Cases at IMPPC'!$H:$H,0)))</f>
        <v>0</v>
      </c>
      <c r="BE253" s="98" t="s">
        <v>983</v>
      </c>
    </row>
    <row r="254" spans="1:57" ht="13" hidden="1" customHeight="1">
      <c r="A254" s="7">
        <v>253</v>
      </c>
      <c r="B254" s="7" t="s">
        <v>2468</v>
      </c>
      <c r="C254" s="7" t="str">
        <f>TEXT(A254,"CRC-00000")&amp;"-05-01"</f>
        <v>CRC-00253-05-01</v>
      </c>
      <c r="F254" s="2" t="s">
        <v>2794</v>
      </c>
      <c r="G254" s="2" t="s">
        <v>2520</v>
      </c>
      <c r="T254" s="2"/>
      <c r="U254" s="2"/>
      <c r="AD254" s="5" t="b">
        <f>ISNUMBER(MATCH(A254,Selection!A:A,0))</f>
        <v>0</v>
      </c>
      <c r="AE254" s="5">
        <f>24-COUNTIF(D254:AA254,"")</f>
        <v>1</v>
      </c>
      <c r="AF254" s="21" t="b">
        <v>0</v>
      </c>
      <c r="AG254" s="15" t="b">
        <v>0</v>
      </c>
      <c r="AH254" s="15" t="b">
        <v>1</v>
      </c>
      <c r="AI254" s="24" t="b">
        <v>0</v>
      </c>
      <c r="AJ254" s="6">
        <v>253.1</v>
      </c>
      <c r="AK254" s="6" t="s">
        <v>3170</v>
      </c>
      <c r="AL254" s="6" t="s">
        <v>2692</v>
      </c>
      <c r="AM254" s="6">
        <v>42</v>
      </c>
      <c r="AN254" s="6" t="s">
        <v>2697</v>
      </c>
      <c r="AO254" s="6" t="s">
        <v>2417</v>
      </c>
      <c r="AP254" s="6" t="s">
        <v>2247</v>
      </c>
      <c r="AV254" s="98"/>
      <c r="AW254" s="98"/>
      <c r="BA254" s="15" t="b">
        <f>NOT(ISNA(MATCH($A254&amp;"N",'Cases at IMPPC'!$H:$H,0)))</f>
        <v>0</v>
      </c>
      <c r="BB254" s="15" t="b">
        <f>NOT(ISNA(MATCH($A254&amp;"T",'Cases at IMPPC'!$H:$H,0)))</f>
        <v>0</v>
      </c>
      <c r="BC254" s="15" t="b">
        <f>NOT(ISNA(MATCH($A254&amp;"ADE",'Cases at IMPPC'!$H:$H,0)))</f>
        <v>0</v>
      </c>
      <c r="BD254" s="15" t="b">
        <f>NOT(ISNA(MATCH($A254&amp;"MET",'Cases at IMPPC'!$H:$H,0)))</f>
        <v>0</v>
      </c>
      <c r="BE254" s="98" t="s">
        <v>984</v>
      </c>
    </row>
    <row r="255" spans="1:57" ht="13" hidden="1" customHeight="1">
      <c r="A255" s="7">
        <v>254</v>
      </c>
      <c r="B255" s="7" t="s">
        <v>2477</v>
      </c>
      <c r="C255" s="7" t="str">
        <f>TEXT(A255,"CRC-00000")&amp;"-05-01"</f>
        <v>CRC-00254-05-01</v>
      </c>
      <c r="F255" s="2" t="s">
        <v>2794</v>
      </c>
      <c r="G255" s="2" t="s">
        <v>2520</v>
      </c>
      <c r="T255" s="2"/>
      <c r="U255" s="2"/>
      <c r="AD255" s="5" t="b">
        <f>ISNUMBER(MATCH(A255,Selection!A:A,0))</f>
        <v>0</v>
      </c>
      <c r="AE255" s="5">
        <f>24-COUNTIF(D255:AA255,"")</f>
        <v>1</v>
      </c>
      <c r="AF255" s="21" t="b">
        <v>0</v>
      </c>
      <c r="AG255" s="15" t="b">
        <v>0</v>
      </c>
      <c r="AH255" s="15" t="b">
        <v>1</v>
      </c>
      <c r="AI255" s="24" t="b">
        <v>0</v>
      </c>
      <c r="AJ255" s="6">
        <v>254.1</v>
      </c>
      <c r="AK255" s="6" t="s">
        <v>3170</v>
      </c>
      <c r="AL255" s="6" t="s">
        <v>2692</v>
      </c>
      <c r="AM255" s="6">
        <v>71</v>
      </c>
      <c r="AN255" s="6" t="s">
        <v>2697</v>
      </c>
      <c r="AO255" s="6" t="s">
        <v>2417</v>
      </c>
      <c r="AP255" s="6" t="s">
        <v>2247</v>
      </c>
      <c r="AV255" s="98"/>
      <c r="AW255" s="98"/>
      <c r="BA255" s="15" t="b">
        <f>NOT(ISNA(MATCH($A255&amp;"N",'Cases at IMPPC'!$H:$H,0)))</f>
        <v>0</v>
      </c>
      <c r="BB255" s="15" t="b">
        <f>NOT(ISNA(MATCH($A255&amp;"T",'Cases at IMPPC'!$H:$H,0)))</f>
        <v>0</v>
      </c>
      <c r="BC255" s="15" t="b">
        <f>NOT(ISNA(MATCH($A255&amp;"ADE",'Cases at IMPPC'!$H:$H,0)))</f>
        <v>0</v>
      </c>
      <c r="BD255" s="15" t="b">
        <f>NOT(ISNA(MATCH($A255&amp;"MET",'Cases at IMPPC'!$H:$H,0)))</f>
        <v>0</v>
      </c>
      <c r="BE255" s="98" t="s">
        <v>1083</v>
      </c>
    </row>
    <row r="256" spans="1:57" ht="13" hidden="1" customHeight="1">
      <c r="A256" s="7">
        <v>255</v>
      </c>
      <c r="B256" s="7" t="s">
        <v>2478</v>
      </c>
      <c r="C256" s="7" t="str">
        <f>TEXT(A256,"CRC-00000")&amp;"-05-01"</f>
        <v>CRC-00255-05-01</v>
      </c>
      <c r="F256" s="2" t="s">
        <v>2795</v>
      </c>
      <c r="G256" s="2" t="s">
        <v>2520</v>
      </c>
      <c r="T256" s="2"/>
      <c r="U256" s="2"/>
      <c r="AD256" s="5" t="b">
        <f>ISNUMBER(MATCH(A256,Selection!A:A,0))</f>
        <v>0</v>
      </c>
      <c r="AE256" s="5">
        <f>24-COUNTIF(D256:AA256,"")</f>
        <v>1</v>
      </c>
      <c r="AF256" s="21" t="b">
        <v>0</v>
      </c>
      <c r="AG256" s="15" t="b">
        <v>0</v>
      </c>
      <c r="AH256" s="15" t="b">
        <v>1</v>
      </c>
      <c r="AI256" s="24" t="b">
        <v>0</v>
      </c>
      <c r="AJ256" s="6">
        <v>255.1</v>
      </c>
      <c r="AK256" s="6" t="s">
        <v>3170</v>
      </c>
      <c r="AL256" s="6" t="s">
        <v>2692</v>
      </c>
      <c r="AM256" s="6">
        <v>57</v>
      </c>
      <c r="AN256" s="6" t="s">
        <v>2697</v>
      </c>
      <c r="AO256" s="6" t="s">
        <v>2417</v>
      </c>
      <c r="AP256" s="6" t="s">
        <v>2247</v>
      </c>
      <c r="AV256" s="98"/>
      <c r="AW256" s="98"/>
      <c r="BA256" s="15" t="b">
        <f>NOT(ISNA(MATCH($A256&amp;"N",'Cases at IMPPC'!$H:$H,0)))</f>
        <v>0</v>
      </c>
      <c r="BB256" s="15" t="b">
        <f>NOT(ISNA(MATCH($A256&amp;"T",'Cases at IMPPC'!$H:$H,0)))</f>
        <v>0</v>
      </c>
      <c r="BC256" s="15" t="b">
        <f>NOT(ISNA(MATCH($A256&amp;"ADE",'Cases at IMPPC'!$H:$H,0)))</f>
        <v>0</v>
      </c>
      <c r="BD256" s="15" t="b">
        <f>NOT(ISNA(MATCH($A256&amp;"MET",'Cases at IMPPC'!$H:$H,0)))</f>
        <v>0</v>
      </c>
      <c r="BE256" s="98" t="s">
        <v>1012</v>
      </c>
    </row>
    <row r="257" spans="1:60" ht="13" hidden="1" customHeight="1">
      <c r="A257" s="7">
        <v>256</v>
      </c>
      <c r="B257" s="7" t="s">
        <v>2284</v>
      </c>
      <c r="C257" s="7" t="str">
        <f>TEXT(A257,"CRC-00000")&amp;"-05-01"</f>
        <v>CRC-00256-05-01</v>
      </c>
      <c r="F257" s="2" t="s">
        <v>2795</v>
      </c>
      <c r="G257" s="2" t="s">
        <v>2520</v>
      </c>
      <c r="T257" s="2"/>
      <c r="U257" s="2"/>
      <c r="AD257" s="5" t="b">
        <f>ISNUMBER(MATCH(A257,Selection!A:A,0))</f>
        <v>0</v>
      </c>
      <c r="AE257" s="5">
        <f>24-COUNTIF(D257:AA257,"")</f>
        <v>1</v>
      </c>
      <c r="AF257" s="21" t="b">
        <v>0</v>
      </c>
      <c r="AG257" s="15" t="b">
        <v>0</v>
      </c>
      <c r="AH257" s="15" t="b">
        <v>1</v>
      </c>
      <c r="AI257" s="24" t="b">
        <v>0</v>
      </c>
      <c r="AJ257" s="6">
        <v>256.10000000000002</v>
      </c>
      <c r="AK257" s="6" t="s">
        <v>3170</v>
      </c>
      <c r="AL257" s="6" t="s">
        <v>2692</v>
      </c>
      <c r="AM257" s="6">
        <v>55</v>
      </c>
      <c r="AN257" s="6" t="s">
        <v>2697</v>
      </c>
      <c r="AO257" s="6" t="s">
        <v>2417</v>
      </c>
      <c r="AP257" s="6" t="s">
        <v>2247</v>
      </c>
      <c r="AV257" s="98"/>
      <c r="AW257" s="98"/>
      <c r="BA257" s="15" t="b">
        <f>NOT(ISNA(MATCH($A257&amp;"N",'Cases at IMPPC'!$H:$H,0)))</f>
        <v>0</v>
      </c>
      <c r="BB257" s="15" t="b">
        <f>NOT(ISNA(MATCH($A257&amp;"T",'Cases at IMPPC'!$H:$H,0)))</f>
        <v>0</v>
      </c>
      <c r="BC257" s="15" t="b">
        <f>NOT(ISNA(MATCH($A257&amp;"ADE",'Cases at IMPPC'!$H:$H,0)))</f>
        <v>0</v>
      </c>
      <c r="BD257" s="15" t="b">
        <f>NOT(ISNA(MATCH($A257&amp;"MET",'Cases at IMPPC'!$H:$H,0)))</f>
        <v>0</v>
      </c>
      <c r="BE257" s="98" t="s">
        <v>1013</v>
      </c>
    </row>
    <row r="258" spans="1:60" ht="13" hidden="1" customHeight="1">
      <c r="A258" s="7">
        <v>257</v>
      </c>
      <c r="B258" s="7" t="s">
        <v>2285</v>
      </c>
      <c r="C258" s="7" t="str">
        <f>TEXT(A258,"CRC-00000")&amp;"-05-01"</f>
        <v>CRC-00257-05-01</v>
      </c>
      <c r="F258" s="2" t="s">
        <v>2795</v>
      </c>
      <c r="G258" s="2" t="s">
        <v>2520</v>
      </c>
      <c r="T258" s="2"/>
      <c r="U258" s="2"/>
      <c r="AD258" s="5" t="b">
        <f>ISNUMBER(MATCH(A258,Selection!A:A,0))</f>
        <v>0</v>
      </c>
      <c r="AE258" s="5">
        <f>24-COUNTIF(D258:AA258,"")</f>
        <v>1</v>
      </c>
      <c r="AF258" s="21" t="b">
        <v>0</v>
      </c>
      <c r="AG258" s="15" t="b">
        <v>0</v>
      </c>
      <c r="AH258" s="15" t="b">
        <v>1</v>
      </c>
      <c r="AI258" s="24" t="b">
        <v>0</v>
      </c>
      <c r="AJ258" s="6">
        <v>257.10000000000002</v>
      </c>
      <c r="AK258" s="6" t="s">
        <v>3170</v>
      </c>
      <c r="AL258" s="6" t="s">
        <v>2692</v>
      </c>
      <c r="AM258" s="6">
        <v>53</v>
      </c>
      <c r="AN258" s="6" t="s">
        <v>2518</v>
      </c>
      <c r="AO258" s="6" t="s">
        <v>2417</v>
      </c>
      <c r="AP258" s="6" t="s">
        <v>2247</v>
      </c>
      <c r="AV258" s="98"/>
      <c r="AW258" s="98"/>
      <c r="BA258" s="15" t="b">
        <f>NOT(ISNA(MATCH($A258&amp;"N",'Cases at IMPPC'!$H:$H,0)))</f>
        <v>0</v>
      </c>
      <c r="BB258" s="15" t="b">
        <f>NOT(ISNA(MATCH($A258&amp;"T",'Cases at IMPPC'!$H:$H,0)))</f>
        <v>0</v>
      </c>
      <c r="BC258" s="15" t="b">
        <f>NOT(ISNA(MATCH($A258&amp;"ADE",'Cases at IMPPC'!$H:$H,0)))</f>
        <v>0</v>
      </c>
      <c r="BD258" s="15" t="b">
        <f>NOT(ISNA(MATCH($A258&amp;"MET",'Cases at IMPPC'!$H:$H,0)))</f>
        <v>0</v>
      </c>
      <c r="BE258" s="98" t="s">
        <v>958</v>
      </c>
    </row>
    <row r="259" spans="1:60" ht="13" hidden="1" customHeight="1">
      <c r="A259" s="7">
        <v>258</v>
      </c>
      <c r="B259" s="7" t="s">
        <v>2286</v>
      </c>
      <c r="C259" s="7" t="str">
        <f>TEXT(A259,"CRC-00000")&amp;"-05-01"</f>
        <v>CRC-00258-05-01</v>
      </c>
      <c r="F259" s="2" t="s">
        <v>2795</v>
      </c>
      <c r="G259" s="2" t="s">
        <v>2520</v>
      </c>
      <c r="T259" s="2"/>
      <c r="U259" s="2"/>
      <c r="AD259" s="5" t="b">
        <f>ISNUMBER(MATCH(A259,Selection!A:A,0))</f>
        <v>0</v>
      </c>
      <c r="AE259" s="5">
        <f>24-COUNTIF(D259:AA259,"")</f>
        <v>1</v>
      </c>
      <c r="AF259" s="21" t="b">
        <v>0</v>
      </c>
      <c r="AG259" s="15" t="b">
        <v>0</v>
      </c>
      <c r="AH259" s="15" t="b">
        <v>1</v>
      </c>
      <c r="AI259" s="24" t="b">
        <v>0</v>
      </c>
      <c r="AJ259" s="6">
        <v>258.10000000000002</v>
      </c>
      <c r="AK259" s="6" t="s">
        <v>3170</v>
      </c>
      <c r="AL259" s="6" t="s">
        <v>2692</v>
      </c>
      <c r="AM259" s="6">
        <v>47</v>
      </c>
      <c r="AN259" s="6" t="s">
        <v>2518</v>
      </c>
      <c r="AO259" s="6" t="s">
        <v>2417</v>
      </c>
      <c r="AP259" s="6" t="s">
        <v>2247</v>
      </c>
      <c r="AV259" s="98"/>
      <c r="AW259" s="98"/>
      <c r="BA259" s="15" t="b">
        <f>NOT(ISNA(MATCH($A259&amp;"N",'Cases at IMPPC'!$H:$H,0)))</f>
        <v>0</v>
      </c>
      <c r="BB259" s="15" t="b">
        <f>NOT(ISNA(MATCH($A259&amp;"T",'Cases at IMPPC'!$H:$H,0)))</f>
        <v>0</v>
      </c>
      <c r="BC259" s="15" t="b">
        <f>NOT(ISNA(MATCH($A259&amp;"ADE",'Cases at IMPPC'!$H:$H,0)))</f>
        <v>0</v>
      </c>
      <c r="BD259" s="15" t="b">
        <f>NOT(ISNA(MATCH($A259&amp;"MET",'Cases at IMPPC'!$H:$H,0)))</f>
        <v>0</v>
      </c>
      <c r="BE259" s="98" t="s">
        <v>958</v>
      </c>
    </row>
    <row r="260" spans="1:60" ht="13" hidden="1" customHeight="1">
      <c r="A260" s="7">
        <v>259</v>
      </c>
      <c r="B260" s="7" t="s">
        <v>2287</v>
      </c>
      <c r="C260" s="7" t="str">
        <f>TEXT(A260,"CRC-00000")&amp;"-05-01"</f>
        <v>CRC-00259-05-01</v>
      </c>
      <c r="F260" s="2" t="s">
        <v>2794</v>
      </c>
      <c r="G260" s="2" t="s">
        <v>2520</v>
      </c>
      <c r="T260" s="2"/>
      <c r="U260" s="2"/>
      <c r="AD260" s="5" t="b">
        <f>ISNUMBER(MATCH(A260,Selection!A:A,0))</f>
        <v>0</v>
      </c>
      <c r="AE260" s="5">
        <f>24-COUNTIF(D260:AA260,"")</f>
        <v>1</v>
      </c>
      <c r="AF260" s="21" t="b">
        <v>0</v>
      </c>
      <c r="AG260" s="15" t="b">
        <v>0</v>
      </c>
      <c r="AH260" s="15" t="b">
        <v>1</v>
      </c>
      <c r="AI260" s="24" t="b">
        <v>0</v>
      </c>
      <c r="AJ260" s="6">
        <v>259.10000000000002</v>
      </c>
      <c r="AK260" s="6" t="s">
        <v>3170</v>
      </c>
      <c r="AL260" s="6" t="s">
        <v>2692</v>
      </c>
      <c r="AM260" s="6">
        <v>71</v>
      </c>
      <c r="AN260" s="6" t="s">
        <v>2518</v>
      </c>
      <c r="AO260" s="6" t="s">
        <v>2417</v>
      </c>
      <c r="AP260" s="6" t="s">
        <v>2247</v>
      </c>
      <c r="AV260" s="98"/>
      <c r="AW260" s="98"/>
      <c r="BA260" s="15" t="b">
        <f>NOT(ISNA(MATCH($A260&amp;"N",'Cases at IMPPC'!$H:$H,0)))</f>
        <v>0</v>
      </c>
      <c r="BB260" s="15" t="b">
        <f>NOT(ISNA(MATCH($A260&amp;"T",'Cases at IMPPC'!$H:$H,0)))</f>
        <v>0</v>
      </c>
      <c r="BC260" s="15" t="b">
        <f>NOT(ISNA(MATCH($A260&amp;"ADE",'Cases at IMPPC'!$H:$H,0)))</f>
        <v>0</v>
      </c>
      <c r="BD260" s="15" t="b">
        <f>NOT(ISNA(MATCH($A260&amp;"MET",'Cases at IMPPC'!$H:$H,0)))</f>
        <v>0</v>
      </c>
      <c r="BE260" s="98" t="s">
        <v>985</v>
      </c>
    </row>
    <row r="261" spans="1:60" ht="13" hidden="1" customHeight="1">
      <c r="A261" s="7">
        <v>260</v>
      </c>
      <c r="B261" s="7" t="s">
        <v>2288</v>
      </c>
      <c r="C261" s="7" t="str">
        <f>TEXT(A261,"CRC-00000")&amp;"-05-01"</f>
        <v>CRC-00260-05-01</v>
      </c>
      <c r="F261" s="2" t="s">
        <v>2795</v>
      </c>
      <c r="G261" s="2" t="s">
        <v>2520</v>
      </c>
      <c r="T261" s="2"/>
      <c r="U261" s="2"/>
      <c r="AD261" s="5" t="b">
        <f>ISNUMBER(MATCH(A261,Selection!A:A,0))</f>
        <v>0</v>
      </c>
      <c r="AE261" s="5">
        <f>24-COUNTIF(D261:AA261,"")</f>
        <v>1</v>
      </c>
      <c r="AF261" s="21" t="b">
        <v>0</v>
      </c>
      <c r="AG261" s="15" t="b">
        <v>0</v>
      </c>
      <c r="AH261" s="15" t="b">
        <v>1</v>
      </c>
      <c r="AI261" s="24" t="b">
        <v>0</v>
      </c>
      <c r="AJ261" s="6">
        <v>260.10000000000002</v>
      </c>
      <c r="AK261" s="6" t="s">
        <v>3170</v>
      </c>
      <c r="AL261" s="6" t="s">
        <v>2692</v>
      </c>
      <c r="AM261" s="6">
        <v>57</v>
      </c>
      <c r="AN261" s="6" t="s">
        <v>2697</v>
      </c>
      <c r="AP261" s="6" t="s">
        <v>2247</v>
      </c>
      <c r="AV261" s="98"/>
      <c r="AW261" s="98"/>
      <c r="BA261" s="15" t="b">
        <f>NOT(ISNA(MATCH($A261&amp;"N",'Cases at IMPPC'!$H:$H,0)))</f>
        <v>0</v>
      </c>
      <c r="BB261" s="15" t="b">
        <f>NOT(ISNA(MATCH($A261&amp;"T",'Cases at IMPPC'!$H:$H,0)))</f>
        <v>0</v>
      </c>
      <c r="BC261" s="15" t="b">
        <f>NOT(ISNA(MATCH($A261&amp;"ADE",'Cases at IMPPC'!$H:$H,0)))</f>
        <v>0</v>
      </c>
      <c r="BD261" s="15" t="b">
        <f>NOT(ISNA(MATCH($A261&amp;"MET",'Cases at IMPPC'!$H:$H,0)))</f>
        <v>0</v>
      </c>
      <c r="BE261" s="98" t="s">
        <v>1083</v>
      </c>
    </row>
    <row r="262" spans="1:60" ht="13" hidden="1" customHeight="1">
      <c r="A262" s="7">
        <v>261</v>
      </c>
      <c r="B262" s="7" t="s">
        <v>2289</v>
      </c>
      <c r="C262" s="7" t="str">
        <f>TEXT(A262,"CRC-00000")&amp;"-05-01"</f>
        <v>CRC-00261-05-01</v>
      </c>
      <c r="F262" s="2" t="s">
        <v>2795</v>
      </c>
      <c r="G262" s="2" t="s">
        <v>2520</v>
      </c>
      <c r="T262" s="2"/>
      <c r="U262" s="2"/>
      <c r="AD262" s="5" t="b">
        <f>ISNUMBER(MATCH(A262,Selection!A:A,0))</f>
        <v>0</v>
      </c>
      <c r="AE262" s="5">
        <f>24-COUNTIF(D262:AA262,"")</f>
        <v>1</v>
      </c>
      <c r="AF262" s="21" t="b">
        <v>0</v>
      </c>
      <c r="AG262" s="15" t="b">
        <v>0</v>
      </c>
      <c r="AH262" s="15" t="b">
        <v>1</v>
      </c>
      <c r="AI262" s="24" t="b">
        <v>0</v>
      </c>
      <c r="AJ262" s="6">
        <v>261.10000000000002</v>
      </c>
      <c r="AK262" s="6" t="s">
        <v>3170</v>
      </c>
      <c r="AL262" s="6" t="s">
        <v>2692</v>
      </c>
      <c r="AM262" s="6">
        <v>52</v>
      </c>
      <c r="AN262" s="6" t="s">
        <v>2518</v>
      </c>
      <c r="AO262" s="6" t="s">
        <v>2417</v>
      </c>
      <c r="AP262" s="6" t="s">
        <v>2247</v>
      </c>
      <c r="AV262" s="98"/>
      <c r="AW262" s="98"/>
      <c r="BA262" s="15" t="b">
        <f>NOT(ISNA(MATCH($A262&amp;"N",'Cases at IMPPC'!$H:$H,0)))</f>
        <v>0</v>
      </c>
      <c r="BB262" s="15" t="b">
        <f>NOT(ISNA(MATCH($A262&amp;"T",'Cases at IMPPC'!$H:$H,0)))</f>
        <v>0</v>
      </c>
      <c r="BC262" s="15" t="b">
        <f>NOT(ISNA(MATCH($A262&amp;"ADE",'Cases at IMPPC'!$H:$H,0)))</f>
        <v>0</v>
      </c>
      <c r="BD262" s="15" t="b">
        <f>NOT(ISNA(MATCH($A262&amp;"MET",'Cases at IMPPC'!$H:$H,0)))</f>
        <v>0</v>
      </c>
      <c r="BE262" s="98" t="s">
        <v>986</v>
      </c>
    </row>
    <row r="263" spans="1:60" ht="13" hidden="1" customHeight="1">
      <c r="A263" s="7">
        <v>262</v>
      </c>
      <c r="B263" s="7" t="s">
        <v>1925</v>
      </c>
      <c r="C263" s="7" t="str">
        <f>TEXT(A263,"CRC-00000")&amp;"-05-01"</f>
        <v>CRC-00262-05-01</v>
      </c>
      <c r="F263" s="2" t="s">
        <v>2794</v>
      </c>
      <c r="G263" s="2" t="s">
        <v>2520</v>
      </c>
      <c r="T263" s="2"/>
      <c r="U263" s="2"/>
      <c r="AD263" s="5" t="b">
        <f>ISNUMBER(MATCH(A263,Selection!A:A,0))</f>
        <v>0</v>
      </c>
      <c r="AE263" s="5">
        <f>24-COUNTIF(D263:AA263,"")</f>
        <v>1</v>
      </c>
      <c r="AF263" s="21" t="b">
        <v>0</v>
      </c>
      <c r="AG263" s="15" t="b">
        <v>0</v>
      </c>
      <c r="AH263" s="15" t="b">
        <v>1</v>
      </c>
      <c r="AI263" s="24" t="b">
        <v>0</v>
      </c>
      <c r="AJ263" s="6">
        <v>262.10000000000002</v>
      </c>
      <c r="AK263" s="6" t="s">
        <v>3170</v>
      </c>
      <c r="AL263" s="6" t="s">
        <v>2692</v>
      </c>
      <c r="AM263" s="6">
        <v>66</v>
      </c>
      <c r="AN263" s="6" t="s">
        <v>2518</v>
      </c>
      <c r="AO263" s="6" t="s">
        <v>2417</v>
      </c>
      <c r="AP263" s="6" t="s">
        <v>2247</v>
      </c>
      <c r="AV263" s="98"/>
      <c r="AW263" s="98"/>
      <c r="BA263" s="15" t="b">
        <f>NOT(ISNA(MATCH($A263&amp;"N",'Cases at IMPPC'!$H:$H,0)))</f>
        <v>0</v>
      </c>
      <c r="BB263" s="15" t="b">
        <f>NOT(ISNA(MATCH($A263&amp;"T",'Cases at IMPPC'!$H:$H,0)))</f>
        <v>0</v>
      </c>
      <c r="BC263" s="15" t="b">
        <f>NOT(ISNA(MATCH($A263&amp;"ADE",'Cases at IMPPC'!$H:$H,0)))</f>
        <v>0</v>
      </c>
      <c r="BD263" s="15" t="b">
        <f>NOT(ISNA(MATCH($A263&amp;"MET",'Cases at IMPPC'!$H:$H,0)))</f>
        <v>0</v>
      </c>
      <c r="BE263" s="98" t="s">
        <v>987</v>
      </c>
    </row>
    <row r="264" spans="1:60" ht="13" hidden="1" customHeight="1">
      <c r="A264" s="7">
        <v>263</v>
      </c>
      <c r="B264" s="7" t="s">
        <v>1926</v>
      </c>
      <c r="C264" s="7" t="str">
        <f>TEXT(A264,"CRC-00000")&amp;"-05-01"</f>
        <v>CRC-00263-05-01</v>
      </c>
      <c r="D264" s="2" t="s">
        <v>2795</v>
      </c>
      <c r="F264" s="2" t="s">
        <v>2794</v>
      </c>
      <c r="G264" s="2" t="s">
        <v>2520</v>
      </c>
      <c r="T264" s="2"/>
      <c r="U264" s="2"/>
      <c r="AB264" s="5" t="s">
        <v>3054</v>
      </c>
      <c r="AD264" s="5" t="b">
        <f>ISNUMBER(MATCH(A264,Selection!A:A,0))</f>
        <v>0</v>
      </c>
      <c r="AE264" s="5">
        <f>24-COUNTIF(D264:AA264,"")</f>
        <v>2</v>
      </c>
      <c r="AF264" s="21" t="b">
        <v>0</v>
      </c>
      <c r="AG264" s="15" t="b">
        <v>1</v>
      </c>
      <c r="AH264" s="15" t="b">
        <v>0</v>
      </c>
      <c r="AI264" s="24" t="b">
        <v>0</v>
      </c>
      <c r="AJ264" s="6">
        <v>263</v>
      </c>
      <c r="AK264" s="6" t="s">
        <v>2691</v>
      </c>
      <c r="AL264" s="6" t="s">
        <v>2693</v>
      </c>
      <c r="AM264" s="6">
        <v>73</v>
      </c>
      <c r="AN264" s="6" t="s">
        <v>2697</v>
      </c>
      <c r="AO264" s="6" t="s">
        <v>2699</v>
      </c>
      <c r="AP264" s="6" t="s">
        <v>3169</v>
      </c>
      <c r="AQ264" s="6" t="s">
        <v>100</v>
      </c>
      <c r="AU264" s="6" t="s">
        <v>2518</v>
      </c>
      <c r="AV264" s="98" t="s">
        <v>860</v>
      </c>
      <c r="AW264" s="98"/>
      <c r="BA264" s="15" t="b">
        <f>NOT(ISNA(MATCH($A264&amp;"N",'Cases at IMPPC'!$H:$H,0)))</f>
        <v>0</v>
      </c>
      <c r="BB264" s="15" t="b">
        <f>NOT(ISNA(MATCH($A264&amp;"T",'Cases at IMPPC'!$H:$H,0)))</f>
        <v>0</v>
      </c>
      <c r="BC264" s="15" t="b">
        <f>NOT(ISNA(MATCH($A264&amp;"ADE",'Cases at IMPPC'!$H:$H,0)))</f>
        <v>0</v>
      </c>
      <c r="BD264" s="15" t="b">
        <f>NOT(ISNA(MATCH($A264&amp;"MET",'Cases at IMPPC'!$H:$H,0)))</f>
        <v>0</v>
      </c>
      <c r="BE264" s="98" t="s">
        <v>1147</v>
      </c>
    </row>
    <row r="265" spans="1:60" ht="13" hidden="1" customHeight="1">
      <c r="A265" s="7">
        <v>264</v>
      </c>
      <c r="B265" s="7" t="s">
        <v>1927</v>
      </c>
      <c r="C265" s="7" t="str">
        <f>TEXT(A265,"CRC-00000")&amp;"-05-01"</f>
        <v>CRC-00264-05-01</v>
      </c>
      <c r="D265" s="2" t="s">
        <v>2795</v>
      </c>
      <c r="F265" s="2" t="s">
        <v>2795</v>
      </c>
      <c r="G265" s="2" t="s">
        <v>2520</v>
      </c>
      <c r="T265" s="2"/>
      <c r="U265" s="2"/>
      <c r="AD265" s="5" t="b">
        <f>ISNUMBER(MATCH(A265,Selection!A:A,0))</f>
        <v>0</v>
      </c>
      <c r="AE265" s="5">
        <f>24-COUNTIF(D265:AA265,"")</f>
        <v>2</v>
      </c>
      <c r="AF265" s="21" t="b">
        <v>1</v>
      </c>
      <c r="AG265" s="15" t="b">
        <v>1</v>
      </c>
      <c r="AH265" s="15" t="b">
        <v>0</v>
      </c>
      <c r="AI265" s="24" t="b">
        <v>0</v>
      </c>
      <c r="AJ265" s="6">
        <v>264</v>
      </c>
      <c r="AK265" s="6" t="s">
        <v>2691</v>
      </c>
      <c r="AL265" s="6" t="s">
        <v>2693</v>
      </c>
      <c r="AM265" s="6">
        <v>55</v>
      </c>
      <c r="AN265" s="6" t="s">
        <v>2518</v>
      </c>
      <c r="AO265" s="6" t="s">
        <v>2417</v>
      </c>
      <c r="AP265" s="6" t="s">
        <v>2999</v>
      </c>
      <c r="AQ265" s="6" t="s">
        <v>123</v>
      </c>
      <c r="AU265" s="6" t="s">
        <v>2997</v>
      </c>
      <c r="AV265" s="98"/>
      <c r="AW265" s="98"/>
      <c r="BA265" s="15" t="b">
        <f>NOT(ISNA(MATCH($A265&amp;"N",'Cases at IMPPC'!$H:$H,0)))</f>
        <v>0</v>
      </c>
      <c r="BB265" s="15" t="b">
        <f>NOT(ISNA(MATCH($A265&amp;"T",'Cases at IMPPC'!$H:$H,0)))</f>
        <v>0</v>
      </c>
      <c r="BC265" s="15" t="b">
        <f>NOT(ISNA(MATCH($A265&amp;"ADE",'Cases at IMPPC'!$H:$H,0)))</f>
        <v>0</v>
      </c>
      <c r="BD265" s="15" t="b">
        <f>NOT(ISNA(MATCH($A265&amp;"MET",'Cases at IMPPC'!$H:$H,0)))</f>
        <v>0</v>
      </c>
      <c r="BE265" s="98" t="s">
        <v>1092</v>
      </c>
    </row>
    <row r="266" spans="1:60" ht="13" hidden="1" customHeight="1">
      <c r="A266" s="7">
        <v>265</v>
      </c>
      <c r="B266" s="7" t="s">
        <v>1928</v>
      </c>
      <c r="C266" s="7" t="str">
        <f>TEXT(A266,"CRC-00000")&amp;"-05-01"</f>
        <v>CRC-00265-05-01</v>
      </c>
      <c r="D266" s="2" t="s">
        <v>2795</v>
      </c>
      <c r="E266" s="2" t="s">
        <v>2795</v>
      </c>
      <c r="F266" s="2" t="s">
        <v>2795</v>
      </c>
      <c r="G266" s="2" t="s">
        <v>2520</v>
      </c>
      <c r="T266" s="2"/>
      <c r="U266" s="2"/>
      <c r="AD266" s="5" t="b">
        <f>ISNUMBER(MATCH(A266,Selection!A:A,0))</f>
        <v>0</v>
      </c>
      <c r="AE266" s="5">
        <f>24-COUNTIF(D266:AA266,"")</f>
        <v>3</v>
      </c>
      <c r="AF266" s="21" t="b">
        <v>1</v>
      </c>
      <c r="AG266" s="15" t="b">
        <v>0</v>
      </c>
      <c r="AH266" s="15" t="b">
        <v>1</v>
      </c>
      <c r="AI266" s="24" t="b">
        <v>0</v>
      </c>
      <c r="AJ266" s="6">
        <v>265.10000000000002</v>
      </c>
      <c r="AK266" s="6" t="s">
        <v>3170</v>
      </c>
      <c r="AL266" s="6" t="s">
        <v>2693</v>
      </c>
      <c r="AM266" s="6">
        <v>57</v>
      </c>
      <c r="AN266" s="6" t="s">
        <v>2697</v>
      </c>
      <c r="AO266" s="6" t="s">
        <v>2699</v>
      </c>
      <c r="AP266" s="6" t="s">
        <v>2247</v>
      </c>
      <c r="AQ266" s="6" t="s">
        <v>375</v>
      </c>
      <c r="AV266" s="98"/>
      <c r="AW266" s="98"/>
      <c r="BA266" s="15" t="b">
        <f>NOT(ISNA(MATCH($A266&amp;"N",'Cases at IMPPC'!$H:$H,0)))</f>
        <v>0</v>
      </c>
      <c r="BB266" s="15" t="b">
        <f>NOT(ISNA(MATCH($A266&amp;"T",'Cases at IMPPC'!$H:$H,0)))</f>
        <v>0</v>
      </c>
      <c r="BC266" s="15" t="b">
        <f>NOT(ISNA(MATCH($A266&amp;"ADE",'Cases at IMPPC'!$H:$H,0)))</f>
        <v>0</v>
      </c>
      <c r="BD266" s="15" t="b">
        <f>NOT(ISNA(MATCH($A266&amp;"MET",'Cases at IMPPC'!$H:$H,0)))</f>
        <v>0</v>
      </c>
      <c r="BE266" s="98" t="s">
        <v>1067</v>
      </c>
    </row>
    <row r="267" spans="1:60" ht="13" hidden="1" customHeight="1">
      <c r="A267" s="7">
        <v>266</v>
      </c>
      <c r="B267" s="7" t="s">
        <v>1929</v>
      </c>
      <c r="C267" s="7" t="str">
        <f>TEXT(A267,"CRC-00000")&amp;"-05-01"</f>
        <v>CRC-00266-05-01</v>
      </c>
      <c r="D267" s="2" t="s">
        <v>2795</v>
      </c>
      <c r="E267" s="2" t="s">
        <v>2794</v>
      </c>
      <c r="F267" s="2" t="s">
        <v>2795</v>
      </c>
      <c r="G267" s="2" t="s">
        <v>2520</v>
      </c>
      <c r="T267" s="2"/>
      <c r="U267" s="2"/>
      <c r="AD267" s="5" t="b">
        <f>ISNUMBER(MATCH(A267,Selection!A:A,0))</f>
        <v>0</v>
      </c>
      <c r="AE267" s="5">
        <f>24-COUNTIF(D267:AA267,"")</f>
        <v>3</v>
      </c>
      <c r="AF267" s="21" t="b">
        <v>0</v>
      </c>
      <c r="AG267" s="15" t="b">
        <v>1</v>
      </c>
      <c r="AH267" s="15" t="b">
        <v>0</v>
      </c>
      <c r="AI267" s="24" t="b">
        <v>0</v>
      </c>
      <c r="AJ267" s="6">
        <v>266</v>
      </c>
      <c r="AK267" s="6" t="s">
        <v>2691</v>
      </c>
      <c r="AL267" s="6" t="s">
        <v>2692</v>
      </c>
      <c r="AM267" s="6">
        <v>93</v>
      </c>
      <c r="AN267" s="6" t="s">
        <v>2697</v>
      </c>
      <c r="AO267" s="6" t="s">
        <v>2417</v>
      </c>
      <c r="AU267" s="6" t="s">
        <v>2518</v>
      </c>
      <c r="AV267" s="98"/>
      <c r="AW267" s="98"/>
      <c r="BA267" s="15" t="b">
        <f>NOT(ISNA(MATCH($A267&amp;"N",'Cases at IMPPC'!$H:$H,0)))</f>
        <v>0</v>
      </c>
      <c r="BB267" s="15" t="b">
        <f>NOT(ISNA(MATCH($A267&amp;"T",'Cases at IMPPC'!$H:$H,0)))</f>
        <v>0</v>
      </c>
      <c r="BC267" s="15" t="b">
        <f>NOT(ISNA(MATCH($A267&amp;"ADE",'Cases at IMPPC'!$H:$H,0)))</f>
        <v>0</v>
      </c>
      <c r="BD267" s="15" t="b">
        <f>NOT(ISNA(MATCH($A267&amp;"MET",'Cases at IMPPC'!$H:$H,0)))</f>
        <v>0</v>
      </c>
      <c r="BE267" s="98"/>
    </row>
    <row r="268" spans="1:60" ht="13" hidden="1" customHeight="1">
      <c r="A268" s="7">
        <v>267</v>
      </c>
      <c r="B268" s="7" t="s">
        <v>1930</v>
      </c>
      <c r="C268" s="7" t="str">
        <f>TEXT(A268,"CRC-00000")&amp;"-05-01"</f>
        <v>CRC-00267-05-01</v>
      </c>
      <c r="D268" s="2" t="s">
        <v>2795</v>
      </c>
      <c r="E268" s="2" t="s">
        <v>2794</v>
      </c>
      <c r="F268" s="2" t="s">
        <v>2795</v>
      </c>
      <c r="G268" s="2" t="s">
        <v>2335</v>
      </c>
      <c r="H268" s="2" t="s">
        <v>2335</v>
      </c>
      <c r="I268" s="63" t="s">
        <v>2795</v>
      </c>
      <c r="J268" s="39" t="s">
        <v>2795</v>
      </c>
      <c r="M268" s="2" t="s">
        <v>3060</v>
      </c>
      <c r="Q268" s="63" t="s">
        <v>2796</v>
      </c>
      <c r="R268" s="39" t="s">
        <v>2795</v>
      </c>
      <c r="T268" s="2"/>
      <c r="U268" s="2"/>
      <c r="V268" s="96">
        <v>0.10988526592864067</v>
      </c>
      <c r="AB268" s="5" t="s">
        <v>3054</v>
      </c>
      <c r="AD268" s="5" t="b">
        <f>ISNUMBER(MATCH(A268,Selection!A:A,0))</f>
        <v>0</v>
      </c>
      <c r="AE268" s="5">
        <f>24-COUNTIF(D268:AA268,"")</f>
        <v>11</v>
      </c>
      <c r="AF268" s="21" t="b">
        <v>1</v>
      </c>
      <c r="AG268" s="15" t="b">
        <v>0</v>
      </c>
      <c r="AH268" s="15" t="b">
        <v>0</v>
      </c>
      <c r="AI268" s="24" t="b">
        <v>1</v>
      </c>
      <c r="AJ268" s="6">
        <v>267.3</v>
      </c>
      <c r="AK268" s="6" t="s">
        <v>2744</v>
      </c>
      <c r="AL268" s="6" t="s">
        <v>2693</v>
      </c>
      <c r="AM268" s="6">
        <v>68</v>
      </c>
      <c r="AN268" s="6" t="s">
        <v>2697</v>
      </c>
      <c r="AO268" s="6" t="s">
        <v>3190</v>
      </c>
      <c r="AP268" s="6" t="s">
        <v>2518</v>
      </c>
      <c r="AV268" s="98"/>
      <c r="AW268" s="98"/>
      <c r="BA268" s="15" t="b">
        <f>NOT(ISNA(MATCH($A268&amp;"N",'Cases at IMPPC'!$H:$H,0)))</f>
        <v>1</v>
      </c>
      <c r="BB268" s="15" t="b">
        <f>NOT(ISNA(MATCH($A268&amp;"T",'Cases at IMPPC'!$H:$H,0)))</f>
        <v>0</v>
      </c>
      <c r="BC268" s="15" t="b">
        <f>NOT(ISNA(MATCH($A268&amp;"ADE",'Cases at IMPPC'!$H:$H,0)))</f>
        <v>0</v>
      </c>
      <c r="BD268" s="15" t="b">
        <f>NOT(ISNA(MATCH($A268&amp;"MET",'Cases at IMPPC'!$H:$H,0)))</f>
        <v>1</v>
      </c>
      <c r="BE268" s="98" t="s">
        <v>1145</v>
      </c>
      <c r="BF268" t="s">
        <v>3191</v>
      </c>
      <c r="BH268" t="s">
        <v>3131</v>
      </c>
    </row>
    <row r="269" spans="1:60" ht="13" hidden="1" customHeight="1">
      <c r="A269" s="7">
        <v>268</v>
      </c>
      <c r="B269" s="7" t="s">
        <v>1931</v>
      </c>
      <c r="C269" s="7" t="str">
        <f>TEXT(A269,"CRC-00000")&amp;"-05-01"</f>
        <v>CRC-00268-05-01</v>
      </c>
      <c r="D269" s="2" t="s">
        <v>2795</v>
      </c>
      <c r="E269" s="2" t="s">
        <v>2794</v>
      </c>
      <c r="F269" s="2" t="s">
        <v>2795</v>
      </c>
      <c r="G269" s="2" t="s">
        <v>2520</v>
      </c>
      <c r="T269" s="2"/>
      <c r="U269" s="2"/>
      <c r="AB269" s="5" t="s">
        <v>3054</v>
      </c>
      <c r="AD269" s="5" t="b">
        <f>ISNUMBER(MATCH(A269,Selection!A:A,0))</f>
        <v>0</v>
      </c>
      <c r="AE269" s="5">
        <f>24-COUNTIF(D269:AA269,"")</f>
        <v>3</v>
      </c>
      <c r="AF269" s="21" t="b">
        <v>1</v>
      </c>
      <c r="AG269" s="15" t="b">
        <v>0</v>
      </c>
      <c r="AH269" s="15" t="b">
        <v>0</v>
      </c>
      <c r="AI269" s="24" t="b">
        <v>1</v>
      </c>
      <c r="AJ269" s="6">
        <v>268.3</v>
      </c>
      <c r="AK269" s="6" t="s">
        <v>2744</v>
      </c>
      <c r="AL269" s="6" t="s">
        <v>2692</v>
      </c>
      <c r="AM269" s="6">
        <v>77</v>
      </c>
      <c r="AN269" s="6" t="s">
        <v>2518</v>
      </c>
      <c r="AP269" s="6" t="s">
        <v>2518</v>
      </c>
      <c r="AV269" s="98"/>
      <c r="AW269" s="98"/>
      <c r="BA269" s="15" t="b">
        <f>NOT(ISNA(MATCH($A269&amp;"N",'Cases at IMPPC'!$H:$H,0)))</f>
        <v>0</v>
      </c>
      <c r="BB269" s="15" t="b">
        <f>NOT(ISNA(MATCH($A269&amp;"T",'Cases at IMPPC'!$H:$H,0)))</f>
        <v>0</v>
      </c>
      <c r="BC269" s="15" t="b">
        <f>NOT(ISNA(MATCH($A269&amp;"ADE",'Cases at IMPPC'!$H:$H,0)))</f>
        <v>0</v>
      </c>
      <c r="BD269" s="15" t="b">
        <f>NOT(ISNA(MATCH($A269&amp;"MET",'Cases at IMPPC'!$H:$H,0)))</f>
        <v>0</v>
      </c>
      <c r="BE269" s="98" t="s">
        <v>1068</v>
      </c>
    </row>
    <row r="270" spans="1:60" ht="13" hidden="1" customHeight="1">
      <c r="A270" s="7">
        <v>269</v>
      </c>
      <c r="B270" s="7" t="s">
        <v>1932</v>
      </c>
      <c r="C270" s="7" t="str">
        <f>TEXT(A270,"CRC-00000")&amp;"-05-01"</f>
        <v>CRC-00269-05-01</v>
      </c>
      <c r="F270" s="2" t="s">
        <v>2795</v>
      </c>
      <c r="G270" s="2" t="s">
        <v>2520</v>
      </c>
      <c r="T270" s="2"/>
      <c r="U270" s="2"/>
      <c r="AB270" s="5" t="s">
        <v>3054</v>
      </c>
      <c r="AD270" s="5" t="b">
        <f>ISNUMBER(MATCH(A270,Selection!A:A,0))</f>
        <v>0</v>
      </c>
      <c r="AE270" s="5">
        <f>24-COUNTIF(D270:AA270,"")</f>
        <v>1</v>
      </c>
      <c r="AF270" s="21" t="b">
        <v>0</v>
      </c>
      <c r="AG270" s="15" t="b">
        <v>1</v>
      </c>
      <c r="AH270" s="15" t="b">
        <v>0</v>
      </c>
      <c r="AI270" s="24" t="b">
        <v>0</v>
      </c>
      <c r="AJ270" s="6">
        <v>269</v>
      </c>
      <c r="AK270" s="6" t="s">
        <v>2691</v>
      </c>
      <c r="AL270" s="6" t="s">
        <v>2692</v>
      </c>
      <c r="AM270" s="6">
        <v>49</v>
      </c>
      <c r="AN270" s="6" t="s">
        <v>2697</v>
      </c>
      <c r="AP270" s="6" t="s">
        <v>2698</v>
      </c>
      <c r="AQ270" s="6" t="s">
        <v>124</v>
      </c>
      <c r="AU270" s="6" t="s">
        <v>2518</v>
      </c>
      <c r="AV270" s="98"/>
      <c r="AW270" s="98"/>
      <c r="BA270" s="15" t="b">
        <f>NOT(ISNA(MATCH($A270&amp;"N",'Cases at IMPPC'!$H:$H,0)))</f>
        <v>0</v>
      </c>
      <c r="BB270" s="15" t="b">
        <f>NOT(ISNA(MATCH($A270&amp;"T",'Cases at IMPPC'!$H:$H,0)))</f>
        <v>0</v>
      </c>
      <c r="BC270" s="15" t="b">
        <f>NOT(ISNA(MATCH($A270&amp;"ADE",'Cases at IMPPC'!$H:$H,0)))</f>
        <v>0</v>
      </c>
      <c r="BD270" s="15" t="b">
        <f>NOT(ISNA(MATCH($A270&amp;"MET",'Cases at IMPPC'!$H:$H,0)))</f>
        <v>0</v>
      </c>
      <c r="BE270" s="98" t="s">
        <v>967</v>
      </c>
    </row>
    <row r="271" spans="1:60" ht="13" hidden="1" customHeight="1">
      <c r="A271" s="7">
        <v>270</v>
      </c>
      <c r="B271" s="7" t="s">
        <v>2118</v>
      </c>
      <c r="C271" s="7" t="str">
        <f>TEXT(A271,"CRC-00000")&amp;"-05-01"</f>
        <v>CRC-00270-05-01</v>
      </c>
      <c r="F271" s="2" t="s">
        <v>2795</v>
      </c>
      <c r="G271" s="2" t="s">
        <v>2520</v>
      </c>
      <c r="T271" s="2"/>
      <c r="U271" s="2"/>
      <c r="AB271" s="5" t="s">
        <v>3054</v>
      </c>
      <c r="AD271" s="5" t="b">
        <f>ISNUMBER(MATCH(A271,Selection!A:A,0))</f>
        <v>0</v>
      </c>
      <c r="AE271" s="5">
        <f>24-COUNTIF(D271:AA271,"")</f>
        <v>1</v>
      </c>
      <c r="AF271" s="21" t="b">
        <v>0</v>
      </c>
      <c r="AG271" s="15" t="b">
        <v>1</v>
      </c>
      <c r="AH271" s="15" t="b">
        <v>0</v>
      </c>
      <c r="AI271" s="24" t="b">
        <v>0</v>
      </c>
      <c r="AJ271" s="6">
        <v>270</v>
      </c>
      <c r="AK271" s="6" t="s">
        <v>2691</v>
      </c>
      <c r="AL271" s="6" t="s">
        <v>2692</v>
      </c>
      <c r="AM271" s="6">
        <v>72</v>
      </c>
      <c r="AN271" s="6" t="s">
        <v>2518</v>
      </c>
      <c r="AP271" s="6" t="s">
        <v>2693</v>
      </c>
      <c r="AQ271" s="6" t="s">
        <v>97</v>
      </c>
      <c r="AU271" s="6" t="s">
        <v>2518</v>
      </c>
      <c r="AV271" s="98"/>
      <c r="AW271" s="98"/>
      <c r="BA271" s="15" t="b">
        <f>NOT(ISNA(MATCH($A271&amp;"N",'Cases at IMPPC'!$H:$H,0)))</f>
        <v>0</v>
      </c>
      <c r="BB271" s="15" t="b">
        <f>NOT(ISNA(MATCH($A271&amp;"T",'Cases at IMPPC'!$H:$H,0)))</f>
        <v>0</v>
      </c>
      <c r="BC271" s="15" t="b">
        <f>NOT(ISNA(MATCH($A271&amp;"ADE",'Cases at IMPPC'!$H:$H,0)))</f>
        <v>0</v>
      </c>
      <c r="BD271" s="15" t="b">
        <f>NOT(ISNA(MATCH($A271&amp;"MET",'Cases at IMPPC'!$H:$H,0)))</f>
        <v>0</v>
      </c>
      <c r="BE271" s="98" t="s">
        <v>967</v>
      </c>
    </row>
    <row r="272" spans="1:60" ht="13" hidden="1" customHeight="1">
      <c r="A272" s="7">
        <v>271</v>
      </c>
      <c r="B272" s="7" t="s">
        <v>2119</v>
      </c>
      <c r="C272" s="7" t="str">
        <f>TEXT(A272,"CRC-00000")&amp;"-05-01"</f>
        <v>CRC-00271-05-01</v>
      </c>
      <c r="F272" s="2" t="s">
        <v>2794</v>
      </c>
      <c r="G272" s="2" t="s">
        <v>2520</v>
      </c>
      <c r="T272" s="2"/>
      <c r="U272" s="2"/>
      <c r="AB272" s="5" t="s">
        <v>3054</v>
      </c>
      <c r="AD272" s="5" t="b">
        <f>ISNUMBER(MATCH(A272,Selection!A:A,0))</f>
        <v>0</v>
      </c>
      <c r="AE272" s="5">
        <f>24-COUNTIF(D272:AA272,"")</f>
        <v>1</v>
      </c>
      <c r="AF272" s="21" t="b">
        <v>0</v>
      </c>
      <c r="AG272" s="15" t="b">
        <v>1</v>
      </c>
      <c r="AH272" s="15" t="b">
        <v>0</v>
      </c>
      <c r="AI272" s="24" t="b">
        <v>0</v>
      </c>
      <c r="AJ272" s="6">
        <v>271</v>
      </c>
      <c r="AK272" s="6" t="s">
        <v>2691</v>
      </c>
      <c r="AL272" s="6" t="s">
        <v>2692</v>
      </c>
      <c r="AM272" s="6">
        <v>66</v>
      </c>
      <c r="AN272" s="6" t="s">
        <v>2518</v>
      </c>
      <c r="AO272" s="6" t="s">
        <v>2417</v>
      </c>
      <c r="AP272" s="6" t="s">
        <v>2698</v>
      </c>
      <c r="AQ272" s="6" t="s">
        <v>125</v>
      </c>
      <c r="AU272" s="6" t="s">
        <v>2692</v>
      </c>
      <c r="AV272" s="98"/>
      <c r="AW272" s="98"/>
      <c r="BA272" s="15" t="b">
        <f>NOT(ISNA(MATCH($A272&amp;"N",'Cases at IMPPC'!$H:$H,0)))</f>
        <v>0</v>
      </c>
      <c r="BB272" s="15" t="b">
        <f>NOT(ISNA(MATCH($A272&amp;"T",'Cases at IMPPC'!$H:$H,0)))</f>
        <v>0</v>
      </c>
      <c r="BC272" s="15" t="b">
        <f>NOT(ISNA(MATCH($A272&amp;"ADE",'Cases at IMPPC'!$H:$H,0)))</f>
        <v>0</v>
      </c>
      <c r="BD272" s="15" t="b">
        <f>NOT(ISNA(MATCH($A272&amp;"MET",'Cases at IMPPC'!$H:$H,0)))</f>
        <v>0</v>
      </c>
      <c r="BE272" s="98" t="s">
        <v>988</v>
      </c>
    </row>
    <row r="273" spans="1:57" ht="13" hidden="1" customHeight="1">
      <c r="A273" s="7">
        <v>272</v>
      </c>
      <c r="B273" s="7" t="s">
        <v>2120</v>
      </c>
      <c r="C273" s="7" t="str">
        <f>TEXT(A273,"CRC-00000")&amp;"-05-01"</f>
        <v>CRC-00272-05-01</v>
      </c>
      <c r="F273" s="2" t="s">
        <v>2795</v>
      </c>
      <c r="G273" s="2" t="s">
        <v>2520</v>
      </c>
      <c r="T273" s="2"/>
      <c r="U273" s="2"/>
      <c r="AB273" s="5" t="s">
        <v>3054</v>
      </c>
      <c r="AD273" s="5" t="b">
        <f>ISNUMBER(MATCH(A273,Selection!A:A,0))</f>
        <v>0</v>
      </c>
      <c r="AE273" s="5">
        <f>24-COUNTIF(D273:AA273,"")</f>
        <v>1</v>
      </c>
      <c r="AF273" s="21" t="b">
        <v>0</v>
      </c>
      <c r="AG273" s="15" t="b">
        <v>1</v>
      </c>
      <c r="AH273" s="15" t="b">
        <v>0</v>
      </c>
      <c r="AI273" s="24" t="b">
        <v>0</v>
      </c>
      <c r="AJ273" s="6">
        <v>272</v>
      </c>
      <c r="AK273" s="6" t="s">
        <v>2691</v>
      </c>
      <c r="AM273" s="6">
        <v>49</v>
      </c>
      <c r="AN273" s="6" t="s">
        <v>2697</v>
      </c>
      <c r="AP273" s="6" t="s">
        <v>3169</v>
      </c>
      <c r="AQ273" s="6" t="s">
        <v>326</v>
      </c>
      <c r="AV273" s="98"/>
      <c r="AW273" s="98"/>
      <c r="BA273" s="15" t="b">
        <f>NOT(ISNA(MATCH($A273&amp;"N",'Cases at IMPPC'!$H:$H,0)))</f>
        <v>0</v>
      </c>
      <c r="BB273" s="15" t="b">
        <f>NOT(ISNA(MATCH($A273&amp;"T",'Cases at IMPPC'!$H:$H,0)))</f>
        <v>0</v>
      </c>
      <c r="BC273" s="15" t="b">
        <f>NOT(ISNA(MATCH($A273&amp;"ADE",'Cases at IMPPC'!$H:$H,0)))</f>
        <v>0</v>
      </c>
      <c r="BD273" s="15" t="b">
        <f>NOT(ISNA(MATCH($A273&amp;"MET",'Cases at IMPPC'!$H:$H,0)))</f>
        <v>0</v>
      </c>
      <c r="BE273" s="98" t="s">
        <v>967</v>
      </c>
    </row>
    <row r="274" spans="1:57" ht="13" hidden="1" customHeight="1">
      <c r="A274" s="7">
        <v>273</v>
      </c>
      <c r="B274" s="7" t="s">
        <v>2121</v>
      </c>
      <c r="C274" s="7" t="str">
        <f>TEXT(A274,"CRC-00000")&amp;"-05-01"</f>
        <v>CRC-00273-05-01</v>
      </c>
      <c r="F274" s="2" t="s">
        <v>2795</v>
      </c>
      <c r="G274" s="2" t="s">
        <v>2520</v>
      </c>
      <c r="T274" s="2"/>
      <c r="U274" s="2"/>
      <c r="AB274" s="5" t="s">
        <v>3054</v>
      </c>
      <c r="AD274" s="5" t="b">
        <f>ISNUMBER(MATCH(A274,Selection!A:A,0))</f>
        <v>0</v>
      </c>
      <c r="AE274" s="5">
        <f>24-COUNTIF(D274:AA274,"")</f>
        <v>1</v>
      </c>
      <c r="AF274" s="21" t="b">
        <v>0</v>
      </c>
      <c r="AG274" s="15" t="b">
        <v>1</v>
      </c>
      <c r="AH274" s="15" t="b">
        <v>0</v>
      </c>
      <c r="AI274" s="24" t="b">
        <v>0</v>
      </c>
      <c r="AJ274" s="6">
        <v>273</v>
      </c>
      <c r="AK274" s="6" t="s">
        <v>2691</v>
      </c>
      <c r="AL274" s="6" t="s">
        <v>2692</v>
      </c>
      <c r="AM274" s="6">
        <v>65</v>
      </c>
      <c r="AN274" s="6" t="s">
        <v>2697</v>
      </c>
      <c r="AP274" s="6" t="s">
        <v>2693</v>
      </c>
      <c r="AQ274" s="6" t="s">
        <v>126</v>
      </c>
      <c r="AV274" s="98"/>
      <c r="AW274" s="98"/>
      <c r="BA274" s="15" t="b">
        <f>NOT(ISNA(MATCH($A274&amp;"N",'Cases at IMPPC'!$H:$H,0)))</f>
        <v>0</v>
      </c>
      <c r="BB274" s="15" t="b">
        <f>NOT(ISNA(MATCH($A274&amp;"T",'Cases at IMPPC'!$H:$H,0)))</f>
        <v>0</v>
      </c>
      <c r="BC274" s="15" t="b">
        <f>NOT(ISNA(MATCH($A274&amp;"ADE",'Cases at IMPPC'!$H:$H,0)))</f>
        <v>0</v>
      </c>
      <c r="BD274" s="15" t="b">
        <f>NOT(ISNA(MATCH($A274&amp;"MET",'Cases at IMPPC'!$H:$H,0)))</f>
        <v>0</v>
      </c>
      <c r="BE274" s="98" t="s">
        <v>967</v>
      </c>
    </row>
    <row r="275" spans="1:57" ht="13" hidden="1" customHeight="1">
      <c r="A275" s="7">
        <v>274</v>
      </c>
      <c r="B275" s="7" t="s">
        <v>2303</v>
      </c>
      <c r="C275" s="7" t="str">
        <f>TEXT(A275,"CRC-00000")&amp;"-05-01"</f>
        <v>CRC-00274-05-01</v>
      </c>
      <c r="F275" s="2" t="s">
        <v>2795</v>
      </c>
      <c r="G275" s="2" t="s">
        <v>2520</v>
      </c>
      <c r="T275" s="2"/>
      <c r="U275" s="2"/>
      <c r="AB275" s="5" t="s">
        <v>3054</v>
      </c>
      <c r="AD275" s="5" t="b">
        <f>ISNUMBER(MATCH(A275,Selection!A:A,0))</f>
        <v>0</v>
      </c>
      <c r="AE275" s="5">
        <f>24-COUNTIF(D275:AA275,"")</f>
        <v>1</v>
      </c>
      <c r="AF275" s="21" t="b">
        <v>0</v>
      </c>
      <c r="AG275" s="15" t="b">
        <v>1</v>
      </c>
      <c r="AH275" s="15" t="b">
        <v>0</v>
      </c>
      <c r="AI275" s="24" t="b">
        <v>0</v>
      </c>
      <c r="AJ275" s="6">
        <v>274</v>
      </c>
      <c r="AK275" s="6" t="s">
        <v>2691</v>
      </c>
      <c r="AM275" s="6">
        <v>65</v>
      </c>
      <c r="AN275" s="6" t="s">
        <v>2518</v>
      </c>
      <c r="AP275" s="6" t="s">
        <v>3169</v>
      </c>
      <c r="AQ275" s="6" t="s">
        <v>354</v>
      </c>
      <c r="AV275" s="98"/>
      <c r="AW275" s="98"/>
      <c r="BA275" s="15" t="b">
        <f>NOT(ISNA(MATCH($A275&amp;"N",'Cases at IMPPC'!$H:$H,0)))</f>
        <v>0</v>
      </c>
      <c r="BB275" s="15" t="b">
        <f>NOT(ISNA(MATCH($A275&amp;"T",'Cases at IMPPC'!$H:$H,0)))</f>
        <v>0</v>
      </c>
      <c r="BC275" s="15" t="b">
        <f>NOT(ISNA(MATCH($A275&amp;"ADE",'Cases at IMPPC'!$H:$H,0)))</f>
        <v>0</v>
      </c>
      <c r="BD275" s="15" t="b">
        <f>NOT(ISNA(MATCH($A275&amp;"MET",'Cases at IMPPC'!$H:$H,0)))</f>
        <v>0</v>
      </c>
      <c r="BE275" s="98" t="s">
        <v>967</v>
      </c>
    </row>
    <row r="276" spans="1:57" ht="13" hidden="1" customHeight="1">
      <c r="A276" s="7">
        <v>275</v>
      </c>
      <c r="B276" s="7" t="s">
        <v>2304</v>
      </c>
      <c r="C276" s="7" t="str">
        <f>TEXT(A276,"CRC-00000")&amp;"-05-01"</f>
        <v>CRC-00275-05-01</v>
      </c>
      <c r="F276" s="2" t="s">
        <v>2794</v>
      </c>
      <c r="G276" s="2" t="s">
        <v>2520</v>
      </c>
      <c r="T276" s="2"/>
      <c r="U276" s="2"/>
      <c r="AB276" s="5" t="s">
        <v>3054</v>
      </c>
      <c r="AD276" s="5" t="b">
        <f>ISNUMBER(MATCH(A276,Selection!A:A,0))</f>
        <v>0</v>
      </c>
      <c r="AE276" s="5">
        <f>24-COUNTIF(D276:AA276,"")</f>
        <v>1</v>
      </c>
      <c r="AF276" s="21" t="b">
        <v>0</v>
      </c>
      <c r="AG276" s="15" t="b">
        <v>1</v>
      </c>
      <c r="AH276" s="15" t="b">
        <v>0</v>
      </c>
      <c r="AI276" s="24" t="b">
        <v>0</v>
      </c>
      <c r="AJ276" s="6">
        <v>275</v>
      </c>
      <c r="AK276" s="6" t="s">
        <v>2691</v>
      </c>
      <c r="AL276" s="6" t="s">
        <v>2692</v>
      </c>
      <c r="AM276" s="6">
        <v>65</v>
      </c>
      <c r="AN276" s="6" t="s">
        <v>2697</v>
      </c>
      <c r="AP276" s="6" t="s">
        <v>2698</v>
      </c>
      <c r="AQ276" s="6" t="s">
        <v>127</v>
      </c>
      <c r="AV276" s="98"/>
      <c r="AW276" s="98"/>
      <c r="BA276" s="15" t="b">
        <f>NOT(ISNA(MATCH($A276&amp;"N",'Cases at IMPPC'!$H:$H,0)))</f>
        <v>0</v>
      </c>
      <c r="BB276" s="15" t="b">
        <f>NOT(ISNA(MATCH($A276&amp;"T",'Cases at IMPPC'!$H:$H,0)))</f>
        <v>0</v>
      </c>
      <c r="BC276" s="15" t="b">
        <f>NOT(ISNA(MATCH($A276&amp;"ADE",'Cases at IMPPC'!$H:$H,0)))</f>
        <v>0</v>
      </c>
      <c r="BD276" s="15" t="b">
        <f>NOT(ISNA(MATCH($A276&amp;"MET",'Cases at IMPPC'!$H:$H,0)))</f>
        <v>0</v>
      </c>
      <c r="BE276" s="98" t="s">
        <v>967</v>
      </c>
    </row>
    <row r="277" spans="1:57" ht="13" hidden="1" customHeight="1">
      <c r="A277" s="7">
        <v>276</v>
      </c>
      <c r="B277" s="7" t="s">
        <v>2311</v>
      </c>
      <c r="C277" s="7" t="str">
        <f>TEXT(A277,"CRC-00000")&amp;"-05-01"</f>
        <v>CRC-00276-05-01</v>
      </c>
      <c r="F277" s="2" t="s">
        <v>2794</v>
      </c>
      <c r="G277" s="2" t="s">
        <v>2520</v>
      </c>
      <c r="T277" s="2"/>
      <c r="U277" s="2"/>
      <c r="AB277" s="5" t="s">
        <v>3054</v>
      </c>
      <c r="AD277" s="5" t="b">
        <f>ISNUMBER(MATCH(A277,Selection!A:A,0))</f>
        <v>0</v>
      </c>
      <c r="AE277" s="5">
        <f>24-COUNTIF(D277:AA277,"")</f>
        <v>1</v>
      </c>
      <c r="AF277" s="21" t="b">
        <v>0</v>
      </c>
      <c r="AG277" s="15" t="b">
        <v>1</v>
      </c>
      <c r="AH277" s="15" t="b">
        <v>0</v>
      </c>
      <c r="AI277" s="24" t="b">
        <v>0</v>
      </c>
      <c r="AJ277" s="6">
        <v>276</v>
      </c>
      <c r="AK277" s="6" t="s">
        <v>2691</v>
      </c>
      <c r="AL277" s="6" t="s">
        <v>2692</v>
      </c>
      <c r="AM277" s="6">
        <v>53</v>
      </c>
      <c r="AN277" s="6" t="s">
        <v>2518</v>
      </c>
      <c r="AO277" s="6" t="s">
        <v>2699</v>
      </c>
      <c r="AP277" s="6" t="s">
        <v>2693</v>
      </c>
      <c r="AQ277" s="6" t="s">
        <v>322</v>
      </c>
      <c r="AU277" s="6" t="s">
        <v>2692</v>
      </c>
      <c r="AV277" s="98"/>
      <c r="AW277" s="98"/>
      <c r="BA277" s="15" t="b">
        <f>NOT(ISNA(MATCH($A277&amp;"N",'Cases at IMPPC'!$H:$H,0)))</f>
        <v>0</v>
      </c>
      <c r="BB277" s="15" t="b">
        <f>NOT(ISNA(MATCH($A277&amp;"T",'Cases at IMPPC'!$H:$H,0)))</f>
        <v>0</v>
      </c>
      <c r="BC277" s="15" t="b">
        <f>NOT(ISNA(MATCH($A277&amp;"ADE",'Cases at IMPPC'!$H:$H,0)))</f>
        <v>0</v>
      </c>
      <c r="BD277" s="15" t="b">
        <f>NOT(ISNA(MATCH($A277&amp;"MET",'Cases at IMPPC'!$H:$H,0)))</f>
        <v>0</v>
      </c>
      <c r="BE277" s="98" t="s">
        <v>989</v>
      </c>
    </row>
    <row r="278" spans="1:57" ht="13" hidden="1" customHeight="1">
      <c r="A278" s="7">
        <v>277</v>
      </c>
      <c r="B278" s="7" t="s">
        <v>2312</v>
      </c>
      <c r="C278" s="7" t="str">
        <f>TEXT(A278,"CRC-00000")&amp;"-05-01"</f>
        <v>CRC-00277-05-01</v>
      </c>
      <c r="F278" s="2" t="s">
        <v>2795</v>
      </c>
      <c r="G278" s="2" t="s">
        <v>2520</v>
      </c>
      <c r="T278" s="2"/>
      <c r="U278" s="2"/>
      <c r="AB278" s="5" t="s">
        <v>3054</v>
      </c>
      <c r="AD278" s="5" t="b">
        <f>ISNUMBER(MATCH(A278,Selection!A:A,0))</f>
        <v>0</v>
      </c>
      <c r="AE278" s="5">
        <f>24-COUNTIF(D278:AA278,"")</f>
        <v>1</v>
      </c>
      <c r="AF278" s="21" t="b">
        <v>0</v>
      </c>
      <c r="AG278" s="15" t="b">
        <v>1</v>
      </c>
      <c r="AH278" s="15" t="b">
        <v>0</v>
      </c>
      <c r="AI278" s="24" t="b">
        <v>0</v>
      </c>
      <c r="AJ278" s="6">
        <v>277</v>
      </c>
      <c r="AK278" s="6" t="s">
        <v>2691</v>
      </c>
      <c r="AM278" s="6">
        <v>55</v>
      </c>
      <c r="AN278" s="6" t="s">
        <v>2697</v>
      </c>
      <c r="AP278" s="6" t="s">
        <v>2698</v>
      </c>
      <c r="AQ278" s="6" t="s">
        <v>128</v>
      </c>
      <c r="AV278" s="98"/>
      <c r="AW278" s="98"/>
      <c r="BA278" s="15" t="b">
        <f>NOT(ISNA(MATCH($A278&amp;"N",'Cases at IMPPC'!$H:$H,0)))</f>
        <v>0</v>
      </c>
      <c r="BB278" s="15" t="b">
        <f>NOT(ISNA(MATCH($A278&amp;"T",'Cases at IMPPC'!$H:$H,0)))</f>
        <v>0</v>
      </c>
      <c r="BC278" s="15" t="b">
        <f>NOT(ISNA(MATCH($A278&amp;"ADE",'Cases at IMPPC'!$H:$H,0)))</f>
        <v>0</v>
      </c>
      <c r="BD278" s="15" t="b">
        <f>NOT(ISNA(MATCH($A278&amp;"MET",'Cases at IMPPC'!$H:$H,0)))</f>
        <v>0</v>
      </c>
      <c r="BE278" s="98" t="s">
        <v>967</v>
      </c>
    </row>
    <row r="279" spans="1:57" ht="13" hidden="1" customHeight="1">
      <c r="A279" s="7">
        <v>278</v>
      </c>
      <c r="B279" s="7" t="s">
        <v>2495</v>
      </c>
      <c r="C279" s="7" t="str">
        <f>TEXT(A279,"CRC-00000")&amp;"-05-01"</f>
        <v>CRC-00278-05-01</v>
      </c>
      <c r="F279" s="2" t="s">
        <v>2795</v>
      </c>
      <c r="G279" s="2" t="s">
        <v>2520</v>
      </c>
      <c r="T279" s="2"/>
      <c r="U279" s="2"/>
      <c r="AB279" s="5" t="s">
        <v>3054</v>
      </c>
      <c r="AD279" s="5" t="b">
        <f>ISNUMBER(MATCH(A279,Selection!A:A,0))</f>
        <v>0</v>
      </c>
      <c r="AE279" s="5">
        <f>24-COUNTIF(D279:AA279,"")</f>
        <v>1</v>
      </c>
      <c r="AF279" s="21" t="b">
        <v>0</v>
      </c>
      <c r="AG279" s="15" t="b">
        <v>1</v>
      </c>
      <c r="AH279" s="15" t="b">
        <v>0</v>
      </c>
      <c r="AI279" s="24" t="b">
        <v>0</v>
      </c>
      <c r="AJ279" s="6">
        <v>278</v>
      </c>
      <c r="AK279" s="6" t="s">
        <v>2691</v>
      </c>
      <c r="AL279" s="6" t="s">
        <v>2692</v>
      </c>
      <c r="AM279" s="6">
        <v>67</v>
      </c>
      <c r="AN279" s="6" t="s">
        <v>2697</v>
      </c>
      <c r="AP279" s="6" t="s">
        <v>2693</v>
      </c>
      <c r="AQ279" s="6" t="s">
        <v>129</v>
      </c>
      <c r="AU279" s="6" t="s">
        <v>2990</v>
      </c>
      <c r="AV279" s="98"/>
      <c r="AW279" s="98"/>
      <c r="BA279" s="15" t="b">
        <f>NOT(ISNA(MATCH($A279&amp;"N",'Cases at IMPPC'!$H:$H,0)))</f>
        <v>0</v>
      </c>
      <c r="BB279" s="15" t="b">
        <f>NOT(ISNA(MATCH($A279&amp;"T",'Cases at IMPPC'!$H:$H,0)))</f>
        <v>0</v>
      </c>
      <c r="BC279" s="15" t="b">
        <f>NOT(ISNA(MATCH($A279&amp;"ADE",'Cases at IMPPC'!$H:$H,0)))</f>
        <v>0</v>
      </c>
      <c r="BD279" s="15" t="b">
        <f>NOT(ISNA(MATCH($A279&amp;"MET",'Cases at IMPPC'!$H:$H,0)))</f>
        <v>0</v>
      </c>
      <c r="BE279" s="98" t="s">
        <v>967</v>
      </c>
    </row>
    <row r="280" spans="1:57" ht="13" hidden="1" customHeight="1">
      <c r="A280" s="7">
        <v>279</v>
      </c>
      <c r="B280" s="7" t="s">
        <v>2128</v>
      </c>
      <c r="C280" s="7" t="str">
        <f>TEXT(A280,"CRC-00000")&amp;"-05-01"</f>
        <v>CRC-00279-05-01</v>
      </c>
      <c r="F280" s="2" t="s">
        <v>2795</v>
      </c>
      <c r="G280" s="2" t="s">
        <v>2520</v>
      </c>
      <c r="T280" s="2"/>
      <c r="U280" s="2"/>
      <c r="AB280" s="5" t="s">
        <v>3054</v>
      </c>
      <c r="AD280" s="5" t="b">
        <f>ISNUMBER(MATCH(A280,Selection!A:A,0))</f>
        <v>0</v>
      </c>
      <c r="AE280" s="5">
        <f>24-COUNTIF(D280:AA280,"")</f>
        <v>1</v>
      </c>
      <c r="AF280" s="21" t="b">
        <v>0</v>
      </c>
      <c r="AG280" s="15" t="b">
        <v>1</v>
      </c>
      <c r="AH280" s="15" t="b">
        <v>0</v>
      </c>
      <c r="AI280" s="24" t="b">
        <v>0</v>
      </c>
      <c r="AJ280" s="6">
        <v>279</v>
      </c>
      <c r="AK280" s="6" t="s">
        <v>2691</v>
      </c>
      <c r="AM280" s="6">
        <v>80</v>
      </c>
      <c r="AN280" s="6" t="s">
        <v>2518</v>
      </c>
      <c r="AP280" s="6" t="s">
        <v>3169</v>
      </c>
      <c r="AQ280" s="6" t="s">
        <v>110</v>
      </c>
      <c r="AV280" s="98"/>
      <c r="AW280" s="98"/>
      <c r="BA280" s="15" t="b">
        <f>NOT(ISNA(MATCH($A280&amp;"N",'Cases at IMPPC'!$H:$H,0)))</f>
        <v>0</v>
      </c>
      <c r="BB280" s="15" t="b">
        <f>NOT(ISNA(MATCH($A280&amp;"T",'Cases at IMPPC'!$H:$H,0)))</f>
        <v>0</v>
      </c>
      <c r="BC280" s="15" t="b">
        <f>NOT(ISNA(MATCH($A280&amp;"ADE",'Cases at IMPPC'!$H:$H,0)))</f>
        <v>0</v>
      </c>
      <c r="BD280" s="15" t="b">
        <f>NOT(ISNA(MATCH($A280&amp;"MET",'Cases at IMPPC'!$H:$H,0)))</f>
        <v>0</v>
      </c>
      <c r="BE280" s="98" t="s">
        <v>967</v>
      </c>
    </row>
    <row r="281" spans="1:57" ht="13" hidden="1" customHeight="1">
      <c r="A281" s="7">
        <v>280</v>
      </c>
      <c r="B281" s="7" t="s">
        <v>2129</v>
      </c>
      <c r="C281" s="7" t="str">
        <f>TEXT(A281,"CRC-00000")&amp;"-05-01"</f>
        <v>CRC-00280-05-01</v>
      </c>
      <c r="F281" s="2" t="s">
        <v>2795</v>
      </c>
      <c r="G281" s="2" t="s">
        <v>2520</v>
      </c>
      <c r="T281" s="2"/>
      <c r="U281" s="2"/>
      <c r="AB281" s="5" t="s">
        <v>3054</v>
      </c>
      <c r="AD281" s="5" t="b">
        <f>ISNUMBER(MATCH(A281,Selection!A:A,0))</f>
        <v>0</v>
      </c>
      <c r="AE281" s="5">
        <f>24-COUNTIF(D281:AA281,"")</f>
        <v>1</v>
      </c>
      <c r="AF281" s="21" t="b">
        <v>0</v>
      </c>
      <c r="AG281" s="15" t="b">
        <v>1</v>
      </c>
      <c r="AH281" s="15" t="b">
        <v>0</v>
      </c>
      <c r="AI281" s="24" t="b">
        <v>0</v>
      </c>
      <c r="AJ281" s="6">
        <v>280</v>
      </c>
      <c r="AK281" s="6" t="s">
        <v>2691</v>
      </c>
      <c r="AL281" s="6" t="s">
        <v>2692</v>
      </c>
      <c r="AM281" s="6">
        <v>76</v>
      </c>
      <c r="AN281" s="6" t="s">
        <v>2518</v>
      </c>
      <c r="AP281" s="6" t="s">
        <v>3169</v>
      </c>
      <c r="AQ281" s="6" t="s">
        <v>326</v>
      </c>
      <c r="AU281" s="6" t="s">
        <v>2518</v>
      </c>
      <c r="AV281" s="98"/>
      <c r="AW281" s="98"/>
      <c r="BA281" s="15" t="b">
        <f>NOT(ISNA(MATCH($A281&amp;"N",'Cases at IMPPC'!$H:$H,0)))</f>
        <v>0</v>
      </c>
      <c r="BB281" s="15" t="b">
        <f>NOT(ISNA(MATCH($A281&amp;"T",'Cases at IMPPC'!$H:$H,0)))</f>
        <v>0</v>
      </c>
      <c r="BC281" s="15" t="b">
        <f>NOT(ISNA(MATCH($A281&amp;"ADE",'Cases at IMPPC'!$H:$H,0)))</f>
        <v>0</v>
      </c>
      <c r="BD281" s="15" t="b">
        <f>NOT(ISNA(MATCH($A281&amp;"MET",'Cases at IMPPC'!$H:$H,0)))</f>
        <v>0</v>
      </c>
      <c r="BE281" s="98" t="s">
        <v>967</v>
      </c>
    </row>
    <row r="282" spans="1:57" ht="13" hidden="1" customHeight="1">
      <c r="A282" s="7">
        <v>281</v>
      </c>
      <c r="B282" s="7" t="s">
        <v>2313</v>
      </c>
      <c r="C282" s="7" t="str">
        <f>TEXT(A282,"CRC-00000")&amp;"-05-01"</f>
        <v>CRC-00281-05-01</v>
      </c>
      <c r="F282" s="2" t="s">
        <v>2795</v>
      </c>
      <c r="G282" s="2" t="s">
        <v>2520</v>
      </c>
      <c r="T282" s="2"/>
      <c r="U282" s="2"/>
      <c r="AB282" s="5" t="s">
        <v>3054</v>
      </c>
      <c r="AD282" s="5" t="b">
        <f>ISNUMBER(MATCH(A282,Selection!A:A,0))</f>
        <v>0</v>
      </c>
      <c r="AE282" s="5">
        <f>24-COUNTIF(D282:AA282,"")</f>
        <v>1</v>
      </c>
      <c r="AF282" s="21" t="b">
        <v>0</v>
      </c>
      <c r="AG282" s="15" t="b">
        <v>1</v>
      </c>
      <c r="AH282" s="15" t="b">
        <v>0</v>
      </c>
      <c r="AI282" s="24" t="b">
        <v>0</v>
      </c>
      <c r="AJ282" s="6">
        <v>281</v>
      </c>
      <c r="AK282" s="6" t="s">
        <v>2691</v>
      </c>
      <c r="AL282" s="6" t="s">
        <v>2692</v>
      </c>
      <c r="AM282" s="6">
        <v>56</v>
      </c>
      <c r="AN282" s="6" t="s">
        <v>2697</v>
      </c>
      <c r="AP282" s="6" t="s">
        <v>2698</v>
      </c>
      <c r="AQ282" s="6" t="s">
        <v>130</v>
      </c>
      <c r="AU282" s="6" t="s">
        <v>2518</v>
      </c>
      <c r="AV282" s="98"/>
      <c r="AW282" s="98"/>
      <c r="BA282" s="15" t="b">
        <f>NOT(ISNA(MATCH($A282&amp;"N",'Cases at IMPPC'!$H:$H,0)))</f>
        <v>0</v>
      </c>
      <c r="BB282" s="15" t="b">
        <f>NOT(ISNA(MATCH($A282&amp;"T",'Cases at IMPPC'!$H:$H,0)))</f>
        <v>0</v>
      </c>
      <c r="BC282" s="15" t="b">
        <f>NOT(ISNA(MATCH($A282&amp;"ADE",'Cases at IMPPC'!$H:$H,0)))</f>
        <v>0</v>
      </c>
      <c r="BD282" s="15" t="b">
        <f>NOT(ISNA(MATCH($A282&amp;"MET",'Cases at IMPPC'!$H:$H,0)))</f>
        <v>0</v>
      </c>
      <c r="BE282" s="98" t="s">
        <v>967</v>
      </c>
    </row>
    <row r="283" spans="1:57" ht="13" hidden="1" customHeight="1">
      <c r="A283" s="7">
        <v>282</v>
      </c>
      <c r="B283" s="7" t="s">
        <v>2314</v>
      </c>
      <c r="C283" s="7" t="str">
        <f>TEXT(A283,"CRC-00000")&amp;"-05-01"</f>
        <v>CRC-00282-05-01</v>
      </c>
      <c r="F283" s="2" t="s">
        <v>2795</v>
      </c>
      <c r="G283" s="2" t="s">
        <v>2520</v>
      </c>
      <c r="T283" s="2"/>
      <c r="U283" s="2"/>
      <c r="AB283" s="5" t="s">
        <v>3054</v>
      </c>
      <c r="AD283" s="5" t="b">
        <f>ISNUMBER(MATCH(A283,Selection!A:A,0))</f>
        <v>0</v>
      </c>
      <c r="AE283" s="5">
        <f>24-COUNTIF(D283:AA283,"")</f>
        <v>1</v>
      </c>
      <c r="AF283" s="21" t="b">
        <v>0</v>
      </c>
      <c r="AG283" s="15" t="b">
        <v>1</v>
      </c>
      <c r="AH283" s="15" t="b">
        <v>0</v>
      </c>
      <c r="AI283" s="24" t="b">
        <v>0</v>
      </c>
      <c r="AJ283" s="6">
        <v>282</v>
      </c>
      <c r="AK283" s="6" t="s">
        <v>2691</v>
      </c>
      <c r="AL283" s="6" t="s">
        <v>2693</v>
      </c>
      <c r="AM283" s="6">
        <v>66</v>
      </c>
      <c r="AN283" s="6" t="s">
        <v>2518</v>
      </c>
      <c r="AP283" s="6" t="s">
        <v>2693</v>
      </c>
      <c r="AU283" s="6" t="s">
        <v>2518</v>
      </c>
      <c r="AV283" s="98"/>
      <c r="AW283" s="98"/>
      <c r="BA283" s="15" t="b">
        <f>NOT(ISNA(MATCH($A283&amp;"N",'Cases at IMPPC'!$H:$H,0)))</f>
        <v>0</v>
      </c>
      <c r="BB283" s="15" t="b">
        <f>NOT(ISNA(MATCH($A283&amp;"T",'Cases at IMPPC'!$H:$H,0)))</f>
        <v>0</v>
      </c>
      <c r="BC283" s="15" t="b">
        <f>NOT(ISNA(MATCH($A283&amp;"ADE",'Cases at IMPPC'!$H:$H,0)))</f>
        <v>0</v>
      </c>
      <c r="BD283" s="15" t="b">
        <f>NOT(ISNA(MATCH($A283&amp;"MET",'Cases at IMPPC'!$H:$H,0)))</f>
        <v>0</v>
      </c>
      <c r="BE283" s="98" t="s">
        <v>967</v>
      </c>
    </row>
    <row r="284" spans="1:57" ht="13" hidden="1" customHeight="1">
      <c r="A284" s="7">
        <v>283</v>
      </c>
      <c r="B284" s="7" t="s">
        <v>2315</v>
      </c>
      <c r="C284" s="7" t="str">
        <f>TEXT(A284,"CRC-00000")&amp;"-05-01"</f>
        <v>CRC-00283-05-01</v>
      </c>
      <c r="F284" s="2" t="s">
        <v>2795</v>
      </c>
      <c r="G284" s="2" t="s">
        <v>2520</v>
      </c>
      <c r="T284" s="2"/>
      <c r="U284" s="2"/>
      <c r="AB284" s="5" t="s">
        <v>3054</v>
      </c>
      <c r="AD284" s="5" t="b">
        <f>ISNUMBER(MATCH(A284,Selection!A:A,0))</f>
        <v>0</v>
      </c>
      <c r="AE284" s="5">
        <f>24-COUNTIF(D284:AA284,"")</f>
        <v>1</v>
      </c>
      <c r="AF284" s="21" t="b">
        <v>0</v>
      </c>
      <c r="AG284" s="15" t="b">
        <v>1</v>
      </c>
      <c r="AH284" s="15" t="b">
        <v>0</v>
      </c>
      <c r="AI284" s="24" t="b">
        <v>0</v>
      </c>
      <c r="AJ284" s="6">
        <v>283</v>
      </c>
      <c r="AK284" s="6" t="s">
        <v>2691</v>
      </c>
      <c r="AL284" s="6" t="s">
        <v>2692</v>
      </c>
      <c r="AM284" s="6">
        <v>48</v>
      </c>
      <c r="AN284" s="6" t="s">
        <v>2518</v>
      </c>
      <c r="AO284" s="6" t="s">
        <v>2417</v>
      </c>
      <c r="AP284" s="6" t="s">
        <v>2693</v>
      </c>
      <c r="AQ284" s="6" t="s">
        <v>367</v>
      </c>
      <c r="AU284" s="6" t="s">
        <v>2518</v>
      </c>
      <c r="AV284" s="98"/>
      <c r="AW284" s="98"/>
      <c r="BA284" s="15" t="b">
        <f>NOT(ISNA(MATCH($A284&amp;"N",'Cases at IMPPC'!$H:$H,0)))</f>
        <v>0</v>
      </c>
      <c r="BB284" s="15" t="b">
        <f>NOT(ISNA(MATCH($A284&amp;"T",'Cases at IMPPC'!$H:$H,0)))</f>
        <v>0</v>
      </c>
      <c r="BC284" s="15" t="b">
        <f>NOT(ISNA(MATCH($A284&amp;"ADE",'Cases at IMPPC'!$H:$H,0)))</f>
        <v>0</v>
      </c>
      <c r="BD284" s="15" t="b">
        <f>NOT(ISNA(MATCH($A284&amp;"MET",'Cases at IMPPC'!$H:$H,0)))</f>
        <v>0</v>
      </c>
      <c r="BE284" s="98" t="s">
        <v>1056</v>
      </c>
    </row>
    <row r="285" spans="1:57" ht="13" hidden="1" customHeight="1">
      <c r="A285" s="7">
        <v>284</v>
      </c>
      <c r="B285" s="7" t="s">
        <v>2316</v>
      </c>
      <c r="C285" s="7" t="str">
        <f>TEXT(A285,"CRC-00000")&amp;"-05-01"</f>
        <v>CRC-00284-05-01</v>
      </c>
      <c r="F285" s="2" t="s">
        <v>2794</v>
      </c>
      <c r="G285" s="2" t="s">
        <v>2520</v>
      </c>
      <c r="T285" s="2"/>
      <c r="U285" s="2"/>
      <c r="AB285" s="5" t="s">
        <v>3054</v>
      </c>
      <c r="AD285" s="5" t="b">
        <f>ISNUMBER(MATCH(A285,Selection!A:A,0))</f>
        <v>0</v>
      </c>
      <c r="AE285" s="5">
        <f>24-COUNTIF(D285:AA285,"")</f>
        <v>1</v>
      </c>
      <c r="AF285" s="21" t="b">
        <v>0</v>
      </c>
      <c r="AG285" s="15" t="b">
        <v>1</v>
      </c>
      <c r="AH285" s="15" t="b">
        <v>0</v>
      </c>
      <c r="AI285" s="24" t="b">
        <v>0</v>
      </c>
      <c r="AJ285" s="6">
        <v>284</v>
      </c>
      <c r="AK285" s="6" t="s">
        <v>2691</v>
      </c>
      <c r="AM285" s="6">
        <v>55</v>
      </c>
      <c r="AN285" s="6" t="s">
        <v>2518</v>
      </c>
      <c r="AO285" s="6" t="s">
        <v>2417</v>
      </c>
      <c r="AP285" s="6" t="s">
        <v>3169</v>
      </c>
      <c r="AQ285" s="6" t="s">
        <v>91</v>
      </c>
      <c r="AU285" s="6" t="s">
        <v>2518</v>
      </c>
      <c r="AV285" s="98"/>
      <c r="AW285" s="98"/>
      <c r="BA285" s="15" t="b">
        <f>NOT(ISNA(MATCH($A285&amp;"N",'Cases at IMPPC'!$H:$H,0)))</f>
        <v>0</v>
      </c>
      <c r="BB285" s="15" t="b">
        <f>NOT(ISNA(MATCH($A285&amp;"T",'Cases at IMPPC'!$H:$H,0)))</f>
        <v>0</v>
      </c>
      <c r="BC285" s="15" t="b">
        <f>NOT(ISNA(MATCH($A285&amp;"ADE",'Cases at IMPPC'!$H:$H,0)))</f>
        <v>0</v>
      </c>
      <c r="BD285" s="15" t="b">
        <f>NOT(ISNA(MATCH($A285&amp;"MET",'Cases at IMPPC'!$H:$H,0)))</f>
        <v>0</v>
      </c>
      <c r="BE285" s="98" t="s">
        <v>990</v>
      </c>
    </row>
    <row r="286" spans="1:57" ht="13" hidden="1" customHeight="1">
      <c r="A286" s="7">
        <v>285</v>
      </c>
      <c r="B286" s="7" t="s">
        <v>2317</v>
      </c>
      <c r="C286" s="7" t="str">
        <f>TEXT(A286,"CRC-00000")&amp;"-05-01"</f>
        <v>CRC-00285-05-01</v>
      </c>
      <c r="F286" s="2" t="s">
        <v>2795</v>
      </c>
      <c r="G286" s="2" t="s">
        <v>2520</v>
      </c>
      <c r="T286" s="2"/>
      <c r="U286" s="2"/>
      <c r="AB286" s="5" t="s">
        <v>3054</v>
      </c>
      <c r="AD286" s="5" t="b">
        <f>ISNUMBER(MATCH(A286,Selection!A:A,0))</f>
        <v>0</v>
      </c>
      <c r="AE286" s="5">
        <f>24-COUNTIF(D286:AA286,"")</f>
        <v>1</v>
      </c>
      <c r="AF286" s="21" t="b">
        <v>0</v>
      </c>
      <c r="AG286" s="15" t="b">
        <v>1</v>
      </c>
      <c r="AH286" s="15" t="b">
        <v>0</v>
      </c>
      <c r="AI286" s="24" t="b">
        <v>0</v>
      </c>
      <c r="AJ286" s="6">
        <v>285</v>
      </c>
      <c r="AK286" s="6" t="s">
        <v>2691</v>
      </c>
      <c r="AN286" s="6" t="s">
        <v>2697</v>
      </c>
      <c r="AP286" s="6" t="s">
        <v>3169</v>
      </c>
      <c r="AQ286" s="6" t="s">
        <v>378</v>
      </c>
      <c r="AV286" s="98"/>
      <c r="AW286" s="98"/>
      <c r="BA286" s="15" t="b">
        <f>NOT(ISNA(MATCH($A286&amp;"N",'Cases at IMPPC'!$H:$H,0)))</f>
        <v>0</v>
      </c>
      <c r="BB286" s="15" t="b">
        <f>NOT(ISNA(MATCH($A286&amp;"T",'Cases at IMPPC'!$H:$H,0)))</f>
        <v>0</v>
      </c>
      <c r="BC286" s="15" t="b">
        <f>NOT(ISNA(MATCH($A286&amp;"ADE",'Cases at IMPPC'!$H:$H,0)))</f>
        <v>0</v>
      </c>
      <c r="BD286" s="15" t="b">
        <f>NOT(ISNA(MATCH($A286&amp;"MET",'Cases at IMPPC'!$H:$H,0)))</f>
        <v>0</v>
      </c>
      <c r="BE286" s="98" t="s">
        <v>991</v>
      </c>
    </row>
    <row r="287" spans="1:57" ht="13" hidden="1" customHeight="1">
      <c r="A287" s="7">
        <v>286</v>
      </c>
      <c r="B287" s="7" t="s">
        <v>2318</v>
      </c>
      <c r="C287" s="7" t="str">
        <f>TEXT(A287,"CRC-00000")&amp;"-05-01"</f>
        <v>CRC-00286-05-01</v>
      </c>
      <c r="F287" s="2" t="s">
        <v>2794</v>
      </c>
      <c r="G287" s="2" t="s">
        <v>2520</v>
      </c>
      <c r="T287" s="2"/>
      <c r="U287" s="2"/>
      <c r="AB287" s="5" t="s">
        <v>3054</v>
      </c>
      <c r="AD287" s="5" t="b">
        <f>ISNUMBER(MATCH(A287,Selection!A:A,0))</f>
        <v>0</v>
      </c>
      <c r="AE287" s="5">
        <f>24-COUNTIF(D287:AA287,"")</f>
        <v>1</v>
      </c>
      <c r="AF287" s="21" t="b">
        <v>0</v>
      </c>
      <c r="AG287" s="15" t="b">
        <v>1</v>
      </c>
      <c r="AH287" s="15" t="b">
        <v>0</v>
      </c>
      <c r="AI287" s="24" t="b">
        <v>0</v>
      </c>
      <c r="AJ287" s="6">
        <v>286</v>
      </c>
      <c r="AK287" s="6" t="s">
        <v>2691</v>
      </c>
      <c r="AL287" s="6" t="s">
        <v>2692</v>
      </c>
      <c r="AM287" s="6">
        <v>43</v>
      </c>
      <c r="AN287" s="6" t="s">
        <v>2518</v>
      </c>
      <c r="AO287" s="6" t="s">
        <v>2417</v>
      </c>
      <c r="AP287" s="6" t="s">
        <v>2693</v>
      </c>
      <c r="AQ287" s="6" t="s">
        <v>112</v>
      </c>
      <c r="AU287" s="6" t="s">
        <v>2997</v>
      </c>
      <c r="AV287" s="98"/>
      <c r="AW287" s="98"/>
      <c r="BA287" s="15" t="b">
        <f>NOT(ISNA(MATCH($A287&amp;"N",'Cases at IMPPC'!$H:$H,0)))</f>
        <v>0</v>
      </c>
      <c r="BB287" s="15" t="b">
        <f>NOT(ISNA(MATCH($A287&amp;"T",'Cases at IMPPC'!$H:$H,0)))</f>
        <v>0</v>
      </c>
      <c r="BC287" s="15" t="b">
        <f>NOT(ISNA(MATCH($A287&amp;"ADE",'Cases at IMPPC'!$H:$H,0)))</f>
        <v>0</v>
      </c>
      <c r="BD287" s="15" t="b">
        <f>NOT(ISNA(MATCH($A287&amp;"MET",'Cases at IMPPC'!$H:$H,0)))</f>
        <v>0</v>
      </c>
      <c r="BE287" s="98" t="s">
        <v>992</v>
      </c>
    </row>
    <row r="288" spans="1:57" ht="13" hidden="1" customHeight="1">
      <c r="A288" s="7">
        <v>287</v>
      </c>
      <c r="B288" s="7" t="s">
        <v>2319</v>
      </c>
      <c r="C288" s="7" t="str">
        <f>TEXT(A288,"CRC-00000")&amp;"-05-01"</f>
        <v>CRC-00287-05-01</v>
      </c>
      <c r="F288" s="2" t="s">
        <v>2794</v>
      </c>
      <c r="G288" s="2" t="s">
        <v>2520</v>
      </c>
      <c r="T288" s="2"/>
      <c r="U288" s="2"/>
      <c r="AD288" s="5" t="b">
        <f>ISNUMBER(MATCH(A288,Selection!A:A,0))</f>
        <v>0</v>
      </c>
      <c r="AE288" s="5">
        <f>24-COUNTIF(D288:AA288,"")</f>
        <v>1</v>
      </c>
      <c r="AF288" s="21" t="b">
        <v>0</v>
      </c>
      <c r="AG288" s="15" t="b">
        <v>1</v>
      </c>
      <c r="AH288" s="15" t="b">
        <v>0</v>
      </c>
      <c r="AI288" s="24" t="b">
        <v>0</v>
      </c>
      <c r="AJ288" s="6">
        <v>287</v>
      </c>
      <c r="AK288" s="6" t="s">
        <v>2691</v>
      </c>
      <c r="AL288" s="6" t="s">
        <v>2692</v>
      </c>
      <c r="AM288" s="6">
        <v>46</v>
      </c>
      <c r="AN288" s="6" t="s">
        <v>2697</v>
      </c>
      <c r="AO288" s="6" t="s">
        <v>2417</v>
      </c>
      <c r="AP288" s="6" t="s">
        <v>3169</v>
      </c>
      <c r="AQ288" s="6" t="s">
        <v>320</v>
      </c>
      <c r="AU288" s="6" t="s">
        <v>2692</v>
      </c>
      <c r="AV288" s="98"/>
      <c r="AW288" s="98"/>
      <c r="BA288" s="15" t="b">
        <f>NOT(ISNA(MATCH($A288&amp;"N",'Cases at IMPPC'!$H:$H,0)))</f>
        <v>0</v>
      </c>
      <c r="BB288" s="15" t="b">
        <f>NOT(ISNA(MATCH($A288&amp;"T",'Cases at IMPPC'!$H:$H,0)))</f>
        <v>0</v>
      </c>
      <c r="BC288" s="15" t="b">
        <f>NOT(ISNA(MATCH($A288&amp;"ADE",'Cases at IMPPC'!$H:$H,0)))</f>
        <v>0</v>
      </c>
      <c r="BD288" s="15" t="b">
        <f>NOT(ISNA(MATCH($A288&amp;"MET",'Cases at IMPPC'!$H:$H,0)))</f>
        <v>0</v>
      </c>
      <c r="BE288" s="98" t="s">
        <v>988</v>
      </c>
    </row>
    <row r="289" spans="1:60" ht="13" hidden="1" customHeight="1">
      <c r="A289" s="7">
        <v>288</v>
      </c>
      <c r="B289" s="7" t="s">
        <v>2505</v>
      </c>
      <c r="C289" s="7" t="str">
        <f>TEXT(A289,"CRC-00000")&amp;"-05-01"</f>
        <v>CRC-00288-05-01</v>
      </c>
      <c r="F289" s="2" t="s">
        <v>2795</v>
      </c>
      <c r="G289" s="2" t="s">
        <v>2520</v>
      </c>
      <c r="T289" s="2"/>
      <c r="U289" s="2"/>
      <c r="AB289" s="5" t="s">
        <v>3054</v>
      </c>
      <c r="AD289" s="5" t="b">
        <f>ISNUMBER(MATCH(A289,Selection!A:A,0))</f>
        <v>0</v>
      </c>
      <c r="AE289" s="5">
        <f>24-COUNTIF(D289:AA289,"")</f>
        <v>1</v>
      </c>
      <c r="AF289" s="21" t="b">
        <v>0</v>
      </c>
      <c r="AG289" s="15" t="b">
        <v>1</v>
      </c>
      <c r="AH289" s="15" t="b">
        <v>0</v>
      </c>
      <c r="AI289" s="24" t="b">
        <v>0</v>
      </c>
      <c r="AJ289" s="6">
        <v>288</v>
      </c>
      <c r="AK289" s="6" t="s">
        <v>2691</v>
      </c>
      <c r="AM289" s="6">
        <v>70</v>
      </c>
      <c r="AN289" s="6" t="s">
        <v>2518</v>
      </c>
      <c r="AP289" s="6" t="s">
        <v>2698</v>
      </c>
      <c r="AQ289" s="6" t="s">
        <v>131</v>
      </c>
      <c r="AU289" s="6" t="s">
        <v>2518</v>
      </c>
      <c r="AV289" s="98"/>
      <c r="AW289" s="98"/>
      <c r="BA289" s="15" t="b">
        <f>NOT(ISNA(MATCH($A289&amp;"N",'Cases at IMPPC'!$H:$H,0)))</f>
        <v>0</v>
      </c>
      <c r="BB289" s="15" t="b">
        <f>NOT(ISNA(MATCH($A289&amp;"T",'Cases at IMPPC'!$H:$H,0)))</f>
        <v>0</v>
      </c>
      <c r="BC289" s="15" t="b">
        <f>NOT(ISNA(MATCH($A289&amp;"ADE",'Cases at IMPPC'!$H:$H,0)))</f>
        <v>0</v>
      </c>
      <c r="BD289" s="15" t="b">
        <f>NOT(ISNA(MATCH($A289&amp;"MET",'Cases at IMPPC'!$H:$H,0)))</f>
        <v>0</v>
      </c>
      <c r="BE289" s="98" t="s">
        <v>967</v>
      </c>
    </row>
    <row r="290" spans="1:60" ht="13" hidden="1" customHeight="1">
      <c r="A290" s="7">
        <v>289</v>
      </c>
      <c r="B290" s="7" t="s">
        <v>2321</v>
      </c>
      <c r="C290" s="7" t="str">
        <f>TEXT(A290,"CRC-00000")&amp;"-05-01"</f>
        <v>CRC-00289-05-01</v>
      </c>
      <c r="F290" s="2" t="s">
        <v>2795</v>
      </c>
      <c r="G290" s="2" t="s">
        <v>2520</v>
      </c>
      <c r="T290" s="2"/>
      <c r="U290" s="2"/>
      <c r="AB290" s="5" t="s">
        <v>3054</v>
      </c>
      <c r="AD290" s="5" t="b">
        <f>ISNUMBER(MATCH(A290,Selection!A:A,0))</f>
        <v>0</v>
      </c>
      <c r="AE290" s="5">
        <f>24-COUNTIF(D290:AA290,"")</f>
        <v>1</v>
      </c>
      <c r="AF290" s="21" t="b">
        <v>0</v>
      </c>
      <c r="AG290" s="15" t="b">
        <v>1</v>
      </c>
      <c r="AH290" s="15" t="b">
        <v>0</v>
      </c>
      <c r="AI290" s="24" t="b">
        <v>0</v>
      </c>
      <c r="AJ290" s="6">
        <v>289</v>
      </c>
      <c r="AK290" s="6" t="s">
        <v>2691</v>
      </c>
      <c r="AM290" s="6">
        <v>69</v>
      </c>
      <c r="AN290" s="6" t="s">
        <v>2518</v>
      </c>
      <c r="AO290" s="6" t="s">
        <v>2417</v>
      </c>
      <c r="AP290" s="6" t="s">
        <v>3169</v>
      </c>
      <c r="AU290" s="6" t="s">
        <v>2997</v>
      </c>
      <c r="AV290" s="98"/>
      <c r="AW290" s="98"/>
      <c r="BA290" s="15" t="b">
        <f>NOT(ISNA(MATCH($A290&amp;"N",'Cases at IMPPC'!$H:$H,0)))</f>
        <v>0</v>
      </c>
      <c r="BB290" s="15" t="b">
        <f>NOT(ISNA(MATCH($A290&amp;"T",'Cases at IMPPC'!$H:$H,0)))</f>
        <v>0</v>
      </c>
      <c r="BC290" s="15" t="b">
        <f>NOT(ISNA(MATCH($A290&amp;"ADE",'Cases at IMPPC'!$H:$H,0)))</f>
        <v>0</v>
      </c>
      <c r="BD290" s="15" t="b">
        <f>NOT(ISNA(MATCH($A290&amp;"MET",'Cases at IMPPC'!$H:$H,0)))</f>
        <v>0</v>
      </c>
      <c r="BE290" s="98" t="s">
        <v>988</v>
      </c>
    </row>
    <row r="291" spans="1:60" ht="13" hidden="1" customHeight="1">
      <c r="A291" s="7">
        <v>290</v>
      </c>
      <c r="B291" s="7" t="s">
        <v>2322</v>
      </c>
      <c r="C291" s="7" t="str">
        <f>TEXT(A291,"CRC-00000")&amp;"-05-01"</f>
        <v>CRC-00290-05-01</v>
      </c>
      <c r="F291" s="2" t="s">
        <v>2795</v>
      </c>
      <c r="G291" s="2" t="s">
        <v>2520</v>
      </c>
      <c r="T291" s="2"/>
      <c r="U291" s="2"/>
      <c r="AB291" s="5" t="s">
        <v>3054</v>
      </c>
      <c r="AD291" s="5" t="b">
        <f>ISNUMBER(MATCH(A291,Selection!A:A,0))</f>
        <v>0</v>
      </c>
      <c r="AE291" s="5">
        <f>24-COUNTIF(D291:AA291,"")</f>
        <v>1</v>
      </c>
      <c r="AF291" s="21" t="b">
        <v>0</v>
      </c>
      <c r="AG291" s="15" t="b">
        <v>1</v>
      </c>
      <c r="AH291" s="15" t="b">
        <v>0</v>
      </c>
      <c r="AI291" s="24" t="b">
        <v>0</v>
      </c>
      <c r="AJ291" s="6">
        <v>290</v>
      </c>
      <c r="AK291" s="6" t="s">
        <v>2691</v>
      </c>
      <c r="AN291" s="6" t="s">
        <v>2697</v>
      </c>
      <c r="AP291" s="6" t="s">
        <v>2693</v>
      </c>
      <c r="AU291" s="6" t="s">
        <v>2518</v>
      </c>
      <c r="AV291" s="98"/>
      <c r="AW291" s="98"/>
      <c r="BA291" s="15" t="b">
        <f>NOT(ISNA(MATCH($A291&amp;"N",'Cases at IMPPC'!$H:$H,0)))</f>
        <v>0</v>
      </c>
      <c r="BB291" s="15" t="b">
        <f>NOT(ISNA(MATCH($A291&amp;"T",'Cases at IMPPC'!$H:$H,0)))</f>
        <v>0</v>
      </c>
      <c r="BC291" s="15" t="b">
        <f>NOT(ISNA(MATCH($A291&amp;"ADE",'Cases at IMPPC'!$H:$H,0)))</f>
        <v>0</v>
      </c>
      <c r="BD291" s="15" t="b">
        <f>NOT(ISNA(MATCH($A291&amp;"MET",'Cases at IMPPC'!$H:$H,0)))</f>
        <v>0</v>
      </c>
      <c r="BE291" s="98" t="s">
        <v>993</v>
      </c>
    </row>
    <row r="292" spans="1:60" ht="13" customHeight="1">
      <c r="A292" s="7">
        <v>291</v>
      </c>
      <c r="B292" s="7" t="s">
        <v>2323</v>
      </c>
      <c r="C292" s="7" t="str">
        <f>TEXT(A292,"CRC-00000")&amp;"-05-01"</f>
        <v>CRC-00291-05-01</v>
      </c>
      <c r="D292" s="2" t="s">
        <v>2795</v>
      </c>
      <c r="E292" s="2" t="s">
        <v>2795</v>
      </c>
      <c r="F292" s="2" t="s">
        <v>2795</v>
      </c>
      <c r="G292" s="2" t="s">
        <v>2520</v>
      </c>
      <c r="M292" s="2" t="s">
        <v>2651</v>
      </c>
      <c r="T292" s="2"/>
      <c r="U292" s="2"/>
      <c r="AD292" s="5" t="b">
        <f>ISNUMBER(MATCH(A292,Selection!A:A,0))</f>
        <v>0</v>
      </c>
      <c r="AE292" s="5">
        <f>24-COUNTIF(D292:AA292,"")</f>
        <v>4</v>
      </c>
      <c r="AF292" s="21" t="b">
        <v>1</v>
      </c>
      <c r="AG292" s="15" t="b">
        <v>1</v>
      </c>
      <c r="AH292" s="15" t="b">
        <v>0</v>
      </c>
      <c r="AI292" s="24" t="b">
        <v>0</v>
      </c>
      <c r="AJ292" s="6">
        <v>291</v>
      </c>
      <c r="AK292" s="6" t="s">
        <v>2691</v>
      </c>
      <c r="AL292" s="6" t="s">
        <v>2693</v>
      </c>
      <c r="AM292" s="6">
        <v>77</v>
      </c>
      <c r="AN292" s="6" t="s">
        <v>2697</v>
      </c>
      <c r="AO292" s="6" t="s">
        <v>2417</v>
      </c>
      <c r="AP292" s="6" t="s">
        <v>2999</v>
      </c>
      <c r="AQ292" s="6" t="s">
        <v>374</v>
      </c>
      <c r="AU292" s="6" t="s">
        <v>2990</v>
      </c>
      <c r="AV292" s="98"/>
      <c r="AW292" s="98"/>
      <c r="BA292" s="15" t="b">
        <f>NOT(ISNA(MATCH($A292&amp;"N",'Cases at IMPPC'!$H:$H,0)))</f>
        <v>0</v>
      </c>
      <c r="BB292" s="15" t="b">
        <f>NOT(ISNA(MATCH($A292&amp;"T",'Cases at IMPPC'!$H:$H,0)))</f>
        <v>0</v>
      </c>
      <c r="BC292" s="15" t="b">
        <f>NOT(ISNA(MATCH($A292&amp;"ADE",'Cases at IMPPC'!$H:$H,0)))</f>
        <v>0</v>
      </c>
      <c r="BD292" s="15" t="b">
        <f>NOT(ISNA(MATCH($A292&amp;"MET",'Cases at IMPPC'!$H:$H,0)))</f>
        <v>0</v>
      </c>
      <c r="BE292" s="98" t="s">
        <v>1039</v>
      </c>
      <c r="BF292" t="s">
        <v>3072</v>
      </c>
      <c r="BH292" t="s">
        <v>3127</v>
      </c>
    </row>
    <row r="293" spans="1:60" ht="13" hidden="1" customHeight="1">
      <c r="A293" s="7">
        <v>292</v>
      </c>
      <c r="B293" s="7" t="s">
        <v>2324</v>
      </c>
      <c r="C293" s="7" t="str">
        <f>TEXT(A293,"CRC-00000")&amp;"-05-01"</f>
        <v>CRC-00292-05-01</v>
      </c>
      <c r="D293" s="2" t="s">
        <v>2795</v>
      </c>
      <c r="F293" s="2" t="s">
        <v>2795</v>
      </c>
      <c r="G293" s="2" t="s">
        <v>2520</v>
      </c>
      <c r="T293" s="2"/>
      <c r="U293" s="2"/>
      <c r="AD293" s="5" t="b">
        <f>ISNUMBER(MATCH(A293,Selection!A:A,0))</f>
        <v>0</v>
      </c>
      <c r="AE293" s="5">
        <f>24-COUNTIF(D293:AA293,"")</f>
        <v>2</v>
      </c>
      <c r="AF293" s="21" t="b">
        <v>1</v>
      </c>
      <c r="AG293" s="15" t="b">
        <v>1</v>
      </c>
      <c r="AH293" s="15" t="b">
        <v>0</v>
      </c>
      <c r="AI293" s="24" t="b">
        <v>0</v>
      </c>
      <c r="AJ293" s="6">
        <v>292</v>
      </c>
      <c r="AK293" s="6" t="s">
        <v>2691</v>
      </c>
      <c r="AL293" s="6" t="s">
        <v>2693</v>
      </c>
      <c r="AM293" s="6">
        <v>79</v>
      </c>
      <c r="AN293" s="6" t="s">
        <v>2518</v>
      </c>
      <c r="AO293" s="6" t="s">
        <v>2417</v>
      </c>
      <c r="AP293" s="6" t="s">
        <v>2693</v>
      </c>
      <c r="AQ293" s="6" t="s">
        <v>372</v>
      </c>
      <c r="AU293" s="6" t="s">
        <v>2990</v>
      </c>
      <c r="AV293" s="98" t="s">
        <v>761</v>
      </c>
      <c r="AW293" s="98"/>
      <c r="BA293" s="15" t="b">
        <f>NOT(ISNA(MATCH($A293&amp;"N",'Cases at IMPPC'!$H:$H,0)))</f>
        <v>0</v>
      </c>
      <c r="BB293" s="15" t="b">
        <f>NOT(ISNA(MATCH($A293&amp;"T",'Cases at IMPPC'!$H:$H,0)))</f>
        <v>0</v>
      </c>
      <c r="BC293" s="15" t="b">
        <f>NOT(ISNA(MATCH($A293&amp;"ADE",'Cases at IMPPC'!$H:$H,0)))</f>
        <v>0</v>
      </c>
      <c r="BD293" s="15" t="b">
        <f>NOT(ISNA(MATCH($A293&amp;"MET",'Cases at IMPPC'!$H:$H,0)))</f>
        <v>0</v>
      </c>
      <c r="BE293" s="98" t="s">
        <v>1112</v>
      </c>
    </row>
    <row r="294" spans="1:60" ht="13" hidden="1" customHeight="1">
      <c r="A294" s="7">
        <v>293</v>
      </c>
      <c r="B294" s="7" t="s">
        <v>2325</v>
      </c>
      <c r="C294" s="7" t="str">
        <f>TEXT(A294,"CRC-00000")&amp;"-05-01"</f>
        <v>CRC-00293-05-01</v>
      </c>
      <c r="D294" s="2" t="s">
        <v>2795</v>
      </c>
      <c r="F294" s="2" t="s">
        <v>2794</v>
      </c>
      <c r="G294" s="2" t="s">
        <v>2520</v>
      </c>
      <c r="T294" s="2"/>
      <c r="U294" s="2"/>
      <c r="AD294" s="5" t="b">
        <f>ISNUMBER(MATCH(A294,Selection!A:A,0))</f>
        <v>0</v>
      </c>
      <c r="AE294" s="5">
        <f>24-COUNTIF(D294:AA294,"")</f>
        <v>2</v>
      </c>
      <c r="AF294" s="21" t="b">
        <v>0</v>
      </c>
      <c r="AG294" s="15" t="b">
        <v>1</v>
      </c>
      <c r="AH294" s="15" t="b">
        <v>0</v>
      </c>
      <c r="AI294" s="24" t="b">
        <v>0</v>
      </c>
      <c r="AJ294" s="6">
        <v>293</v>
      </c>
      <c r="AK294" s="6" t="s">
        <v>2691</v>
      </c>
      <c r="AL294" s="6" t="s">
        <v>2693</v>
      </c>
      <c r="AM294" s="6">
        <v>87</v>
      </c>
      <c r="AN294" s="6" t="s">
        <v>2518</v>
      </c>
      <c r="AO294" s="6" t="s">
        <v>2699</v>
      </c>
      <c r="AP294" s="6" t="s">
        <v>2698</v>
      </c>
      <c r="AQ294" s="6" t="s">
        <v>119</v>
      </c>
      <c r="AU294" s="6" t="s">
        <v>2518</v>
      </c>
      <c r="AV294" s="98"/>
      <c r="AW294" s="98"/>
      <c r="BA294" s="15" t="b">
        <f>NOT(ISNA(MATCH($A294&amp;"N",'Cases at IMPPC'!$H:$H,0)))</f>
        <v>0</v>
      </c>
      <c r="BB294" s="15" t="b">
        <f>NOT(ISNA(MATCH($A294&amp;"T",'Cases at IMPPC'!$H:$H,0)))</f>
        <v>0</v>
      </c>
      <c r="BC294" s="15" t="b">
        <f>NOT(ISNA(MATCH($A294&amp;"ADE",'Cases at IMPPC'!$H:$H,0)))</f>
        <v>0</v>
      </c>
      <c r="BD294" s="15" t="b">
        <f>NOT(ISNA(MATCH($A294&amp;"MET",'Cases at IMPPC'!$H:$H,0)))</f>
        <v>0</v>
      </c>
      <c r="BE294" s="98"/>
    </row>
    <row r="295" spans="1:60" ht="13" hidden="1" customHeight="1">
      <c r="A295" s="7">
        <v>294</v>
      </c>
      <c r="B295" s="7" t="s">
        <v>2326</v>
      </c>
      <c r="C295" s="7" t="str">
        <f>TEXT(A295,"CRC-00000")&amp;"-05-01"</f>
        <v>CRC-00294-05-01</v>
      </c>
      <c r="D295" s="2" t="s">
        <v>2795</v>
      </c>
      <c r="E295" s="2" t="s">
        <v>2200</v>
      </c>
      <c r="F295" s="2" t="s">
        <v>2795</v>
      </c>
      <c r="G295" s="2" t="s">
        <v>2335</v>
      </c>
      <c r="H295" s="2" t="s">
        <v>2335</v>
      </c>
      <c r="I295" s="63" t="s">
        <v>2795</v>
      </c>
      <c r="J295" s="39" t="s">
        <v>2795</v>
      </c>
      <c r="M295" s="2" t="s">
        <v>2796</v>
      </c>
      <c r="O295" s="2" t="s">
        <v>2644</v>
      </c>
      <c r="Q295" s="63" t="s">
        <v>2519</v>
      </c>
      <c r="R295" s="39" t="s">
        <v>2795</v>
      </c>
      <c r="S295" s="39" t="s">
        <v>3093</v>
      </c>
      <c r="T295" s="2" t="s">
        <v>2666</v>
      </c>
      <c r="U295" s="2"/>
      <c r="AD295" s="5" t="b">
        <f>ISNUMBER(MATCH(A295,Selection!A:A,0))</f>
        <v>0</v>
      </c>
      <c r="AE295" s="5">
        <f>24-COUNTIF(D295:AA295,"")</f>
        <v>13</v>
      </c>
      <c r="AF295" s="21" t="b">
        <v>1</v>
      </c>
      <c r="AG295" s="15" t="b">
        <v>1</v>
      </c>
      <c r="AH295" s="15" t="b">
        <v>0</v>
      </c>
      <c r="AI295" s="24" t="b">
        <v>0</v>
      </c>
      <c r="AJ295" s="6">
        <v>294</v>
      </c>
      <c r="AK295" s="6" t="s">
        <v>2691</v>
      </c>
      <c r="AL295" s="6" t="s">
        <v>2692</v>
      </c>
      <c r="AM295" s="6">
        <v>68</v>
      </c>
      <c r="AN295" s="6" t="s">
        <v>2697</v>
      </c>
      <c r="AO295" s="6" t="s">
        <v>2417</v>
      </c>
      <c r="AP295" s="6" t="s">
        <v>2698</v>
      </c>
      <c r="AQ295" s="6" t="s">
        <v>132</v>
      </c>
      <c r="AU295" s="6" t="s">
        <v>2997</v>
      </c>
      <c r="AV295" s="98" t="s">
        <v>762</v>
      </c>
      <c r="AW295" s="98"/>
      <c r="AX295" s="8">
        <v>5.0632911392405063E-2</v>
      </c>
      <c r="AY295" s="8">
        <v>0.13291139240506328</v>
      </c>
      <c r="AZ295" s="8">
        <v>0.18354430379746833</v>
      </c>
      <c r="BA295" s="15" t="b">
        <f>NOT(ISNA(MATCH($A295&amp;"N",'Cases at IMPPC'!$H:$H,0)))</f>
        <v>1</v>
      </c>
      <c r="BB295" s="15" t="b">
        <f>NOT(ISNA(MATCH($A295&amp;"T",'Cases at IMPPC'!$H:$H,0)))</f>
        <v>1</v>
      </c>
      <c r="BC295" s="15" t="b">
        <f>NOT(ISNA(MATCH($A295&amp;"ADE",'Cases at IMPPC'!$H:$H,0)))</f>
        <v>0</v>
      </c>
      <c r="BD295" s="15" t="b">
        <f>NOT(ISNA(MATCH($A295&amp;"MET",'Cases at IMPPC'!$H:$H,0)))</f>
        <v>0</v>
      </c>
      <c r="BE295" s="98"/>
    </row>
    <row r="296" spans="1:60" ht="13" hidden="1" customHeight="1">
      <c r="A296" s="7">
        <v>295</v>
      </c>
      <c r="B296" s="7" t="s">
        <v>2143</v>
      </c>
      <c r="C296" s="7" t="str">
        <f>TEXT(A296,"CRC-00000")&amp;"-05-01"</f>
        <v>CRC-00295-05-01</v>
      </c>
      <c r="D296" s="2" t="s">
        <v>2795</v>
      </c>
      <c r="F296" s="2" t="s">
        <v>2795</v>
      </c>
      <c r="G296" s="2" t="s">
        <v>2520</v>
      </c>
      <c r="T296" s="2"/>
      <c r="U296" s="2"/>
      <c r="AD296" s="5" t="b">
        <f>ISNUMBER(MATCH(A296,Selection!A:A,0))</f>
        <v>0</v>
      </c>
      <c r="AE296" s="5">
        <f>24-COUNTIF(D296:AA296,"")</f>
        <v>2</v>
      </c>
      <c r="AF296" s="21" t="b">
        <v>1</v>
      </c>
      <c r="AG296" s="15" t="b">
        <v>1</v>
      </c>
      <c r="AH296" s="15" t="b">
        <v>0</v>
      </c>
      <c r="AI296" s="24" t="b">
        <v>0</v>
      </c>
      <c r="AJ296" s="6">
        <v>295</v>
      </c>
      <c r="AK296" s="6" t="s">
        <v>2691</v>
      </c>
      <c r="AL296" s="6" t="s">
        <v>2692</v>
      </c>
      <c r="AM296" s="6">
        <v>76</v>
      </c>
      <c r="AN296" s="6" t="s">
        <v>2518</v>
      </c>
      <c r="AO296" s="6" t="s">
        <v>2417</v>
      </c>
      <c r="AP296" s="6" t="s">
        <v>2698</v>
      </c>
      <c r="AQ296" s="6" t="s">
        <v>123</v>
      </c>
      <c r="AU296" s="6" t="s">
        <v>2518</v>
      </c>
      <c r="AV296" s="98"/>
      <c r="AW296" s="98"/>
      <c r="BA296" s="15" t="b">
        <f>NOT(ISNA(MATCH($A296&amp;"N",'Cases at IMPPC'!$H:$H,0)))</f>
        <v>0</v>
      </c>
      <c r="BB296" s="15" t="b">
        <f>NOT(ISNA(MATCH($A296&amp;"T",'Cases at IMPPC'!$H:$H,0)))</f>
        <v>0</v>
      </c>
      <c r="BC296" s="15" t="b">
        <f>NOT(ISNA(MATCH($A296&amp;"ADE",'Cases at IMPPC'!$H:$H,0)))</f>
        <v>0</v>
      </c>
      <c r="BD296" s="15" t="b">
        <f>NOT(ISNA(MATCH($A296&amp;"MET",'Cases at IMPPC'!$H:$H,0)))</f>
        <v>0</v>
      </c>
      <c r="BE296" s="98" t="s">
        <v>1118</v>
      </c>
    </row>
    <row r="297" spans="1:60" ht="13" hidden="1" customHeight="1">
      <c r="A297" s="7">
        <v>296</v>
      </c>
      <c r="B297" s="7" t="s">
        <v>1959</v>
      </c>
      <c r="C297" s="7" t="str">
        <f>TEXT(A297,"CRC-00000")&amp;"-05-01"</f>
        <v>CRC-00296-05-01</v>
      </c>
      <c r="D297" s="2" t="s">
        <v>2795</v>
      </c>
      <c r="F297" s="2" t="s">
        <v>2795</v>
      </c>
      <c r="G297" s="2" t="s">
        <v>2520</v>
      </c>
      <c r="T297" s="2"/>
      <c r="U297" s="2"/>
      <c r="AD297" s="5" t="b">
        <f>ISNUMBER(MATCH(A297,Selection!A:A,0))</f>
        <v>0</v>
      </c>
      <c r="AE297" s="5">
        <f>24-COUNTIF(D297:AA297,"")</f>
        <v>2</v>
      </c>
      <c r="AF297" s="21" t="b">
        <v>1</v>
      </c>
      <c r="AG297" s="15" t="b">
        <v>1</v>
      </c>
      <c r="AH297" s="15" t="b">
        <v>0</v>
      </c>
      <c r="AI297" s="24" t="b">
        <v>0</v>
      </c>
      <c r="AJ297" s="6">
        <v>296</v>
      </c>
      <c r="AK297" s="6" t="s">
        <v>2691</v>
      </c>
      <c r="AL297" s="6" t="s">
        <v>2692</v>
      </c>
      <c r="AM297" s="6">
        <v>51</v>
      </c>
      <c r="AN297" s="6" t="s">
        <v>2697</v>
      </c>
      <c r="AO297" s="6" t="s">
        <v>2417</v>
      </c>
      <c r="AP297" s="6" t="s">
        <v>2693</v>
      </c>
      <c r="AQ297" s="6" t="s">
        <v>2795</v>
      </c>
      <c r="AU297" s="6" t="s">
        <v>2518</v>
      </c>
      <c r="AV297" s="98" t="s">
        <v>761</v>
      </c>
      <c r="AW297" s="98"/>
      <c r="BA297" s="15" t="b">
        <f>NOT(ISNA(MATCH($A297&amp;"N",'Cases at IMPPC'!$H:$H,0)))</f>
        <v>0</v>
      </c>
      <c r="BB297" s="15" t="b">
        <f>NOT(ISNA(MATCH($A297&amp;"T",'Cases at IMPPC'!$H:$H,0)))</f>
        <v>0</v>
      </c>
      <c r="BC297" s="15" t="b">
        <f>NOT(ISNA(MATCH($A297&amp;"ADE",'Cases at IMPPC'!$H:$H,0)))</f>
        <v>0</v>
      </c>
      <c r="BD297" s="15" t="b">
        <f>NOT(ISNA(MATCH($A297&amp;"MET",'Cases at IMPPC'!$H:$H,0)))</f>
        <v>0</v>
      </c>
      <c r="BE297" s="98"/>
    </row>
    <row r="298" spans="1:60" ht="13" hidden="1" customHeight="1">
      <c r="A298" s="7">
        <v>297</v>
      </c>
      <c r="B298" s="7" t="s">
        <v>1960</v>
      </c>
      <c r="C298" s="7" t="str">
        <f>TEXT(A298,"CRC-00000")&amp;"-05-01"</f>
        <v>CRC-00297-05-01</v>
      </c>
      <c r="D298" s="2" t="s">
        <v>2795</v>
      </c>
      <c r="F298" s="2" t="s">
        <v>2795</v>
      </c>
      <c r="G298" s="2" t="s">
        <v>2520</v>
      </c>
      <c r="T298" s="2"/>
      <c r="U298" s="2"/>
      <c r="AD298" s="5" t="b">
        <f>ISNUMBER(MATCH(A298,Selection!A:A,0))</f>
        <v>0</v>
      </c>
      <c r="AE298" s="5">
        <f>24-COUNTIF(D298:AA298,"")</f>
        <v>2</v>
      </c>
      <c r="AF298" s="21" t="b">
        <v>1</v>
      </c>
      <c r="AG298" s="15" t="b">
        <v>1</v>
      </c>
      <c r="AH298" s="15" t="b">
        <v>0</v>
      </c>
      <c r="AI298" s="24" t="b">
        <v>0</v>
      </c>
      <c r="AJ298" s="6">
        <v>297</v>
      </c>
      <c r="AK298" s="6" t="s">
        <v>2691</v>
      </c>
      <c r="AL298" s="6" t="s">
        <v>2692</v>
      </c>
      <c r="AM298" s="6">
        <v>56</v>
      </c>
      <c r="AN298" s="6" t="s">
        <v>2697</v>
      </c>
      <c r="AO298" s="6" t="s">
        <v>2417</v>
      </c>
      <c r="AP298" s="6" t="s">
        <v>3169</v>
      </c>
      <c r="AQ298" s="6" t="s">
        <v>354</v>
      </c>
      <c r="AU298" s="6" t="s">
        <v>2692</v>
      </c>
      <c r="AV298" s="98" t="s">
        <v>763</v>
      </c>
      <c r="AW298" s="98"/>
      <c r="BA298" s="15" t="b">
        <f>NOT(ISNA(MATCH($A298&amp;"N",'Cases at IMPPC'!$H:$H,0)))</f>
        <v>0</v>
      </c>
      <c r="BB298" s="15" t="b">
        <f>NOT(ISNA(MATCH($A298&amp;"T",'Cases at IMPPC'!$H:$H,0)))</f>
        <v>0</v>
      </c>
      <c r="BC298" s="15" t="b">
        <f>NOT(ISNA(MATCH($A298&amp;"ADE",'Cases at IMPPC'!$H:$H,0)))</f>
        <v>0</v>
      </c>
      <c r="BD298" s="15" t="b">
        <f>NOT(ISNA(MATCH($A298&amp;"MET",'Cases at IMPPC'!$H:$H,0)))</f>
        <v>0</v>
      </c>
      <c r="BE298" s="98"/>
    </row>
    <row r="299" spans="1:60" ht="13" hidden="1" customHeight="1">
      <c r="A299" s="7">
        <v>298</v>
      </c>
      <c r="B299" s="7" t="s">
        <v>1961</v>
      </c>
      <c r="C299" s="7" t="str">
        <f>TEXT(A299,"CRC-00000")&amp;"-05-01"</f>
        <v>CRC-00298-05-01</v>
      </c>
      <c r="D299" s="2" t="s">
        <v>2795</v>
      </c>
      <c r="F299" s="2" t="s">
        <v>2794</v>
      </c>
      <c r="G299" s="2" t="s">
        <v>2520</v>
      </c>
      <c r="T299" s="2"/>
      <c r="U299" s="2"/>
      <c r="AD299" s="5" t="b">
        <f>ISNUMBER(MATCH(A299,Selection!A:A,0))</f>
        <v>0</v>
      </c>
      <c r="AE299" s="5">
        <f>24-COUNTIF(D299:AA299,"")</f>
        <v>2</v>
      </c>
      <c r="AF299" s="21" t="b">
        <v>0</v>
      </c>
      <c r="AG299" s="15" t="b">
        <v>0</v>
      </c>
      <c r="AH299" s="15" t="b">
        <v>1</v>
      </c>
      <c r="AI299" s="24" t="b">
        <v>0</v>
      </c>
      <c r="AJ299" s="6">
        <v>298.10000000000002</v>
      </c>
      <c r="AK299" s="6" t="s">
        <v>3170</v>
      </c>
      <c r="AL299" s="6" t="s">
        <v>2692</v>
      </c>
      <c r="AM299" s="6">
        <v>67</v>
      </c>
      <c r="AN299" s="6" t="s">
        <v>2697</v>
      </c>
      <c r="AO299" s="6" t="s">
        <v>2417</v>
      </c>
      <c r="AP299" s="6" t="s">
        <v>2247</v>
      </c>
      <c r="AV299" s="98"/>
      <c r="AW299" s="98"/>
      <c r="BA299" s="15" t="b">
        <f>NOT(ISNA(MATCH($A299&amp;"N",'Cases at IMPPC'!$H:$H,0)))</f>
        <v>0</v>
      </c>
      <c r="BB299" s="15" t="b">
        <f>NOT(ISNA(MATCH($A299&amp;"T",'Cases at IMPPC'!$H:$H,0)))</f>
        <v>0</v>
      </c>
      <c r="BC299" s="15" t="b">
        <f>NOT(ISNA(MATCH($A299&amp;"ADE",'Cases at IMPPC'!$H:$H,0)))</f>
        <v>0</v>
      </c>
      <c r="BD299" s="15" t="b">
        <f>NOT(ISNA(MATCH($A299&amp;"MET",'Cases at IMPPC'!$H:$H,0)))</f>
        <v>0</v>
      </c>
      <c r="BE299" s="98" t="s">
        <v>1093</v>
      </c>
    </row>
    <row r="300" spans="1:60" ht="13" hidden="1" customHeight="1">
      <c r="A300" s="7">
        <v>299</v>
      </c>
      <c r="B300" s="7" t="s">
        <v>1962</v>
      </c>
      <c r="C300" s="7" t="str">
        <f>TEXT(A300,"CRC-00000")&amp;"-05-01"</f>
        <v>CRC-00299-05-01</v>
      </c>
      <c r="D300" s="2" t="s">
        <v>2794</v>
      </c>
      <c r="E300" s="2" t="s">
        <v>2795</v>
      </c>
      <c r="F300" s="2" t="s">
        <v>2795</v>
      </c>
      <c r="G300" s="2" t="s">
        <v>2794</v>
      </c>
      <c r="T300" s="2"/>
      <c r="U300" s="2"/>
      <c r="AD300" s="5" t="b">
        <f>ISNUMBER(MATCH(A300,Selection!A:A,0))</f>
        <v>0</v>
      </c>
      <c r="AE300" s="5">
        <f>24-COUNTIF(D300:AA300,"")</f>
        <v>4</v>
      </c>
      <c r="AF300" s="21" t="b">
        <v>0</v>
      </c>
      <c r="AG300" s="15" t="b">
        <v>1</v>
      </c>
      <c r="AH300" s="15" t="b">
        <v>0</v>
      </c>
      <c r="AI300" s="24" t="b">
        <v>0</v>
      </c>
      <c r="AJ300" s="6">
        <v>299</v>
      </c>
      <c r="AK300" s="6" t="s">
        <v>2691</v>
      </c>
      <c r="AL300" s="6" t="s">
        <v>2692</v>
      </c>
      <c r="AM300" s="6">
        <v>66</v>
      </c>
      <c r="AN300" s="6" t="s">
        <v>2697</v>
      </c>
      <c r="AO300" s="6" t="s">
        <v>2699</v>
      </c>
      <c r="AP300" s="6" t="s">
        <v>2698</v>
      </c>
      <c r="AQ300" s="6" t="s">
        <v>133</v>
      </c>
      <c r="AV300" s="98"/>
      <c r="AW300" s="98"/>
      <c r="BA300" s="15" t="b">
        <f>NOT(ISNA(MATCH($A300&amp;"N",'Cases at IMPPC'!$H:$H,0)))</f>
        <v>0</v>
      </c>
      <c r="BB300" s="15" t="b">
        <f>NOT(ISNA(MATCH($A300&amp;"T",'Cases at IMPPC'!$H:$H,0)))</f>
        <v>0</v>
      </c>
      <c r="BC300" s="15" t="b">
        <f>NOT(ISNA(MATCH($A300&amp;"ADE",'Cases at IMPPC'!$H:$H,0)))</f>
        <v>0</v>
      </c>
      <c r="BD300" s="15" t="b">
        <f>NOT(ISNA(MATCH($A300&amp;"MET",'Cases at IMPPC'!$H:$H,0)))</f>
        <v>0</v>
      </c>
      <c r="BE300" s="98" t="s">
        <v>1118</v>
      </c>
    </row>
    <row r="301" spans="1:60" ht="13" hidden="1" customHeight="1">
      <c r="A301" s="7">
        <v>300</v>
      </c>
      <c r="B301" s="7" t="s">
        <v>1773</v>
      </c>
      <c r="C301" s="7" t="str">
        <f>TEXT(A301,"CRC-00000")&amp;"-05-01"</f>
        <v>CRC-00300-05-01</v>
      </c>
      <c r="D301" s="2" t="s">
        <v>2795</v>
      </c>
      <c r="F301" s="2" t="s">
        <v>2794</v>
      </c>
      <c r="G301" s="2" t="s">
        <v>2520</v>
      </c>
      <c r="T301" s="2"/>
      <c r="U301" s="2"/>
      <c r="AD301" s="5" t="b">
        <f>ISNUMBER(MATCH(A301,Selection!A:A,0))</f>
        <v>0</v>
      </c>
      <c r="AE301" s="5">
        <f>24-COUNTIF(D301:AA301,"")</f>
        <v>2</v>
      </c>
      <c r="AF301" s="21" t="b">
        <v>0</v>
      </c>
      <c r="AG301" s="15" t="b">
        <v>1</v>
      </c>
      <c r="AH301" s="15" t="b">
        <v>0</v>
      </c>
      <c r="AI301" s="24" t="b">
        <v>0</v>
      </c>
      <c r="AJ301" s="6">
        <v>300</v>
      </c>
      <c r="AK301" s="6" t="s">
        <v>2691</v>
      </c>
      <c r="AL301" s="6" t="s">
        <v>2693</v>
      </c>
      <c r="AM301" s="6">
        <v>74</v>
      </c>
      <c r="AN301" s="6" t="s">
        <v>2518</v>
      </c>
      <c r="AO301" s="6" t="s">
        <v>2417</v>
      </c>
      <c r="AP301" s="6" t="s">
        <v>3169</v>
      </c>
      <c r="AU301" s="6" t="s">
        <v>2518</v>
      </c>
      <c r="AV301" s="98" t="s">
        <v>764</v>
      </c>
      <c r="AW301" s="98"/>
      <c r="BA301" s="15" t="b">
        <f>NOT(ISNA(MATCH($A301&amp;"N",'Cases at IMPPC'!$H:$H,0)))</f>
        <v>0</v>
      </c>
      <c r="BB301" s="15" t="b">
        <f>NOT(ISNA(MATCH($A301&amp;"T",'Cases at IMPPC'!$H:$H,0)))</f>
        <v>0</v>
      </c>
      <c r="BC301" s="15" t="b">
        <f>NOT(ISNA(MATCH($A301&amp;"ADE",'Cases at IMPPC'!$H:$H,0)))</f>
        <v>0</v>
      </c>
      <c r="BD301" s="15" t="b">
        <f>NOT(ISNA(MATCH($A301&amp;"MET",'Cases at IMPPC'!$H:$H,0)))</f>
        <v>0</v>
      </c>
      <c r="BE301" s="98"/>
    </row>
    <row r="302" spans="1:60" ht="13" hidden="1" customHeight="1">
      <c r="A302" s="7">
        <v>301</v>
      </c>
      <c r="B302" s="7" t="s">
        <v>1774</v>
      </c>
      <c r="C302" s="7" t="str">
        <f>TEXT(A302,"CRC-00000")&amp;"-05-01"</f>
        <v>CRC-00301-05-01</v>
      </c>
      <c r="D302" s="2" t="s">
        <v>2794</v>
      </c>
      <c r="E302" s="2" t="s">
        <v>2794</v>
      </c>
      <c r="F302" s="2" t="s">
        <v>2794</v>
      </c>
      <c r="G302" s="2" t="s">
        <v>2795</v>
      </c>
      <c r="H302" s="2" t="s">
        <v>2335</v>
      </c>
      <c r="K302" s="93" t="s">
        <v>3153</v>
      </c>
      <c r="L302" s="93" t="s">
        <v>3155</v>
      </c>
      <c r="M302" s="2" t="s">
        <v>2796</v>
      </c>
      <c r="S302" s="39" t="s">
        <v>3092</v>
      </c>
      <c r="T302" s="2" t="s">
        <v>2666</v>
      </c>
      <c r="U302" s="2" t="s">
        <v>2868</v>
      </c>
      <c r="AD302" s="5" t="b">
        <f>ISNUMBER(MATCH(A302,Selection!A:A,0))</f>
        <v>0</v>
      </c>
      <c r="AE302" s="5">
        <f>24-COUNTIF(D302:AA302,"")</f>
        <v>11</v>
      </c>
      <c r="AF302" s="21" t="b">
        <v>1</v>
      </c>
      <c r="AG302" s="22" t="b">
        <v>1</v>
      </c>
      <c r="AH302" s="22" t="b">
        <v>0</v>
      </c>
      <c r="AI302" s="24" t="b">
        <v>0</v>
      </c>
      <c r="AJ302" s="6">
        <v>301</v>
      </c>
      <c r="AK302" s="6" t="s">
        <v>2691</v>
      </c>
      <c r="AL302" s="6" t="s">
        <v>2692</v>
      </c>
      <c r="AM302" s="6">
        <v>84</v>
      </c>
      <c r="AN302" s="6" t="s">
        <v>2518</v>
      </c>
      <c r="AO302" s="6" t="s">
        <v>2699</v>
      </c>
      <c r="AP302" s="6" t="s">
        <v>3169</v>
      </c>
      <c r="AQ302" s="6" t="s">
        <v>332</v>
      </c>
      <c r="AU302" s="6" t="s">
        <v>2518</v>
      </c>
      <c r="AV302" s="98" t="s">
        <v>765</v>
      </c>
      <c r="AW302" s="98"/>
      <c r="AX302" s="8">
        <v>6.3291139240506328E-3</v>
      </c>
      <c r="AY302" s="8">
        <v>1.2658227848101266E-2</v>
      </c>
      <c r="AZ302" s="8">
        <v>1.8987341772151899E-2</v>
      </c>
      <c r="BA302" s="15" t="b">
        <f>NOT(ISNA(MATCH($A302&amp;"N",'Cases at IMPPC'!$H:$H,0)))</f>
        <v>1</v>
      </c>
      <c r="BB302" s="15" t="b">
        <f>NOT(ISNA(MATCH($A302&amp;"T",'Cases at IMPPC'!$H:$H,0)))</f>
        <v>1</v>
      </c>
      <c r="BC302" s="15" t="b">
        <f>NOT(ISNA(MATCH($A302&amp;"ADE",'Cases at IMPPC'!$H:$H,0)))</f>
        <v>0</v>
      </c>
      <c r="BD302" s="15" t="b">
        <f>NOT(ISNA(MATCH($A302&amp;"MET",'Cases at IMPPC'!$H:$H,0)))</f>
        <v>0</v>
      </c>
      <c r="BE302" s="98" t="s">
        <v>1146</v>
      </c>
    </row>
    <row r="303" spans="1:60" ht="13" hidden="1" customHeight="1">
      <c r="A303" s="7">
        <v>302</v>
      </c>
      <c r="B303" s="7" t="s">
        <v>1775</v>
      </c>
      <c r="C303" s="7" t="str">
        <f>TEXT(A303,"CRC-00000")&amp;"-05-01"</f>
        <v>CRC-00302-05-01</v>
      </c>
      <c r="D303" s="2" t="s">
        <v>2795</v>
      </c>
      <c r="F303" s="2" t="s">
        <v>2794</v>
      </c>
      <c r="G303" s="2" t="s">
        <v>2520</v>
      </c>
      <c r="T303" s="2"/>
      <c r="U303" s="2"/>
      <c r="AD303" s="5" t="b">
        <f>ISNUMBER(MATCH(A303,Selection!A:A,0))</f>
        <v>0</v>
      </c>
      <c r="AE303" s="5">
        <f>24-COUNTIF(D303:AA303,"")</f>
        <v>2</v>
      </c>
      <c r="AF303" s="21" t="b">
        <v>1</v>
      </c>
      <c r="AG303" s="15" t="b">
        <v>1</v>
      </c>
      <c r="AH303" s="15" t="b">
        <v>0</v>
      </c>
      <c r="AI303" s="24" t="b">
        <v>0</v>
      </c>
      <c r="AJ303" s="6">
        <v>302</v>
      </c>
      <c r="AK303" s="6" t="s">
        <v>2691</v>
      </c>
      <c r="AL303" s="6" t="s">
        <v>2692</v>
      </c>
      <c r="AM303" s="6">
        <v>76</v>
      </c>
      <c r="AN303" s="6" t="s">
        <v>2518</v>
      </c>
      <c r="AO303" s="6" t="s">
        <v>2417</v>
      </c>
      <c r="AP303" s="6" t="s">
        <v>2693</v>
      </c>
      <c r="AQ303" s="6" t="s">
        <v>336</v>
      </c>
      <c r="AU303" s="6" t="s">
        <v>2518</v>
      </c>
      <c r="AV303" s="98" t="s">
        <v>766</v>
      </c>
      <c r="AW303" s="98"/>
      <c r="BA303" s="15" t="b">
        <f>NOT(ISNA(MATCH($A303&amp;"N",'Cases at IMPPC'!$H:$H,0)))</f>
        <v>0</v>
      </c>
      <c r="BB303" s="15" t="b">
        <f>NOT(ISNA(MATCH($A303&amp;"T",'Cases at IMPPC'!$H:$H,0)))</f>
        <v>1</v>
      </c>
      <c r="BC303" s="15" t="b">
        <f>NOT(ISNA(MATCH($A303&amp;"ADE",'Cases at IMPPC'!$H:$H,0)))</f>
        <v>0</v>
      </c>
      <c r="BD303" s="15" t="b">
        <f>NOT(ISNA(MATCH($A303&amp;"MET",'Cases at IMPPC'!$H:$H,0)))</f>
        <v>0</v>
      </c>
      <c r="BE303" s="98"/>
      <c r="BF303" t="s">
        <v>2903</v>
      </c>
    </row>
    <row r="304" spans="1:60" ht="13" hidden="1" customHeight="1">
      <c r="A304" s="7">
        <v>303</v>
      </c>
      <c r="B304" s="7" t="s">
        <v>1776</v>
      </c>
      <c r="C304" s="7" t="str">
        <f>TEXT(A304,"CRC-00000")&amp;"-05-01"</f>
        <v>CRC-00303-05-01</v>
      </c>
      <c r="F304" s="2" t="s">
        <v>2794</v>
      </c>
      <c r="G304" s="2" t="s">
        <v>2520</v>
      </c>
      <c r="T304" s="2"/>
      <c r="U304" s="2"/>
      <c r="AB304" s="5" t="s">
        <v>3054</v>
      </c>
      <c r="AD304" s="5" t="b">
        <f>ISNUMBER(MATCH(A304,Selection!A:A,0))</f>
        <v>0</v>
      </c>
      <c r="AE304" s="5">
        <f>24-COUNTIF(D304:AA304,"")</f>
        <v>1</v>
      </c>
      <c r="AF304" s="21" t="b">
        <v>0</v>
      </c>
      <c r="AG304" s="15" t="b">
        <v>1</v>
      </c>
      <c r="AH304" s="15" t="b">
        <v>0</v>
      </c>
      <c r="AI304" s="24" t="b">
        <v>0</v>
      </c>
      <c r="AJ304" s="6">
        <v>303</v>
      </c>
      <c r="AK304" s="6" t="s">
        <v>2691</v>
      </c>
      <c r="AL304" s="6" t="s">
        <v>2692</v>
      </c>
      <c r="AM304" s="6">
        <v>70</v>
      </c>
      <c r="AN304" s="6" t="s">
        <v>2697</v>
      </c>
      <c r="AO304" s="6" t="s">
        <v>2417</v>
      </c>
      <c r="AP304" s="6" t="s">
        <v>2693</v>
      </c>
      <c r="AQ304" s="6" t="s">
        <v>134</v>
      </c>
      <c r="AU304" s="6" t="s">
        <v>2692</v>
      </c>
      <c r="AV304" s="98"/>
      <c r="AW304" s="98"/>
      <c r="BA304" s="15" t="b">
        <f>NOT(ISNA(MATCH($A304&amp;"N",'Cases at IMPPC'!$H:$H,0)))</f>
        <v>0</v>
      </c>
      <c r="BB304" s="15" t="b">
        <f>NOT(ISNA(MATCH($A304&amp;"T",'Cases at IMPPC'!$H:$H,0)))</f>
        <v>0</v>
      </c>
      <c r="BC304" s="15" t="b">
        <f>NOT(ISNA(MATCH($A304&amp;"ADE",'Cases at IMPPC'!$H:$H,0)))</f>
        <v>0</v>
      </c>
      <c r="BD304" s="15" t="b">
        <f>NOT(ISNA(MATCH($A304&amp;"MET",'Cases at IMPPC'!$H:$H,0)))</f>
        <v>0</v>
      </c>
      <c r="BE304" s="98" t="s">
        <v>967</v>
      </c>
    </row>
    <row r="305" spans="1:60" ht="13" hidden="1" customHeight="1">
      <c r="A305" s="7">
        <v>307</v>
      </c>
      <c r="B305" s="7" t="s">
        <v>1777</v>
      </c>
      <c r="C305" s="7" t="str">
        <f>TEXT(A305,"CRC-00000")&amp;"-05-01"</f>
        <v>CRC-00307-05-01</v>
      </c>
      <c r="E305" s="2" t="s">
        <v>2795</v>
      </c>
      <c r="F305" s="2" t="s">
        <v>2795</v>
      </c>
      <c r="G305" s="2" t="s">
        <v>2520</v>
      </c>
      <c r="T305" s="2"/>
      <c r="U305" s="2"/>
      <c r="AD305" s="5" t="b">
        <f>ISNUMBER(MATCH(A305,Selection!A:A,0))</f>
        <v>0</v>
      </c>
      <c r="AE305" s="5">
        <f>24-COUNTIF(D305:AA305,"")</f>
        <v>2</v>
      </c>
      <c r="AF305" s="21" t="b">
        <v>1</v>
      </c>
      <c r="AG305" s="15" t="b">
        <v>0</v>
      </c>
      <c r="AH305" s="15" t="b">
        <v>1</v>
      </c>
      <c r="AI305" s="24" t="b">
        <v>0</v>
      </c>
      <c r="AJ305" s="6">
        <v>307.10000000000002</v>
      </c>
      <c r="AK305" s="6" t="s">
        <v>3170</v>
      </c>
      <c r="AM305" s="6">
        <v>27</v>
      </c>
      <c r="AN305" s="6" t="s">
        <v>2518</v>
      </c>
      <c r="AP305" s="6" t="s">
        <v>2247</v>
      </c>
      <c r="AQ305" s="6" t="s">
        <v>135</v>
      </c>
      <c r="AV305" s="98"/>
      <c r="AW305" s="98"/>
      <c r="BA305" s="15" t="b">
        <f>NOT(ISNA(MATCH($A305&amp;"N",'Cases at IMPPC'!$H:$H,0)))</f>
        <v>0</v>
      </c>
      <c r="BB305" s="15" t="b">
        <f>NOT(ISNA(MATCH($A305&amp;"T",'Cases at IMPPC'!$H:$H,0)))</f>
        <v>0</v>
      </c>
      <c r="BC305" s="15" t="b">
        <f>NOT(ISNA(MATCH($A305&amp;"ADE",'Cases at IMPPC'!$H:$H,0)))</f>
        <v>0</v>
      </c>
      <c r="BD305" s="15" t="b">
        <f>NOT(ISNA(MATCH($A305&amp;"MET",'Cases at IMPPC'!$H:$H,0)))</f>
        <v>0</v>
      </c>
      <c r="BE305" s="98"/>
    </row>
    <row r="306" spans="1:60" ht="13" hidden="1" customHeight="1">
      <c r="A306" s="7">
        <v>308</v>
      </c>
      <c r="B306" s="7" t="s">
        <v>1778</v>
      </c>
      <c r="C306" s="7" t="str">
        <f>TEXT(A306,"CRC-00000")&amp;"-05-01"</f>
        <v>CRC-00308-05-01</v>
      </c>
      <c r="D306" s="2" t="s">
        <v>2795</v>
      </c>
      <c r="E306" s="2" t="s">
        <v>2795</v>
      </c>
      <c r="F306" s="2" t="s">
        <v>2795</v>
      </c>
      <c r="G306" s="2" t="s">
        <v>2520</v>
      </c>
      <c r="H306" s="2" t="s">
        <v>2335</v>
      </c>
      <c r="M306" s="2" t="s">
        <v>2434</v>
      </c>
      <c r="T306" s="2"/>
      <c r="U306" s="2"/>
      <c r="AD306" s="5" t="b">
        <f>ISNUMBER(MATCH(A306,Selection!A:A,0))</f>
        <v>0</v>
      </c>
      <c r="AE306" s="5">
        <f>24-COUNTIF(D306:AA306,"")</f>
        <v>5</v>
      </c>
      <c r="AF306" s="21" t="b">
        <v>1</v>
      </c>
      <c r="AG306" s="15" t="b">
        <v>0</v>
      </c>
      <c r="AH306" s="15" t="b">
        <v>1</v>
      </c>
      <c r="AI306" s="24" t="b">
        <v>0</v>
      </c>
      <c r="AJ306" s="6">
        <v>308.10000000000002</v>
      </c>
      <c r="AK306" s="6" t="s">
        <v>3170</v>
      </c>
      <c r="AM306" s="6">
        <v>30</v>
      </c>
      <c r="AN306" s="6" t="s">
        <v>2518</v>
      </c>
      <c r="AP306" s="6" t="s">
        <v>2247</v>
      </c>
      <c r="AQ306" s="6" t="s">
        <v>135</v>
      </c>
      <c r="AV306" s="98"/>
      <c r="AW306" s="98"/>
      <c r="BA306" s="15" t="b">
        <f>NOT(ISNA(MATCH($A306&amp;"N",'Cases at IMPPC'!$H:$H,0)))</f>
        <v>1</v>
      </c>
      <c r="BB306" s="15" t="b">
        <f>NOT(ISNA(MATCH($A306&amp;"T",'Cases at IMPPC'!$H:$H,0)))</f>
        <v>0</v>
      </c>
      <c r="BC306" s="15" t="b">
        <f>NOT(ISNA(MATCH($A306&amp;"ADE",'Cases at IMPPC'!$H:$H,0)))</f>
        <v>1</v>
      </c>
      <c r="BD306" s="15" t="b">
        <f>NOT(ISNA(MATCH($A306&amp;"MET",'Cases at IMPPC'!$H:$H,0)))</f>
        <v>0</v>
      </c>
      <c r="BE306" s="98" t="s">
        <v>1018</v>
      </c>
    </row>
    <row r="307" spans="1:60" ht="13" hidden="1" customHeight="1">
      <c r="A307" s="7">
        <v>309</v>
      </c>
      <c r="B307" s="7" t="s">
        <v>1779</v>
      </c>
      <c r="C307" s="7" t="str">
        <f>TEXT(A307,"CRC-00000")&amp;"-05-01"</f>
        <v>CRC-00309-05-01</v>
      </c>
      <c r="D307" s="2" t="s">
        <v>2795</v>
      </c>
      <c r="F307" s="2" t="s">
        <v>2795</v>
      </c>
      <c r="G307" s="2" t="s">
        <v>2520</v>
      </c>
      <c r="T307" s="2"/>
      <c r="U307" s="2"/>
      <c r="AD307" s="5" t="b">
        <f>ISNUMBER(MATCH(A307,Selection!A:A,0))</f>
        <v>0</v>
      </c>
      <c r="AE307" s="5">
        <f>24-COUNTIF(D307:AA307,"")</f>
        <v>2</v>
      </c>
      <c r="AF307" s="21" t="b">
        <v>0</v>
      </c>
      <c r="AG307" s="15" t="b">
        <v>0</v>
      </c>
      <c r="AH307" s="15" t="b">
        <v>0</v>
      </c>
      <c r="AI307" s="24" t="b">
        <v>1</v>
      </c>
      <c r="AJ307" s="6">
        <v>309.3</v>
      </c>
      <c r="AK307" s="6" t="s">
        <v>2744</v>
      </c>
      <c r="AL307" s="6" t="s">
        <v>2692</v>
      </c>
      <c r="AM307" s="6">
        <v>47</v>
      </c>
      <c r="AN307" s="6" t="s">
        <v>2697</v>
      </c>
      <c r="AP307" s="6" t="s">
        <v>2518</v>
      </c>
      <c r="AU307" s="6" t="s">
        <v>2990</v>
      </c>
      <c r="AV307" s="98"/>
      <c r="AW307" s="98"/>
      <c r="BA307" s="15" t="b">
        <f>NOT(ISNA(MATCH($A307&amp;"N",'Cases at IMPPC'!$H:$H,0)))</f>
        <v>0</v>
      </c>
      <c r="BB307" s="15" t="b">
        <f>NOT(ISNA(MATCH($A307&amp;"T",'Cases at IMPPC'!$H:$H,0)))</f>
        <v>0</v>
      </c>
      <c r="BC307" s="15" t="b">
        <f>NOT(ISNA(MATCH($A307&amp;"ADE",'Cases at IMPPC'!$H:$H,0)))</f>
        <v>0</v>
      </c>
      <c r="BD307" s="15" t="b">
        <f>NOT(ISNA(MATCH($A307&amp;"MET",'Cases at IMPPC'!$H:$H,0)))</f>
        <v>0</v>
      </c>
      <c r="BE307" s="98"/>
    </row>
    <row r="308" spans="1:60" ht="13" hidden="1" customHeight="1">
      <c r="A308" s="7">
        <v>310</v>
      </c>
      <c r="B308" s="7" t="s">
        <v>1597</v>
      </c>
      <c r="C308" s="7" t="str">
        <f>TEXT(A308,"CRC-00000")&amp;"-05-01"</f>
        <v>CRC-00310-05-01</v>
      </c>
      <c r="D308" s="2" t="s">
        <v>2795</v>
      </c>
      <c r="F308" s="2" t="s">
        <v>2795</v>
      </c>
      <c r="G308" s="2" t="s">
        <v>2520</v>
      </c>
      <c r="T308" s="2"/>
      <c r="U308" s="2"/>
      <c r="AD308" s="5" t="b">
        <f>ISNUMBER(MATCH(A308,Selection!A:A,0))</f>
        <v>0</v>
      </c>
      <c r="AE308" s="5">
        <f>24-COUNTIF(D308:AA308,"")</f>
        <v>2</v>
      </c>
      <c r="AF308" s="21" t="b">
        <v>1</v>
      </c>
      <c r="AG308" s="15" t="b">
        <v>1</v>
      </c>
      <c r="AH308" s="15" t="b">
        <v>0</v>
      </c>
      <c r="AI308" s="24" t="b">
        <v>0</v>
      </c>
      <c r="AJ308" s="6">
        <v>310</v>
      </c>
      <c r="AK308" s="6" t="s">
        <v>2691</v>
      </c>
      <c r="AL308" s="6" t="s">
        <v>2692</v>
      </c>
      <c r="AM308" s="6">
        <v>71</v>
      </c>
      <c r="AN308" s="6" t="s">
        <v>2518</v>
      </c>
      <c r="AO308" s="6" t="s">
        <v>2417</v>
      </c>
      <c r="AP308" s="6" t="s">
        <v>2693</v>
      </c>
      <c r="AQ308" s="6" t="s">
        <v>375</v>
      </c>
      <c r="AU308" s="6" t="s">
        <v>2518</v>
      </c>
      <c r="AV308" s="98" t="s">
        <v>767</v>
      </c>
      <c r="AW308" s="98"/>
      <c r="BA308" s="15" t="b">
        <f>NOT(ISNA(MATCH($A308&amp;"N",'Cases at IMPPC'!$H:$H,0)))</f>
        <v>0</v>
      </c>
      <c r="BB308" s="15" t="b">
        <f>NOT(ISNA(MATCH($A308&amp;"T",'Cases at IMPPC'!$H:$H,0)))</f>
        <v>0</v>
      </c>
      <c r="BC308" s="15" t="b">
        <f>NOT(ISNA(MATCH($A308&amp;"ADE",'Cases at IMPPC'!$H:$H,0)))</f>
        <v>0</v>
      </c>
      <c r="BD308" s="15" t="b">
        <f>NOT(ISNA(MATCH($A308&amp;"MET",'Cases at IMPPC'!$H:$H,0)))</f>
        <v>0</v>
      </c>
      <c r="BE308" s="98" t="s">
        <v>1094</v>
      </c>
    </row>
    <row r="309" spans="1:60" ht="13" hidden="1" customHeight="1">
      <c r="A309" s="7">
        <v>311</v>
      </c>
      <c r="B309" s="7" t="s">
        <v>1598</v>
      </c>
      <c r="C309" s="7" t="str">
        <f>TEXT(A309,"CRC-00000")&amp;"-05-01"</f>
        <v>CRC-00311-05-01</v>
      </c>
      <c r="D309" s="2" t="s">
        <v>2795</v>
      </c>
      <c r="F309" s="2" t="s">
        <v>2795</v>
      </c>
      <c r="G309" s="2" t="s">
        <v>2520</v>
      </c>
      <c r="T309" s="2"/>
      <c r="U309" s="2"/>
      <c r="AD309" s="5" t="b">
        <f>ISNUMBER(MATCH(A309,Selection!A:A,0))</f>
        <v>0</v>
      </c>
      <c r="AE309" s="5">
        <f>24-COUNTIF(D309:AA309,"")</f>
        <v>2</v>
      </c>
      <c r="AF309" s="21" t="b">
        <v>1</v>
      </c>
      <c r="AG309" s="15" t="b">
        <v>1</v>
      </c>
      <c r="AH309" s="15" t="b">
        <v>0</v>
      </c>
      <c r="AI309" s="24" t="b">
        <v>0</v>
      </c>
      <c r="AJ309" s="6">
        <v>311</v>
      </c>
      <c r="AK309" s="6" t="s">
        <v>2691</v>
      </c>
      <c r="AL309" s="6" t="s">
        <v>2693</v>
      </c>
      <c r="AM309" s="6">
        <v>81</v>
      </c>
      <c r="AN309" s="6" t="s">
        <v>2518</v>
      </c>
      <c r="AO309" s="6" t="s">
        <v>2417</v>
      </c>
      <c r="AP309" s="6" t="s">
        <v>3169</v>
      </c>
      <c r="AQ309" s="6" t="s">
        <v>359</v>
      </c>
      <c r="AU309" s="6" t="s">
        <v>2518</v>
      </c>
      <c r="AV309" s="98" t="s">
        <v>768</v>
      </c>
      <c r="AW309" s="98"/>
      <c r="BA309" s="15" t="b">
        <f>NOT(ISNA(MATCH($A309&amp;"N",'Cases at IMPPC'!$H:$H,0)))</f>
        <v>0</v>
      </c>
      <c r="BB309" s="15" t="b">
        <f>NOT(ISNA(MATCH($A309&amp;"T",'Cases at IMPPC'!$H:$H,0)))</f>
        <v>0</v>
      </c>
      <c r="BC309" s="15" t="b">
        <f>NOT(ISNA(MATCH($A309&amp;"ADE",'Cases at IMPPC'!$H:$H,0)))</f>
        <v>0</v>
      </c>
      <c r="BD309" s="15" t="b">
        <f>NOT(ISNA(MATCH($A309&amp;"MET",'Cases at IMPPC'!$H:$H,0)))</f>
        <v>0</v>
      </c>
      <c r="BE309" s="98"/>
    </row>
    <row r="310" spans="1:60" ht="13" hidden="1" customHeight="1">
      <c r="A310" s="7">
        <v>312</v>
      </c>
      <c r="B310" s="7" t="s">
        <v>1599</v>
      </c>
      <c r="C310" s="7" t="str">
        <f>TEXT(A310,"CRC-00000")&amp;"-05-01"</f>
        <v>CRC-00312-05-01</v>
      </c>
      <c r="D310" s="2" t="s">
        <v>2795</v>
      </c>
      <c r="F310" s="2" t="s">
        <v>2795</v>
      </c>
      <c r="G310" s="2" t="s">
        <v>2520</v>
      </c>
      <c r="T310" s="2"/>
      <c r="U310" s="2"/>
      <c r="AD310" s="5" t="b">
        <f>ISNUMBER(MATCH(A310,Selection!A:A,0))</f>
        <v>0</v>
      </c>
      <c r="AE310" s="5">
        <f>24-COUNTIF(D310:AA310,"")</f>
        <v>2</v>
      </c>
      <c r="AF310" s="21" t="b">
        <v>1</v>
      </c>
      <c r="AG310" s="15" t="b">
        <v>0</v>
      </c>
      <c r="AH310" s="15" t="b">
        <v>1</v>
      </c>
      <c r="AI310" s="24" t="b">
        <v>0</v>
      </c>
      <c r="AJ310" s="6">
        <v>312.10000000000002</v>
      </c>
      <c r="AK310" s="6" t="s">
        <v>3170</v>
      </c>
      <c r="AL310" s="6" t="s">
        <v>3171</v>
      </c>
      <c r="AM310" s="6">
        <v>48</v>
      </c>
      <c r="AN310" s="6" t="s">
        <v>2697</v>
      </c>
      <c r="AO310" s="6" t="s">
        <v>2699</v>
      </c>
      <c r="AP310" s="6" t="s">
        <v>2247</v>
      </c>
      <c r="AQ310" s="6" t="s">
        <v>344</v>
      </c>
      <c r="AU310" s="6" t="s">
        <v>2745</v>
      </c>
      <c r="AV310" s="98" t="s">
        <v>769</v>
      </c>
      <c r="AW310" s="98"/>
      <c r="BA310" s="15" t="b">
        <f>NOT(ISNA(MATCH($A310&amp;"N",'Cases at IMPPC'!$H:$H,0)))</f>
        <v>0</v>
      </c>
      <c r="BB310" s="15" t="b">
        <f>NOT(ISNA(MATCH($A310&amp;"T",'Cases at IMPPC'!$H:$H,0)))</f>
        <v>0</v>
      </c>
      <c r="BC310" s="15" t="b">
        <f>NOT(ISNA(MATCH($A310&amp;"ADE",'Cases at IMPPC'!$H:$H,0)))</f>
        <v>0</v>
      </c>
      <c r="BD310" s="15" t="b">
        <f>NOT(ISNA(MATCH($A310&amp;"MET",'Cases at IMPPC'!$H:$H,0)))</f>
        <v>0</v>
      </c>
      <c r="BE310" s="98" t="s">
        <v>926</v>
      </c>
    </row>
    <row r="311" spans="1:60" ht="13" customHeight="1">
      <c r="A311" s="7">
        <v>313</v>
      </c>
      <c r="B311" s="7" t="s">
        <v>1600</v>
      </c>
      <c r="C311" s="7" t="str">
        <f>TEXT(A311,"CRC-00000")&amp;"-05-01"</f>
        <v>CRC-00313-05-01</v>
      </c>
      <c r="D311" s="2" t="s">
        <v>2795</v>
      </c>
      <c r="F311" s="2" t="s">
        <v>2794</v>
      </c>
      <c r="G311" s="2" t="s">
        <v>2520</v>
      </c>
      <c r="M311" s="2" t="s">
        <v>2651</v>
      </c>
      <c r="T311" s="2"/>
      <c r="U311" s="2"/>
      <c r="AD311" s="5" t="b">
        <f>ISNUMBER(MATCH(A311,Selection!A:A,0))</f>
        <v>0</v>
      </c>
      <c r="AE311" s="5">
        <f>24-COUNTIF(D311:AA311,"")</f>
        <v>3</v>
      </c>
      <c r="AF311" s="21" t="b">
        <v>0</v>
      </c>
      <c r="AG311" s="15" t="b">
        <v>1</v>
      </c>
      <c r="AH311" s="15" t="b">
        <v>0</v>
      </c>
      <c r="AI311" s="24" t="b">
        <v>0</v>
      </c>
      <c r="AJ311" s="6">
        <v>313</v>
      </c>
      <c r="AK311" s="6" t="s">
        <v>2691</v>
      </c>
      <c r="AL311" s="6" t="s">
        <v>2692</v>
      </c>
      <c r="AM311" s="6">
        <v>78</v>
      </c>
      <c r="AN311" s="6" t="s">
        <v>2518</v>
      </c>
      <c r="AO311" s="6" t="s">
        <v>2699</v>
      </c>
      <c r="AP311" s="6" t="s">
        <v>2999</v>
      </c>
      <c r="AQ311" s="6" t="s">
        <v>136</v>
      </c>
      <c r="AU311" s="6" t="s">
        <v>2518</v>
      </c>
      <c r="AV311" s="98" t="s">
        <v>770</v>
      </c>
      <c r="AW311" s="98"/>
      <c r="BA311" s="15" t="b">
        <f>NOT(ISNA(MATCH($A311&amp;"N",'Cases at IMPPC'!$H:$H,0)))</f>
        <v>0</v>
      </c>
      <c r="BB311" s="15" t="b">
        <f>NOT(ISNA(MATCH($A311&amp;"T",'Cases at IMPPC'!$H:$H,0)))</f>
        <v>0</v>
      </c>
      <c r="BC311" s="15" t="b">
        <f>NOT(ISNA(MATCH($A311&amp;"ADE",'Cases at IMPPC'!$H:$H,0)))</f>
        <v>0</v>
      </c>
      <c r="BD311" s="15" t="b">
        <f>NOT(ISNA(MATCH($A311&amp;"MET",'Cases at IMPPC'!$H:$H,0)))</f>
        <v>0</v>
      </c>
      <c r="BE311" s="98" t="s">
        <v>1069</v>
      </c>
      <c r="BH311" t="s">
        <v>3127</v>
      </c>
    </row>
    <row r="312" spans="1:60" ht="13" hidden="1" customHeight="1">
      <c r="A312" s="7">
        <v>314</v>
      </c>
      <c r="B312" s="7" t="s">
        <v>1785</v>
      </c>
      <c r="C312" s="7" t="str">
        <f>TEXT(A312,"CRC-00000")&amp;"-05-01"</f>
        <v>CRC-00314-05-01</v>
      </c>
      <c r="D312" s="2" t="s">
        <v>2795</v>
      </c>
      <c r="F312" s="2" t="s">
        <v>2794</v>
      </c>
      <c r="G312" s="2" t="s">
        <v>2520</v>
      </c>
      <c r="T312" s="2"/>
      <c r="U312" s="2"/>
      <c r="AD312" s="5" t="b">
        <f>ISNUMBER(MATCH(A312,Selection!A:A,0))</f>
        <v>0</v>
      </c>
      <c r="AE312" s="5">
        <f>24-COUNTIF(D312:AA312,"")</f>
        <v>2</v>
      </c>
      <c r="AF312" s="21" t="b">
        <v>0</v>
      </c>
      <c r="AG312" s="15" t="b">
        <v>1</v>
      </c>
      <c r="AH312" s="15" t="b">
        <v>0</v>
      </c>
      <c r="AI312" s="24" t="b">
        <v>0</v>
      </c>
      <c r="AJ312" s="6">
        <v>314</v>
      </c>
      <c r="AK312" s="6" t="s">
        <v>2691</v>
      </c>
      <c r="AL312" s="6" t="s">
        <v>2692</v>
      </c>
      <c r="AM312" s="6">
        <v>59</v>
      </c>
      <c r="AN312" s="6" t="s">
        <v>2518</v>
      </c>
      <c r="AO312" s="6" t="s">
        <v>2699</v>
      </c>
      <c r="AP312" s="6" t="s">
        <v>3169</v>
      </c>
      <c r="AQ312" s="6" t="s">
        <v>378</v>
      </c>
      <c r="AU312" s="6" t="s">
        <v>2692</v>
      </c>
      <c r="AV312" s="98" t="s">
        <v>771</v>
      </c>
      <c r="AW312" s="98"/>
      <c r="BA312" s="15" t="b">
        <f>NOT(ISNA(MATCH($A312&amp;"N",'Cases at IMPPC'!$H:$H,0)))</f>
        <v>0</v>
      </c>
      <c r="BB312" s="15" t="b">
        <f>NOT(ISNA(MATCH($A312&amp;"T",'Cases at IMPPC'!$H:$H,0)))</f>
        <v>1</v>
      </c>
      <c r="BC312" s="15" t="b">
        <f>NOT(ISNA(MATCH($A312&amp;"ADE",'Cases at IMPPC'!$H:$H,0)))</f>
        <v>0</v>
      </c>
      <c r="BD312" s="15" t="b">
        <f>NOT(ISNA(MATCH($A312&amp;"MET",'Cases at IMPPC'!$H:$H,0)))</f>
        <v>0</v>
      </c>
      <c r="BE312" s="98" t="s">
        <v>927</v>
      </c>
      <c r="BF312" t="s">
        <v>2904</v>
      </c>
    </row>
    <row r="313" spans="1:60" ht="13" hidden="1" customHeight="1">
      <c r="A313" s="7">
        <v>315</v>
      </c>
      <c r="B313" s="7" t="s">
        <v>1975</v>
      </c>
      <c r="C313" s="7" t="str">
        <f>TEXT(A313,"CRC-00000")&amp;"-05-01"</f>
        <v>CRC-00315-05-01</v>
      </c>
      <c r="D313" s="2" t="s">
        <v>2794</v>
      </c>
      <c r="E313" s="2" t="s">
        <v>2795</v>
      </c>
      <c r="F313" s="2" t="s">
        <v>2795</v>
      </c>
      <c r="G313" s="2" t="s">
        <v>2794</v>
      </c>
      <c r="T313" s="2"/>
      <c r="U313" s="2"/>
      <c r="AD313" s="5" t="b">
        <f>ISNUMBER(MATCH(A313,Selection!A:A,0))</f>
        <v>0</v>
      </c>
      <c r="AE313" s="5">
        <f>24-COUNTIF(D313:AA313,"")</f>
        <v>4</v>
      </c>
      <c r="AF313" s="21" t="b">
        <v>1</v>
      </c>
      <c r="AG313" s="15" t="b">
        <v>1</v>
      </c>
      <c r="AH313" s="15" t="b">
        <v>0</v>
      </c>
      <c r="AI313" s="24" t="b">
        <v>0</v>
      </c>
      <c r="AJ313" s="6">
        <v>315</v>
      </c>
      <c r="AK313" s="6" t="s">
        <v>2691</v>
      </c>
      <c r="AL313" s="6" t="s">
        <v>2692</v>
      </c>
      <c r="AM313" s="6">
        <v>62</v>
      </c>
      <c r="AN313" s="6" t="s">
        <v>2697</v>
      </c>
      <c r="AO313" s="6" t="s">
        <v>2699</v>
      </c>
      <c r="AP313" s="6" t="s">
        <v>2693</v>
      </c>
      <c r="AQ313" s="6" t="s">
        <v>316</v>
      </c>
      <c r="AU313" s="6" t="s">
        <v>2990</v>
      </c>
      <c r="AV313" s="98"/>
      <c r="AW313" s="98"/>
      <c r="BA313" s="15" t="b">
        <f>NOT(ISNA(MATCH($A313&amp;"N",'Cases at IMPPC'!$H:$H,0)))</f>
        <v>0</v>
      </c>
      <c r="BB313" s="15" t="b">
        <f>NOT(ISNA(MATCH($A313&amp;"T",'Cases at IMPPC'!$H:$H,0)))</f>
        <v>0</v>
      </c>
      <c r="BC313" s="15" t="b">
        <f>NOT(ISNA(MATCH($A313&amp;"ADE",'Cases at IMPPC'!$H:$H,0)))</f>
        <v>0</v>
      </c>
      <c r="BD313" s="15" t="b">
        <f>NOT(ISNA(MATCH($A313&amp;"MET",'Cases at IMPPC'!$H:$H,0)))</f>
        <v>0</v>
      </c>
      <c r="BE313" s="98" t="s">
        <v>1040</v>
      </c>
    </row>
    <row r="314" spans="1:60" ht="13" hidden="1" customHeight="1">
      <c r="A314" s="7">
        <v>316</v>
      </c>
      <c r="B314" s="7" t="s">
        <v>1976</v>
      </c>
      <c r="C314" s="7" t="str">
        <f>TEXT(A314,"CRC-00000")&amp;"-05-01"</f>
        <v>CRC-00316-05-01</v>
      </c>
      <c r="E314" s="2" t="s">
        <v>2794</v>
      </c>
      <c r="F314" s="2" t="s">
        <v>2795</v>
      </c>
      <c r="G314" s="2" t="s">
        <v>2520</v>
      </c>
      <c r="T314" s="2"/>
      <c r="U314" s="2"/>
      <c r="AD314" s="5" t="b">
        <f>ISNUMBER(MATCH(A314,Selection!A:A,0))</f>
        <v>0</v>
      </c>
      <c r="AE314" s="5">
        <f>24-COUNTIF(D314:AA314,"")</f>
        <v>2</v>
      </c>
      <c r="AF314" s="21" t="b">
        <v>0</v>
      </c>
      <c r="AG314" s="15" t="b">
        <v>1</v>
      </c>
      <c r="AH314" s="15" t="b">
        <v>0</v>
      </c>
      <c r="AI314" s="24" t="b">
        <v>0</v>
      </c>
      <c r="AJ314" s="6">
        <v>316</v>
      </c>
      <c r="AK314" s="6" t="s">
        <v>2691</v>
      </c>
      <c r="AL314" s="6" t="s">
        <v>2692</v>
      </c>
      <c r="AM314" s="6">
        <v>68</v>
      </c>
      <c r="AN314" s="6" t="s">
        <v>2697</v>
      </c>
      <c r="AO314" s="6" t="s">
        <v>2699</v>
      </c>
      <c r="AP314" s="6" t="s">
        <v>2698</v>
      </c>
      <c r="AU314" s="6" t="s">
        <v>2518</v>
      </c>
      <c r="AV314" s="98"/>
      <c r="AW314" s="98"/>
      <c r="BA314" s="15" t="b">
        <f>NOT(ISNA(MATCH($A314&amp;"N",'Cases at IMPPC'!$H:$H,0)))</f>
        <v>0</v>
      </c>
      <c r="BB314" s="15" t="b">
        <f>NOT(ISNA(MATCH($A314&amp;"T",'Cases at IMPPC'!$H:$H,0)))</f>
        <v>0</v>
      </c>
      <c r="BC314" s="15" t="b">
        <f>NOT(ISNA(MATCH($A314&amp;"ADE",'Cases at IMPPC'!$H:$H,0)))</f>
        <v>0</v>
      </c>
      <c r="BD314" s="15" t="b">
        <f>NOT(ISNA(MATCH($A314&amp;"MET",'Cases at IMPPC'!$H:$H,0)))</f>
        <v>0</v>
      </c>
      <c r="BE314" s="98" t="s">
        <v>928</v>
      </c>
    </row>
    <row r="315" spans="1:60" ht="13" hidden="1" customHeight="1">
      <c r="A315" s="7">
        <v>317</v>
      </c>
      <c r="B315" s="7" t="s">
        <v>2157</v>
      </c>
      <c r="C315" s="7" t="str">
        <f>TEXT(A315,"CRC-00000")&amp;"-05-01"</f>
        <v>CRC-00317-05-01</v>
      </c>
      <c r="E315" s="2" t="s">
        <v>2794</v>
      </c>
      <c r="F315" s="2" t="s">
        <v>2795</v>
      </c>
      <c r="G315" s="2" t="s">
        <v>2520</v>
      </c>
      <c r="T315" s="2"/>
      <c r="U315" s="2"/>
      <c r="AD315" s="5" t="b">
        <f>ISNUMBER(MATCH(A315,Selection!A:A,0))</f>
        <v>0</v>
      </c>
      <c r="AE315" s="5">
        <f>24-COUNTIF(D315:AA315,"")</f>
        <v>2</v>
      </c>
      <c r="AF315" s="21" t="b">
        <v>0</v>
      </c>
      <c r="AG315" s="15" t="b">
        <v>1</v>
      </c>
      <c r="AH315" s="15" t="b">
        <v>0</v>
      </c>
      <c r="AI315" s="24" t="b">
        <v>0</v>
      </c>
      <c r="AJ315" s="6">
        <v>317</v>
      </c>
      <c r="AK315" s="6" t="s">
        <v>2691</v>
      </c>
      <c r="AL315" s="6" t="s">
        <v>2692</v>
      </c>
      <c r="AM315" s="6">
        <v>63</v>
      </c>
      <c r="AN315" s="6" t="s">
        <v>2697</v>
      </c>
      <c r="AO315" s="6" t="s">
        <v>2417</v>
      </c>
      <c r="AP315" s="6" t="s">
        <v>2693</v>
      </c>
      <c r="AU315" s="6" t="s">
        <v>2990</v>
      </c>
      <c r="AV315" s="98"/>
      <c r="AW315" s="98"/>
      <c r="BA315" s="15" t="b">
        <f>NOT(ISNA(MATCH($A315&amp;"N",'Cases at IMPPC'!$H:$H,0)))</f>
        <v>0</v>
      </c>
      <c r="BB315" s="15" t="b">
        <f>NOT(ISNA(MATCH($A315&amp;"T",'Cases at IMPPC'!$H:$H,0)))</f>
        <v>0</v>
      </c>
      <c r="BC315" s="15" t="b">
        <f>NOT(ISNA(MATCH($A315&amp;"ADE",'Cases at IMPPC'!$H:$H,0)))</f>
        <v>0</v>
      </c>
      <c r="BD315" s="15" t="b">
        <f>NOT(ISNA(MATCH($A315&amp;"MET",'Cases at IMPPC'!$H:$H,0)))</f>
        <v>0</v>
      </c>
      <c r="BE315" s="98" t="s">
        <v>929</v>
      </c>
    </row>
    <row r="316" spans="1:60" ht="13" hidden="1" customHeight="1">
      <c r="A316" s="7">
        <v>318</v>
      </c>
      <c r="B316" s="7" t="s">
        <v>2347</v>
      </c>
      <c r="C316" s="7" t="str">
        <f>TEXT(A316,"CRC-00000")&amp;"-05-01"</f>
        <v>CRC-00318-05-01</v>
      </c>
      <c r="E316" s="2" t="s">
        <v>2794</v>
      </c>
      <c r="F316" s="2" t="s">
        <v>2795</v>
      </c>
      <c r="G316" s="2" t="s">
        <v>2520</v>
      </c>
      <c r="T316" s="2"/>
      <c r="U316" s="2"/>
      <c r="AD316" s="5" t="b">
        <f>ISNUMBER(MATCH(A316,Selection!A:A,0))</f>
        <v>0</v>
      </c>
      <c r="AE316" s="5">
        <f>24-COUNTIF(D316:AA316,"")</f>
        <v>2</v>
      </c>
      <c r="AF316" s="21" t="b">
        <v>0</v>
      </c>
      <c r="AG316" s="15" t="b">
        <v>1</v>
      </c>
      <c r="AH316" s="15" t="b">
        <v>0</v>
      </c>
      <c r="AI316" s="24" t="b">
        <v>0</v>
      </c>
      <c r="AJ316" s="6">
        <v>318</v>
      </c>
      <c r="AK316" s="6" t="s">
        <v>2691</v>
      </c>
      <c r="AL316" s="6" t="s">
        <v>2692</v>
      </c>
      <c r="AM316" s="6">
        <v>64</v>
      </c>
      <c r="AN316" s="6" t="s">
        <v>2518</v>
      </c>
      <c r="AO316" s="6" t="s">
        <v>2699</v>
      </c>
      <c r="AP316" s="6" t="s">
        <v>2698</v>
      </c>
      <c r="AU316" s="6" t="s">
        <v>2997</v>
      </c>
      <c r="AV316" s="98"/>
      <c r="AW316" s="98"/>
      <c r="BA316" s="15" t="b">
        <f>NOT(ISNA(MATCH($A316&amp;"N",'Cases at IMPPC'!$H:$H,0)))</f>
        <v>0</v>
      </c>
      <c r="BB316" s="15" t="b">
        <f>NOT(ISNA(MATCH($A316&amp;"T",'Cases at IMPPC'!$H:$H,0)))</f>
        <v>0</v>
      </c>
      <c r="BC316" s="15" t="b">
        <f>NOT(ISNA(MATCH($A316&amp;"ADE",'Cases at IMPPC'!$H:$H,0)))</f>
        <v>0</v>
      </c>
      <c r="BD316" s="15" t="b">
        <f>NOT(ISNA(MATCH($A316&amp;"MET",'Cases at IMPPC'!$H:$H,0)))</f>
        <v>0</v>
      </c>
      <c r="BE316" s="98" t="s">
        <v>930</v>
      </c>
    </row>
    <row r="317" spans="1:60" ht="13" hidden="1" customHeight="1">
      <c r="A317" s="7">
        <v>319</v>
      </c>
      <c r="B317" s="7" t="s">
        <v>2348</v>
      </c>
      <c r="C317" s="7" t="str">
        <f>TEXT(A317,"CRC-00000")&amp;"-05-01"</f>
        <v>CRC-00319-05-01</v>
      </c>
      <c r="F317" s="2" t="s">
        <v>2795</v>
      </c>
      <c r="G317" s="2" t="s">
        <v>2520</v>
      </c>
      <c r="T317" s="2"/>
      <c r="U317" s="2"/>
      <c r="AD317" s="5" t="b">
        <f>ISNUMBER(MATCH(A317,Selection!A:A,0))</f>
        <v>0</v>
      </c>
      <c r="AE317" s="5">
        <f>24-COUNTIF(D317:AA317,"")</f>
        <v>1</v>
      </c>
      <c r="AF317" s="21" t="b">
        <v>0</v>
      </c>
      <c r="AG317" s="15" t="b">
        <v>1</v>
      </c>
      <c r="AH317" s="15" t="b">
        <v>0</v>
      </c>
      <c r="AI317" s="24" t="b">
        <v>0</v>
      </c>
      <c r="AJ317" s="6">
        <v>319</v>
      </c>
      <c r="AK317" s="6" t="s">
        <v>2691</v>
      </c>
      <c r="AL317" s="6" t="s">
        <v>2692</v>
      </c>
      <c r="AM317" s="6">
        <v>60</v>
      </c>
      <c r="AN317" s="6" t="s">
        <v>2518</v>
      </c>
      <c r="AO317" s="6" t="s">
        <v>2417</v>
      </c>
      <c r="AP317" s="6" t="s">
        <v>2247</v>
      </c>
      <c r="AV317" s="98"/>
      <c r="AW317" s="98"/>
      <c r="BA317" s="15" t="b">
        <f>NOT(ISNA(MATCH($A317&amp;"N",'Cases at IMPPC'!$H:$H,0)))</f>
        <v>0</v>
      </c>
      <c r="BB317" s="15" t="b">
        <f>NOT(ISNA(MATCH($A317&amp;"T",'Cases at IMPPC'!$H:$H,0)))</f>
        <v>0</v>
      </c>
      <c r="BC317" s="15" t="b">
        <f>NOT(ISNA(MATCH($A317&amp;"ADE",'Cases at IMPPC'!$H:$H,0)))</f>
        <v>0</v>
      </c>
      <c r="BD317" s="15" t="b">
        <f>NOT(ISNA(MATCH($A317&amp;"MET",'Cases at IMPPC'!$H:$H,0)))</f>
        <v>0</v>
      </c>
      <c r="BE317" s="98" t="s">
        <v>994</v>
      </c>
    </row>
    <row r="318" spans="1:60" ht="13" hidden="1" customHeight="1">
      <c r="A318" s="7">
        <v>320</v>
      </c>
      <c r="B318" s="7" t="s">
        <v>2349</v>
      </c>
      <c r="C318" s="7" t="str">
        <f>TEXT(A318,"CRC-00000")&amp;"-05-01"</f>
        <v>CRC-00320-05-01</v>
      </c>
      <c r="E318" s="2" t="s">
        <v>2795</v>
      </c>
      <c r="F318" s="2" t="s">
        <v>2794</v>
      </c>
      <c r="G318" s="2" t="s">
        <v>2520</v>
      </c>
      <c r="T318" s="2"/>
      <c r="U318" s="2"/>
      <c r="AD318" s="5" t="b">
        <f>ISNUMBER(MATCH(A318,Selection!A:A,0))</f>
        <v>0</v>
      </c>
      <c r="AE318" s="5">
        <f>24-COUNTIF(D318:AA318,"")</f>
        <v>2</v>
      </c>
      <c r="AF318" s="21" t="b">
        <v>0</v>
      </c>
      <c r="AG318" s="15" t="b">
        <v>1</v>
      </c>
      <c r="AH318" s="15" t="b">
        <v>0</v>
      </c>
      <c r="AI318" s="24" t="b">
        <v>0</v>
      </c>
      <c r="AJ318" s="6">
        <v>320</v>
      </c>
      <c r="AK318" s="6" t="s">
        <v>2691</v>
      </c>
      <c r="AL318" s="6" t="s">
        <v>2692</v>
      </c>
      <c r="AM318" s="6">
        <v>43</v>
      </c>
      <c r="AN318" s="6" t="s">
        <v>2697</v>
      </c>
      <c r="AO318" s="6" t="s">
        <v>2417</v>
      </c>
      <c r="AP318" s="6" t="s">
        <v>2247</v>
      </c>
      <c r="AV318" s="98"/>
      <c r="AW318" s="98"/>
      <c r="BA318" s="15" t="b">
        <f>NOT(ISNA(MATCH($A318&amp;"N",'Cases at IMPPC'!$H:$H,0)))</f>
        <v>0</v>
      </c>
      <c r="BB318" s="15" t="b">
        <f>NOT(ISNA(MATCH($A318&amp;"T",'Cases at IMPPC'!$H:$H,0)))</f>
        <v>0</v>
      </c>
      <c r="BC318" s="15" t="b">
        <f>NOT(ISNA(MATCH($A318&amp;"ADE",'Cases at IMPPC'!$H:$H,0)))</f>
        <v>0</v>
      </c>
      <c r="BD318" s="15" t="b">
        <f>NOT(ISNA(MATCH($A318&amp;"MET",'Cases at IMPPC'!$H:$H,0)))</f>
        <v>0</v>
      </c>
      <c r="BE318" s="98" t="s">
        <v>931</v>
      </c>
    </row>
    <row r="319" spans="1:60" ht="13" hidden="1" customHeight="1">
      <c r="A319" s="7">
        <v>321</v>
      </c>
      <c r="B319" s="7" t="s">
        <v>2350</v>
      </c>
      <c r="C319" s="7" t="str">
        <f>TEXT(A319,"CRC-00000")&amp;"-05-01"</f>
        <v>CRC-00321-05-01</v>
      </c>
      <c r="E319" s="2" t="s">
        <v>2794</v>
      </c>
      <c r="F319" s="2" t="s">
        <v>2795</v>
      </c>
      <c r="G319" s="2" t="s">
        <v>2520</v>
      </c>
      <c r="T319" s="2"/>
      <c r="U319" s="2"/>
      <c r="AD319" s="5" t="b">
        <f>ISNUMBER(MATCH(A319,Selection!A:A,0))</f>
        <v>0</v>
      </c>
      <c r="AE319" s="5">
        <f>24-COUNTIF(D319:AA319,"")</f>
        <v>2</v>
      </c>
      <c r="AF319" s="21" t="b">
        <v>0</v>
      </c>
      <c r="AG319" s="15" t="b">
        <v>1</v>
      </c>
      <c r="AH319" s="15" t="b">
        <v>0</v>
      </c>
      <c r="AI319" s="24" t="b">
        <v>0</v>
      </c>
      <c r="AJ319" s="6">
        <v>321</v>
      </c>
      <c r="AK319" s="6" t="s">
        <v>2691</v>
      </c>
      <c r="AL319" s="6" t="s">
        <v>2692</v>
      </c>
      <c r="AM319" s="6">
        <v>43</v>
      </c>
      <c r="AN319" s="6" t="s">
        <v>2697</v>
      </c>
      <c r="AO319" s="6" t="s">
        <v>2417</v>
      </c>
      <c r="AV319" s="98"/>
      <c r="AW319" s="98"/>
      <c r="BA319" s="15" t="b">
        <f>NOT(ISNA(MATCH($A319&amp;"N",'Cases at IMPPC'!$H:$H,0)))</f>
        <v>0</v>
      </c>
      <c r="BB319" s="15" t="b">
        <f>NOT(ISNA(MATCH($A319&amp;"T",'Cases at IMPPC'!$H:$H,0)))</f>
        <v>0</v>
      </c>
      <c r="BC319" s="15" t="b">
        <f>NOT(ISNA(MATCH($A319&amp;"ADE",'Cases at IMPPC'!$H:$H,0)))</f>
        <v>0</v>
      </c>
      <c r="BD319" s="15" t="b">
        <f>NOT(ISNA(MATCH($A319&amp;"MET",'Cases at IMPPC'!$H:$H,0)))</f>
        <v>0</v>
      </c>
      <c r="BE319" s="98" t="s">
        <v>932</v>
      </c>
    </row>
    <row r="320" spans="1:60" ht="13" hidden="1" customHeight="1">
      <c r="A320" s="7">
        <v>322</v>
      </c>
      <c r="B320" s="7" t="s">
        <v>2351</v>
      </c>
      <c r="C320" s="7" t="str">
        <f>TEXT(A320,"CRC-00000")&amp;"-05-01"</f>
        <v>CRC-00322-05-01</v>
      </c>
      <c r="F320" s="2" t="s">
        <v>2795</v>
      </c>
      <c r="G320" s="2" t="s">
        <v>2520</v>
      </c>
      <c r="T320" s="2"/>
      <c r="U320" s="2"/>
      <c r="AD320" s="5" t="b">
        <f>ISNUMBER(MATCH(A320,Selection!A:A,0))</f>
        <v>0</v>
      </c>
      <c r="AE320" s="5">
        <f>24-COUNTIF(D320:AA320,"")</f>
        <v>1</v>
      </c>
      <c r="AF320" s="21" t="b">
        <v>0</v>
      </c>
      <c r="AG320" s="15" t="b">
        <v>1</v>
      </c>
      <c r="AH320" s="15" t="b">
        <v>0</v>
      </c>
      <c r="AI320" s="24" t="b">
        <v>0</v>
      </c>
      <c r="AJ320" s="6">
        <v>322</v>
      </c>
      <c r="AK320" s="6" t="s">
        <v>2691</v>
      </c>
      <c r="AL320" s="6" t="s">
        <v>2692</v>
      </c>
      <c r="AM320" s="6">
        <v>70</v>
      </c>
      <c r="AN320" s="6" t="s">
        <v>2518</v>
      </c>
      <c r="AO320" s="6" t="s">
        <v>2699</v>
      </c>
      <c r="AP320" s="6" t="s">
        <v>2693</v>
      </c>
      <c r="AU320" s="6" t="s">
        <v>2997</v>
      </c>
      <c r="AV320" s="98"/>
      <c r="AW320" s="98"/>
      <c r="BA320" s="15" t="b">
        <f>NOT(ISNA(MATCH($A320&amp;"N",'Cases at IMPPC'!$H:$H,0)))</f>
        <v>0</v>
      </c>
      <c r="BB320" s="15" t="b">
        <f>NOT(ISNA(MATCH($A320&amp;"T",'Cases at IMPPC'!$H:$H,0)))</f>
        <v>0</v>
      </c>
      <c r="BC320" s="15" t="b">
        <f>NOT(ISNA(MATCH($A320&amp;"ADE",'Cases at IMPPC'!$H:$H,0)))</f>
        <v>0</v>
      </c>
      <c r="BD320" s="15" t="b">
        <f>NOT(ISNA(MATCH($A320&amp;"MET",'Cases at IMPPC'!$H:$H,0)))</f>
        <v>0</v>
      </c>
      <c r="BE320" s="98" t="s">
        <v>995</v>
      </c>
    </row>
    <row r="321" spans="1:60" ht="13" hidden="1" customHeight="1">
      <c r="A321" s="7">
        <v>323</v>
      </c>
      <c r="B321" s="7" t="s">
        <v>2352</v>
      </c>
      <c r="C321" s="7" t="str">
        <f>TEXT(A321,"CRC-00000")&amp;"-05-01"</f>
        <v>CRC-00323-05-01</v>
      </c>
      <c r="F321" s="2" t="s">
        <v>2795</v>
      </c>
      <c r="G321" s="2" t="s">
        <v>2520</v>
      </c>
      <c r="T321" s="2"/>
      <c r="U321" s="2"/>
      <c r="AD321" s="5" t="b">
        <f>ISNUMBER(MATCH(A321,Selection!A:A,0))</f>
        <v>0</v>
      </c>
      <c r="AE321" s="5">
        <f>24-COUNTIF(D321:AA321,"")</f>
        <v>1</v>
      </c>
      <c r="AF321" s="21" t="b">
        <v>0</v>
      </c>
      <c r="AG321" s="15" t="b">
        <v>1</v>
      </c>
      <c r="AH321" s="15" t="b">
        <v>0</v>
      </c>
      <c r="AI321" s="24" t="b">
        <v>0</v>
      </c>
      <c r="AJ321" s="6">
        <v>323</v>
      </c>
      <c r="AK321" s="6" t="s">
        <v>2691</v>
      </c>
      <c r="AL321" s="6" t="s">
        <v>2692</v>
      </c>
      <c r="AM321" s="6">
        <v>52</v>
      </c>
      <c r="AN321" s="6" t="s">
        <v>2697</v>
      </c>
      <c r="AO321" s="6" t="s">
        <v>2699</v>
      </c>
      <c r="AP321" s="6" t="s">
        <v>2693</v>
      </c>
      <c r="AU321" s="6" t="s">
        <v>2997</v>
      </c>
      <c r="AV321" s="98"/>
      <c r="AW321" s="98"/>
      <c r="BA321" s="15" t="b">
        <f>NOT(ISNA(MATCH($A321&amp;"N",'Cases at IMPPC'!$H:$H,0)))</f>
        <v>0</v>
      </c>
      <c r="BB321" s="15" t="b">
        <f>NOT(ISNA(MATCH($A321&amp;"T",'Cases at IMPPC'!$H:$H,0)))</f>
        <v>0</v>
      </c>
      <c r="BC321" s="15" t="b">
        <f>NOT(ISNA(MATCH($A321&amp;"ADE",'Cases at IMPPC'!$H:$H,0)))</f>
        <v>0</v>
      </c>
      <c r="BD321" s="15" t="b">
        <f>NOT(ISNA(MATCH($A321&amp;"MET",'Cases at IMPPC'!$H:$H,0)))</f>
        <v>0</v>
      </c>
      <c r="BE321" s="98" t="s">
        <v>996</v>
      </c>
    </row>
    <row r="322" spans="1:60" ht="13" hidden="1" customHeight="1">
      <c r="A322" s="7">
        <v>324</v>
      </c>
      <c r="B322" s="7" t="s">
        <v>2164</v>
      </c>
      <c r="C322" s="7" t="str">
        <f>TEXT(A322,"CRC-00000")&amp;"-05-01"</f>
        <v>CRC-00324-05-01</v>
      </c>
      <c r="E322" s="2" t="s">
        <v>2795</v>
      </c>
      <c r="F322" s="2" t="s">
        <v>2794</v>
      </c>
      <c r="G322" s="2" t="s">
        <v>2520</v>
      </c>
      <c r="T322" s="2"/>
      <c r="U322" s="2"/>
      <c r="AD322" s="5" t="b">
        <f>ISNUMBER(MATCH(A322,Selection!A:A,0))</f>
        <v>0</v>
      </c>
      <c r="AE322" s="5">
        <f>24-COUNTIF(D322:AA322,"")</f>
        <v>2</v>
      </c>
      <c r="AF322" s="21" t="b">
        <v>0</v>
      </c>
      <c r="AG322" s="15" t="b">
        <v>1</v>
      </c>
      <c r="AH322" s="15" t="b">
        <v>0</v>
      </c>
      <c r="AI322" s="24" t="b">
        <v>0</v>
      </c>
      <c r="AJ322" s="6">
        <v>324</v>
      </c>
      <c r="AK322" s="6" t="s">
        <v>2691</v>
      </c>
      <c r="AL322" s="6" t="s">
        <v>2692</v>
      </c>
      <c r="AM322" s="6">
        <v>52</v>
      </c>
      <c r="AN322" s="6" t="s">
        <v>2518</v>
      </c>
      <c r="AO322" s="6" t="s">
        <v>2417</v>
      </c>
      <c r="AP322" s="6" t="s">
        <v>3169</v>
      </c>
      <c r="AU322" s="6" t="s">
        <v>2518</v>
      </c>
      <c r="AV322" s="98"/>
      <c r="AW322" s="98"/>
      <c r="BA322" s="15" t="b">
        <f>NOT(ISNA(MATCH($A322&amp;"N",'Cases at IMPPC'!$H:$H,0)))</f>
        <v>0</v>
      </c>
      <c r="BB322" s="15" t="b">
        <f>NOT(ISNA(MATCH($A322&amp;"T",'Cases at IMPPC'!$H:$H,0)))</f>
        <v>0</v>
      </c>
      <c r="BC322" s="15" t="b">
        <f>NOT(ISNA(MATCH($A322&amp;"ADE",'Cases at IMPPC'!$H:$H,0)))</f>
        <v>0</v>
      </c>
      <c r="BD322" s="15" t="b">
        <f>NOT(ISNA(MATCH($A322&amp;"MET",'Cases at IMPPC'!$H:$H,0)))</f>
        <v>0</v>
      </c>
      <c r="BE322" s="98" t="s">
        <v>933</v>
      </c>
    </row>
    <row r="323" spans="1:60" ht="13" hidden="1" customHeight="1">
      <c r="A323" s="7">
        <v>325</v>
      </c>
      <c r="B323" s="7" t="s">
        <v>2165</v>
      </c>
      <c r="C323" s="7" t="str">
        <f>TEXT(A323,"CRC-00000")&amp;"-05-01"</f>
        <v>CRC-00325-05-01</v>
      </c>
      <c r="E323" s="2" t="s">
        <v>2795</v>
      </c>
      <c r="F323" s="2" t="s">
        <v>2794</v>
      </c>
      <c r="G323" s="2" t="s">
        <v>2520</v>
      </c>
      <c r="T323" s="2"/>
      <c r="U323" s="2"/>
      <c r="AD323" s="5" t="b">
        <f>ISNUMBER(MATCH(A323,Selection!A:A,0))</f>
        <v>0</v>
      </c>
      <c r="AE323" s="5">
        <f>24-COUNTIF(D323:AA323,"")</f>
        <v>2</v>
      </c>
      <c r="AF323" s="21" t="b">
        <v>0</v>
      </c>
      <c r="AG323" s="15" t="b">
        <v>1</v>
      </c>
      <c r="AH323" s="15" t="b">
        <v>0</v>
      </c>
      <c r="AI323" s="24" t="b">
        <v>0</v>
      </c>
      <c r="AJ323" s="6">
        <v>325</v>
      </c>
      <c r="AK323" s="6" t="s">
        <v>2691</v>
      </c>
      <c r="AL323" s="6" t="s">
        <v>2692</v>
      </c>
      <c r="AM323" s="6">
        <v>65</v>
      </c>
      <c r="AN323" s="6" t="s">
        <v>2697</v>
      </c>
      <c r="AO323" s="6" t="s">
        <v>2417</v>
      </c>
      <c r="AP323" s="6" t="s">
        <v>2247</v>
      </c>
      <c r="AV323" s="98"/>
      <c r="AW323" s="98"/>
      <c r="BA323" s="15" t="b">
        <f>NOT(ISNA(MATCH($A323&amp;"N",'Cases at IMPPC'!$H:$H,0)))</f>
        <v>0</v>
      </c>
      <c r="BB323" s="15" t="b">
        <f>NOT(ISNA(MATCH($A323&amp;"T",'Cases at IMPPC'!$H:$H,0)))</f>
        <v>0</v>
      </c>
      <c r="BC323" s="15" t="b">
        <f>NOT(ISNA(MATCH($A323&amp;"ADE",'Cases at IMPPC'!$H:$H,0)))</f>
        <v>0</v>
      </c>
      <c r="BD323" s="15" t="b">
        <f>NOT(ISNA(MATCH($A323&amp;"MET",'Cases at IMPPC'!$H:$H,0)))</f>
        <v>0</v>
      </c>
      <c r="BE323" s="98" t="s">
        <v>934</v>
      </c>
    </row>
    <row r="324" spans="1:60" ht="13" hidden="1" customHeight="1">
      <c r="A324" s="7">
        <v>326</v>
      </c>
      <c r="B324" s="7" t="s">
        <v>2166</v>
      </c>
      <c r="C324" s="7" t="str">
        <f>TEXT(A324,"CRC-00000")&amp;"-05-01"</f>
        <v>CRC-00326-05-01</v>
      </c>
      <c r="E324" s="2" t="s">
        <v>2795</v>
      </c>
      <c r="F324" s="2" t="s">
        <v>2794</v>
      </c>
      <c r="G324" s="2" t="s">
        <v>2520</v>
      </c>
      <c r="T324" s="2"/>
      <c r="U324" s="2"/>
      <c r="AD324" s="5" t="b">
        <f>ISNUMBER(MATCH(A324,Selection!A:A,0))</f>
        <v>0</v>
      </c>
      <c r="AE324" s="5">
        <f>24-COUNTIF(D324:AA324,"")</f>
        <v>2</v>
      </c>
      <c r="AF324" s="21" t="b">
        <v>0</v>
      </c>
      <c r="AG324" s="15" t="b">
        <v>1</v>
      </c>
      <c r="AH324" s="15" t="b">
        <v>0</v>
      </c>
      <c r="AI324" s="24" t="b">
        <v>0</v>
      </c>
      <c r="AJ324" s="6">
        <v>326</v>
      </c>
      <c r="AK324" s="6" t="s">
        <v>2691</v>
      </c>
      <c r="AL324" s="6" t="s">
        <v>2692</v>
      </c>
      <c r="AM324" s="6">
        <v>58</v>
      </c>
      <c r="AN324" s="6" t="s">
        <v>2697</v>
      </c>
      <c r="AP324" s="6" t="s">
        <v>2247</v>
      </c>
      <c r="AV324" s="98"/>
      <c r="AW324" s="98"/>
      <c r="BA324" s="15" t="b">
        <f>NOT(ISNA(MATCH($A324&amp;"N",'Cases at IMPPC'!$H:$H,0)))</f>
        <v>0</v>
      </c>
      <c r="BB324" s="15" t="b">
        <f>NOT(ISNA(MATCH($A324&amp;"T",'Cases at IMPPC'!$H:$H,0)))</f>
        <v>0</v>
      </c>
      <c r="BC324" s="15" t="b">
        <f>NOT(ISNA(MATCH($A324&amp;"ADE",'Cases at IMPPC'!$H:$H,0)))</f>
        <v>0</v>
      </c>
      <c r="BD324" s="15" t="b">
        <f>NOT(ISNA(MATCH($A324&amp;"MET",'Cases at IMPPC'!$H:$H,0)))</f>
        <v>0</v>
      </c>
      <c r="BE324" s="98" t="s">
        <v>935</v>
      </c>
    </row>
    <row r="325" spans="1:60" ht="13" hidden="1" customHeight="1">
      <c r="A325" s="7">
        <v>327</v>
      </c>
      <c r="B325" s="7" t="s">
        <v>2167</v>
      </c>
      <c r="C325" s="7" t="str">
        <f>TEXT(A325,"CRC-00000")&amp;"-05-01"</f>
        <v>CRC-00327-05-01</v>
      </c>
      <c r="F325" s="2" t="s">
        <v>2794</v>
      </c>
      <c r="G325" s="2" t="s">
        <v>2520</v>
      </c>
      <c r="T325" s="2"/>
      <c r="U325" s="2"/>
      <c r="AD325" s="5" t="b">
        <f>ISNUMBER(MATCH(A325,Selection!A:A,0))</f>
        <v>0</v>
      </c>
      <c r="AE325" s="5">
        <f>24-COUNTIF(D325:AA325,"")</f>
        <v>1</v>
      </c>
      <c r="AF325" s="21" t="b">
        <v>0</v>
      </c>
      <c r="AG325" s="15" t="b">
        <v>1</v>
      </c>
      <c r="AH325" s="15" t="b">
        <v>0</v>
      </c>
      <c r="AI325" s="24" t="b">
        <v>0</v>
      </c>
      <c r="AJ325" s="6">
        <v>327</v>
      </c>
      <c r="AK325" s="6" t="s">
        <v>2691</v>
      </c>
      <c r="AL325" s="6" t="s">
        <v>2692</v>
      </c>
      <c r="AM325" s="6">
        <v>51</v>
      </c>
      <c r="AN325" s="6" t="s">
        <v>2518</v>
      </c>
      <c r="AV325" s="98"/>
      <c r="AW325" s="98"/>
      <c r="BA325" s="15" t="b">
        <f>NOT(ISNA(MATCH($A325&amp;"N",'Cases at IMPPC'!$H:$H,0)))</f>
        <v>0</v>
      </c>
      <c r="BB325" s="15" t="b">
        <f>NOT(ISNA(MATCH($A325&amp;"T",'Cases at IMPPC'!$H:$H,0)))</f>
        <v>0</v>
      </c>
      <c r="BC325" s="15" t="b">
        <f>NOT(ISNA(MATCH($A325&amp;"ADE",'Cases at IMPPC'!$H:$H,0)))</f>
        <v>0</v>
      </c>
      <c r="BD325" s="15" t="b">
        <f>NOT(ISNA(MATCH($A325&amp;"MET",'Cases at IMPPC'!$H:$H,0)))</f>
        <v>0</v>
      </c>
      <c r="BE325" s="98" t="s">
        <v>967</v>
      </c>
    </row>
    <row r="326" spans="1:60" ht="13" hidden="1" customHeight="1">
      <c r="A326" s="7">
        <v>328</v>
      </c>
      <c r="B326" s="7" t="s">
        <v>2532</v>
      </c>
      <c r="C326" s="7" t="str">
        <f>TEXT(A326,"CRC-00000")&amp;"-05-01"</f>
        <v>CRC-00328-05-01</v>
      </c>
      <c r="D326" s="2" t="s">
        <v>2794</v>
      </c>
      <c r="E326" s="2" t="s">
        <v>2795</v>
      </c>
      <c r="F326" s="2" t="s">
        <v>2795</v>
      </c>
      <c r="G326" s="2" t="s">
        <v>2795</v>
      </c>
      <c r="H326" s="2" t="s">
        <v>2795</v>
      </c>
      <c r="I326" s="63" t="s">
        <v>2795</v>
      </c>
      <c r="T326" s="2"/>
      <c r="U326" s="2"/>
      <c r="V326" s="95">
        <v>3.9375175907683579E-2</v>
      </c>
      <c r="AD326" s="5" t="b">
        <f>ISNUMBER(MATCH(A326,Selection!A:A,0))</f>
        <v>0</v>
      </c>
      <c r="AE326" s="5">
        <f>24-COUNTIF(D326:AA326,"")</f>
        <v>7</v>
      </c>
      <c r="AF326" s="21" t="b">
        <v>1</v>
      </c>
      <c r="AG326" s="15" t="b">
        <v>1</v>
      </c>
      <c r="AH326" s="15" t="b">
        <v>0</v>
      </c>
      <c r="AI326" s="24" t="b">
        <v>0</v>
      </c>
      <c r="AJ326" s="6">
        <v>328</v>
      </c>
      <c r="AK326" s="6" t="s">
        <v>2691</v>
      </c>
      <c r="AM326" s="6">
        <v>45</v>
      </c>
      <c r="AN326" s="6" t="s">
        <v>2518</v>
      </c>
      <c r="AO326" s="6" t="s">
        <v>2699</v>
      </c>
      <c r="AP326" s="6" t="s">
        <v>2693</v>
      </c>
      <c r="AQ326" s="6" t="s">
        <v>319</v>
      </c>
      <c r="AU326" s="6" t="s">
        <v>2518</v>
      </c>
      <c r="AV326" s="98" t="s">
        <v>772</v>
      </c>
      <c r="AW326" s="98"/>
      <c r="BA326" s="15" t="b">
        <f>NOT(ISNA(MATCH($A326&amp;"N",'Cases at IMPPC'!$H:$H,0)))</f>
        <v>1</v>
      </c>
      <c r="BB326" s="15" t="b">
        <f>NOT(ISNA(MATCH($A326&amp;"T",'Cases at IMPPC'!$H:$H,0)))</f>
        <v>1</v>
      </c>
      <c r="BC326" s="15" t="b">
        <f>NOT(ISNA(MATCH($A326&amp;"ADE",'Cases at IMPPC'!$H:$H,0)))</f>
        <v>0</v>
      </c>
      <c r="BD326" s="15" t="b">
        <f>NOT(ISNA(MATCH($A326&amp;"MET",'Cases at IMPPC'!$H:$H,0)))</f>
        <v>0</v>
      </c>
      <c r="BE326" s="98"/>
    </row>
    <row r="327" spans="1:60" ht="13" hidden="1" customHeight="1">
      <c r="A327" s="7">
        <v>329</v>
      </c>
      <c r="B327" s="7" t="s">
        <v>2533</v>
      </c>
      <c r="C327" s="7" t="str">
        <f>TEXT(A327,"CRC-00000")&amp;"-05-01"</f>
        <v>CRC-00329-05-01</v>
      </c>
      <c r="D327" s="2" t="s">
        <v>2795</v>
      </c>
      <c r="F327" s="2" t="s">
        <v>2795</v>
      </c>
      <c r="G327" s="2" t="s">
        <v>2520</v>
      </c>
      <c r="T327" s="2"/>
      <c r="U327" s="2"/>
      <c r="AD327" s="5" t="b">
        <f>ISNUMBER(MATCH(A327,Selection!A:A,0))</f>
        <v>0</v>
      </c>
      <c r="AE327" s="5">
        <f>24-COUNTIF(D327:AA327,"")</f>
        <v>2</v>
      </c>
      <c r="AF327" s="21" t="b">
        <v>0</v>
      </c>
      <c r="AG327" s="15" t="b">
        <v>1</v>
      </c>
      <c r="AH327" s="15" t="b">
        <v>0</v>
      </c>
      <c r="AI327" s="24" t="b">
        <v>0</v>
      </c>
      <c r="AJ327" s="6">
        <v>329</v>
      </c>
      <c r="AK327" s="6" t="s">
        <v>2691</v>
      </c>
      <c r="AL327" s="6" t="s">
        <v>2692</v>
      </c>
      <c r="AM327" s="6">
        <v>64</v>
      </c>
      <c r="AN327" s="6" t="s">
        <v>2518</v>
      </c>
      <c r="AP327" s="6" t="s">
        <v>2698</v>
      </c>
      <c r="AU327" s="6" t="s">
        <v>2990</v>
      </c>
      <c r="AV327" s="98" t="s">
        <v>773</v>
      </c>
      <c r="AW327" s="98"/>
      <c r="BA327" s="15" t="b">
        <f>NOT(ISNA(MATCH($A327&amp;"N",'Cases at IMPPC'!$H:$H,0)))</f>
        <v>0</v>
      </c>
      <c r="BB327" s="15" t="b">
        <f>NOT(ISNA(MATCH($A327&amp;"T",'Cases at IMPPC'!$H:$H,0)))</f>
        <v>0</v>
      </c>
      <c r="BC327" s="15" t="b">
        <f>NOT(ISNA(MATCH($A327&amp;"ADE",'Cases at IMPPC'!$H:$H,0)))</f>
        <v>0</v>
      </c>
      <c r="BD327" s="15" t="b">
        <f>NOT(ISNA(MATCH($A327&amp;"MET",'Cases at IMPPC'!$H:$H,0)))</f>
        <v>0</v>
      </c>
      <c r="BE327" s="98"/>
    </row>
    <row r="328" spans="1:60" ht="13" hidden="1" customHeight="1">
      <c r="A328" s="7">
        <v>330</v>
      </c>
      <c r="B328" s="7" t="s">
        <v>2534</v>
      </c>
      <c r="C328" s="7" t="str">
        <f>TEXT(A328,"CRC-00000")&amp;"-05-01"</f>
        <v>CRC-00330-05-01</v>
      </c>
      <c r="D328" s="2" t="s">
        <v>2795</v>
      </c>
      <c r="E328" s="2" t="s">
        <v>2795</v>
      </c>
      <c r="F328" s="2" t="s">
        <v>2794</v>
      </c>
      <c r="G328" s="2" t="s">
        <v>2520</v>
      </c>
      <c r="H328" s="2" t="s">
        <v>2794</v>
      </c>
      <c r="I328" s="63" t="s">
        <v>2794</v>
      </c>
      <c r="J328" s="39" t="s">
        <v>2795</v>
      </c>
      <c r="T328" s="2"/>
      <c r="U328" s="2"/>
      <c r="AD328" s="5" t="b">
        <f>ISNUMBER(MATCH(A328,Selection!A:A,0))</f>
        <v>0</v>
      </c>
      <c r="AE328" s="5">
        <f>24-COUNTIF(D328:AA328,"")</f>
        <v>6</v>
      </c>
      <c r="AF328" s="21" t="b">
        <v>1</v>
      </c>
      <c r="AG328" s="15" t="b">
        <v>1</v>
      </c>
      <c r="AH328" s="15" t="b">
        <v>0</v>
      </c>
      <c r="AI328" s="24" t="b">
        <v>0</v>
      </c>
      <c r="AJ328" s="6">
        <v>330</v>
      </c>
      <c r="AK328" s="6" t="s">
        <v>2691</v>
      </c>
      <c r="AL328" s="6" t="s">
        <v>2692</v>
      </c>
      <c r="AM328" s="6">
        <v>42</v>
      </c>
      <c r="AN328" s="6" t="s">
        <v>2518</v>
      </c>
      <c r="AO328" s="6" t="s">
        <v>2699</v>
      </c>
      <c r="AP328" s="6" t="s">
        <v>2999</v>
      </c>
      <c r="AQ328" s="6" t="s">
        <v>2794</v>
      </c>
      <c r="AU328" s="6" t="s">
        <v>2518</v>
      </c>
      <c r="AV328" s="98"/>
      <c r="AW328" s="98"/>
      <c r="BA328" s="15" t="b">
        <f>NOT(ISNA(MATCH($A328&amp;"N",'Cases at IMPPC'!$H:$H,0)))</f>
        <v>1</v>
      </c>
      <c r="BB328" s="15" t="b">
        <f>NOT(ISNA(MATCH($A328&amp;"T",'Cases at IMPPC'!$H:$H,0)))</f>
        <v>0</v>
      </c>
      <c r="BC328" s="15" t="b">
        <f>NOT(ISNA(MATCH($A328&amp;"ADE",'Cases at IMPPC'!$H:$H,0)))</f>
        <v>0</v>
      </c>
      <c r="BD328" s="15" t="b">
        <f>NOT(ISNA(MATCH($A328&amp;"MET",'Cases at IMPPC'!$H:$H,0)))</f>
        <v>0</v>
      </c>
      <c r="BE328" s="98" t="s">
        <v>1196</v>
      </c>
      <c r="BF328" t="s">
        <v>3103</v>
      </c>
    </row>
    <row r="329" spans="1:60" ht="13" hidden="1" customHeight="1">
      <c r="A329" s="7">
        <v>331</v>
      </c>
      <c r="B329" s="7" t="s">
        <v>2706</v>
      </c>
      <c r="C329" s="7" t="str">
        <f>TEXT(A329,"CRC-00000")&amp;"-05-01"</f>
        <v>CRC-00331-05-01</v>
      </c>
      <c r="D329" s="2" t="s">
        <v>2795</v>
      </c>
      <c r="F329" s="2" t="s">
        <v>2795</v>
      </c>
      <c r="G329" s="2" t="s">
        <v>2520</v>
      </c>
      <c r="T329" s="2"/>
      <c r="U329" s="2"/>
      <c r="AD329" s="5" t="b">
        <f>ISNUMBER(MATCH(A329,Selection!A:A,0))</f>
        <v>0</v>
      </c>
      <c r="AE329" s="5">
        <f>24-COUNTIF(D329:AA329,"")</f>
        <v>2</v>
      </c>
      <c r="AF329" s="21" t="b">
        <v>1</v>
      </c>
      <c r="AG329" s="15" t="b">
        <v>0</v>
      </c>
      <c r="AH329" s="15" t="b">
        <v>1</v>
      </c>
      <c r="AI329" s="24" t="b">
        <v>0</v>
      </c>
      <c r="AJ329" s="6">
        <v>331.1</v>
      </c>
      <c r="AK329" s="6" t="s">
        <v>3170</v>
      </c>
      <c r="AN329" s="6" t="s">
        <v>2697</v>
      </c>
      <c r="AO329" s="6" t="s">
        <v>2699</v>
      </c>
      <c r="AP329" s="6" t="s">
        <v>2247</v>
      </c>
      <c r="AQ329" s="6" t="s">
        <v>135</v>
      </c>
      <c r="AV329" s="98" t="s">
        <v>774</v>
      </c>
      <c r="AW329" s="98"/>
      <c r="BA329" s="15" t="b">
        <f>NOT(ISNA(MATCH($A329&amp;"N",'Cases at IMPPC'!$H:$H,0)))</f>
        <v>0</v>
      </c>
      <c r="BB329" s="15" t="b">
        <f>NOT(ISNA(MATCH($A329&amp;"T",'Cases at IMPPC'!$H:$H,0)))</f>
        <v>0</v>
      </c>
      <c r="BC329" s="15" t="b">
        <f>NOT(ISNA(MATCH($A329&amp;"ADE",'Cases at IMPPC'!$H:$H,0)))</f>
        <v>0</v>
      </c>
      <c r="BD329" s="15" t="b">
        <f>NOT(ISNA(MATCH($A329&amp;"MET",'Cases at IMPPC'!$H:$H,0)))</f>
        <v>0</v>
      </c>
      <c r="BE329" s="98" t="s">
        <v>936</v>
      </c>
    </row>
    <row r="330" spans="1:60" ht="13" hidden="1" customHeight="1">
      <c r="A330" s="7">
        <v>332</v>
      </c>
      <c r="B330" s="7" t="s">
        <v>2707</v>
      </c>
      <c r="C330" s="7" t="str">
        <f>TEXT(A330,"CRC-00000")&amp;"-05-01"</f>
        <v>CRC-00332-05-01</v>
      </c>
      <c r="D330" s="2" t="s">
        <v>2795</v>
      </c>
      <c r="F330" s="2" t="s">
        <v>2794</v>
      </c>
      <c r="G330" s="2" t="s">
        <v>2520</v>
      </c>
      <c r="M330" s="2" t="s">
        <v>2661</v>
      </c>
      <c r="T330" s="2"/>
      <c r="U330" s="2"/>
      <c r="AD330" s="5" t="b">
        <f>ISNUMBER(MATCH(A330,Selection!A:A,0))</f>
        <v>0</v>
      </c>
      <c r="AE330" s="5">
        <f>24-COUNTIF(D330:AA330,"")</f>
        <v>3</v>
      </c>
      <c r="AF330" s="21" t="b">
        <v>0</v>
      </c>
      <c r="AG330" s="15" t="b">
        <v>0</v>
      </c>
      <c r="AH330" s="15" t="b">
        <v>0</v>
      </c>
      <c r="AI330" s="24" t="b">
        <v>1</v>
      </c>
      <c r="AJ330" s="6">
        <v>332.3</v>
      </c>
      <c r="AK330" s="6" t="s">
        <v>2744</v>
      </c>
      <c r="AL330" s="6" t="s">
        <v>2692</v>
      </c>
      <c r="AM330" s="6">
        <v>43</v>
      </c>
      <c r="AN330" s="6" t="s">
        <v>2518</v>
      </c>
      <c r="AP330" s="6" t="s">
        <v>2518</v>
      </c>
      <c r="AQ330" s="6" t="s">
        <v>2794</v>
      </c>
      <c r="AU330" s="6" t="s">
        <v>2997</v>
      </c>
      <c r="AV330" s="98" t="s">
        <v>775</v>
      </c>
      <c r="AW330" s="98"/>
      <c r="BA330" s="15" t="b">
        <f>NOT(ISNA(MATCH($A330&amp;"N",'Cases at IMPPC'!$H:$H,0)))</f>
        <v>0</v>
      </c>
      <c r="BB330" s="15" t="b">
        <f>NOT(ISNA(MATCH($A330&amp;"T",'Cases at IMPPC'!$H:$H,0)))</f>
        <v>0</v>
      </c>
      <c r="BC330" s="15" t="b">
        <f>NOT(ISNA(MATCH($A330&amp;"ADE",'Cases at IMPPC'!$H:$H,0)))</f>
        <v>0</v>
      </c>
      <c r="BD330" s="15" t="b">
        <f>NOT(ISNA(MATCH($A330&amp;"MET",'Cases at IMPPC'!$H:$H,0)))</f>
        <v>0</v>
      </c>
      <c r="BE330" s="98" t="s">
        <v>1037</v>
      </c>
      <c r="BH330" t="s">
        <v>3127</v>
      </c>
    </row>
    <row r="331" spans="1:60" ht="13" hidden="1" customHeight="1">
      <c r="A331" s="7">
        <v>333</v>
      </c>
      <c r="B331" s="7" t="s">
        <v>2708</v>
      </c>
      <c r="C331" s="7" t="str">
        <f>TEXT(A331,"CRC-00000")&amp;"-05-01"</f>
        <v>CRC-00333-05-01</v>
      </c>
      <c r="D331" s="2" t="s">
        <v>2795</v>
      </c>
      <c r="F331" s="2" t="s">
        <v>2795</v>
      </c>
      <c r="G331" s="2" t="s">
        <v>2520</v>
      </c>
      <c r="T331" s="2"/>
      <c r="U331" s="2"/>
      <c r="AD331" s="5" t="b">
        <f>ISNUMBER(MATCH(A331,Selection!A:A,0))</f>
        <v>0</v>
      </c>
      <c r="AE331" s="5">
        <f>24-COUNTIF(D331:AA331,"")</f>
        <v>2</v>
      </c>
      <c r="AF331" s="21" t="b">
        <v>0</v>
      </c>
      <c r="AG331" s="15" t="b">
        <v>1</v>
      </c>
      <c r="AH331" s="15" t="b">
        <v>0</v>
      </c>
      <c r="AI331" s="24" t="b">
        <v>0</v>
      </c>
      <c r="AJ331" s="6">
        <v>333</v>
      </c>
      <c r="AK331" s="6" t="s">
        <v>2691</v>
      </c>
      <c r="AL331" s="6" t="s">
        <v>2692</v>
      </c>
      <c r="AM331" s="6">
        <v>55</v>
      </c>
      <c r="AN331" s="6" t="s">
        <v>2518</v>
      </c>
      <c r="AO331" s="6" t="s">
        <v>2699</v>
      </c>
      <c r="AP331" s="6" t="s">
        <v>2698</v>
      </c>
      <c r="AQ331" s="6" t="s">
        <v>137</v>
      </c>
      <c r="AU331" s="6" t="s">
        <v>2518</v>
      </c>
      <c r="AV331" s="98" t="s">
        <v>776</v>
      </c>
      <c r="AW331" s="98"/>
      <c r="BA331" s="15" t="b">
        <f>NOT(ISNA(MATCH($A331&amp;"N",'Cases at IMPPC'!$H:$H,0)))</f>
        <v>0</v>
      </c>
      <c r="BB331" s="15" t="b">
        <f>NOT(ISNA(MATCH($A331&amp;"T",'Cases at IMPPC'!$H:$H,0)))</f>
        <v>0</v>
      </c>
      <c r="BC331" s="15" t="b">
        <f>NOT(ISNA(MATCH($A331&amp;"ADE",'Cases at IMPPC'!$H:$H,0)))</f>
        <v>0</v>
      </c>
      <c r="BD331" s="15" t="b">
        <f>NOT(ISNA(MATCH($A331&amp;"MET",'Cases at IMPPC'!$H:$H,0)))</f>
        <v>0</v>
      </c>
      <c r="BE331" s="98"/>
    </row>
    <row r="332" spans="1:60" ht="13" hidden="1" customHeight="1">
      <c r="A332" s="7">
        <v>334</v>
      </c>
      <c r="B332" s="7" t="s">
        <v>2357</v>
      </c>
      <c r="C332" s="7" t="str">
        <f>TEXT(A332,"CRC-00000")&amp;"-05-01"</f>
        <v>CRC-00334-05-01</v>
      </c>
      <c r="D332" s="2" t="s">
        <v>2794</v>
      </c>
      <c r="E332" s="2" t="s">
        <v>2795</v>
      </c>
      <c r="F332" s="2" t="s">
        <v>2795</v>
      </c>
      <c r="G332" s="2" t="s">
        <v>2795</v>
      </c>
      <c r="H332" s="2" t="s">
        <v>2989</v>
      </c>
      <c r="I332" s="63" t="s">
        <v>2795</v>
      </c>
      <c r="J332" s="39" t="s">
        <v>2795</v>
      </c>
      <c r="M332" s="2" t="s">
        <v>2728</v>
      </c>
      <c r="O332" s="2" t="s">
        <v>2434</v>
      </c>
      <c r="Q332" s="63" t="s">
        <v>2796</v>
      </c>
      <c r="R332" s="39" t="s">
        <v>2795</v>
      </c>
      <c r="T332" s="2"/>
      <c r="U332" s="2"/>
      <c r="V332" s="94">
        <v>-4.7028160235706995E-3</v>
      </c>
      <c r="AD332" s="5" t="b">
        <f>ISNUMBER(MATCH(A332,Selection!A:A,0))</f>
        <v>0</v>
      </c>
      <c r="AE332" s="5">
        <f>24-COUNTIF(D332:AA332,"")</f>
        <v>12</v>
      </c>
      <c r="AF332" s="21" t="b">
        <v>1</v>
      </c>
      <c r="AG332" s="15" t="b">
        <v>1</v>
      </c>
      <c r="AH332" s="15" t="b">
        <v>0</v>
      </c>
      <c r="AI332" s="24" t="b">
        <v>0</v>
      </c>
      <c r="AJ332" s="6">
        <v>334</v>
      </c>
      <c r="AK332" s="6" t="s">
        <v>2691</v>
      </c>
      <c r="AL332" s="6" t="s">
        <v>2692</v>
      </c>
      <c r="AM332" s="6">
        <v>75</v>
      </c>
      <c r="AN332" s="6" t="s">
        <v>2518</v>
      </c>
      <c r="AO332" s="6" t="s">
        <v>2699</v>
      </c>
      <c r="AP332" s="6" t="s">
        <v>2693</v>
      </c>
      <c r="AQ332" s="6" t="s">
        <v>367</v>
      </c>
      <c r="AU332" s="6" t="s">
        <v>2797</v>
      </c>
      <c r="AV332" s="98" t="s">
        <v>777</v>
      </c>
      <c r="AW332" s="98"/>
      <c r="BA332" s="15" t="b">
        <f>NOT(ISNA(MATCH($A332&amp;"N",'Cases at IMPPC'!$H:$H,0)))</f>
        <v>1</v>
      </c>
      <c r="BB332" s="15" t="b">
        <f>NOT(ISNA(MATCH($A332&amp;"T",'Cases at IMPPC'!$H:$H,0)))</f>
        <v>1</v>
      </c>
      <c r="BC332" s="15" t="b">
        <f>NOT(ISNA(MATCH($A332&amp;"ADE",'Cases at IMPPC'!$H:$H,0)))</f>
        <v>0</v>
      </c>
      <c r="BD332" s="15" t="b">
        <f>NOT(ISNA(MATCH($A332&amp;"MET",'Cases at IMPPC'!$H:$H,0)))</f>
        <v>0</v>
      </c>
      <c r="BE332" s="98" t="s">
        <v>1137</v>
      </c>
    </row>
    <row r="333" spans="1:60" ht="13" hidden="1" customHeight="1">
      <c r="A333" s="7">
        <v>335</v>
      </c>
      <c r="B333" s="7" t="s">
        <v>2358</v>
      </c>
      <c r="C333" s="7" t="str">
        <f>TEXT(A333,"CRC-00000")&amp;"-05-01"</f>
        <v>CRC-00335-05-01</v>
      </c>
      <c r="D333" s="2" t="s">
        <v>2795</v>
      </c>
      <c r="F333" s="2" t="s">
        <v>2795</v>
      </c>
      <c r="G333" s="2" t="s">
        <v>2520</v>
      </c>
      <c r="T333" s="2"/>
      <c r="U333" s="2"/>
      <c r="AD333" s="5" t="b">
        <f>ISNUMBER(MATCH(A333,Selection!A:A,0))</f>
        <v>0</v>
      </c>
      <c r="AE333" s="5">
        <f>24-COUNTIF(D333:AA333,"")</f>
        <v>2</v>
      </c>
      <c r="AF333" s="21" t="b">
        <v>1</v>
      </c>
      <c r="AG333" s="15" t="b">
        <v>1</v>
      </c>
      <c r="AH333" s="15" t="b">
        <v>0</v>
      </c>
      <c r="AI333" s="24" t="b">
        <v>0</v>
      </c>
      <c r="AJ333" s="6">
        <v>335</v>
      </c>
      <c r="AK333" s="6" t="s">
        <v>2691</v>
      </c>
      <c r="AL333" s="6" t="s">
        <v>2692</v>
      </c>
      <c r="AM333" s="6">
        <v>86</v>
      </c>
      <c r="AN333" s="6" t="s">
        <v>2697</v>
      </c>
      <c r="AO333" s="6" t="s">
        <v>2417</v>
      </c>
      <c r="AP333" s="6" t="s">
        <v>2693</v>
      </c>
      <c r="AQ333" s="6" t="s">
        <v>359</v>
      </c>
      <c r="AU333" s="6" t="s">
        <v>2797</v>
      </c>
      <c r="AV333" s="98" t="s">
        <v>778</v>
      </c>
      <c r="AW333" s="98"/>
      <c r="BA333" s="15" t="b">
        <f>NOT(ISNA(MATCH($A333&amp;"N",'Cases at IMPPC'!$H:$H,0)))</f>
        <v>0</v>
      </c>
      <c r="BB333" s="15" t="b">
        <f>NOT(ISNA(MATCH($A333&amp;"T",'Cases at IMPPC'!$H:$H,0)))</f>
        <v>0</v>
      </c>
      <c r="BC333" s="15" t="b">
        <f>NOT(ISNA(MATCH($A333&amp;"ADE",'Cases at IMPPC'!$H:$H,0)))</f>
        <v>0</v>
      </c>
      <c r="BD333" s="15" t="b">
        <f>NOT(ISNA(MATCH($A333&amp;"MET",'Cases at IMPPC'!$H:$H,0)))</f>
        <v>0</v>
      </c>
      <c r="BE333" s="98"/>
    </row>
    <row r="334" spans="1:60" ht="13" hidden="1" customHeight="1">
      <c r="A334" s="7">
        <v>336</v>
      </c>
      <c r="B334" s="7" t="s">
        <v>2359</v>
      </c>
      <c r="C334" s="7" t="str">
        <f>TEXT(A334,"CRC-00000")&amp;"-05-01"</f>
        <v>CRC-00336-05-01</v>
      </c>
      <c r="D334" s="2" t="s">
        <v>2795</v>
      </c>
      <c r="E334" s="2" t="s">
        <v>2794</v>
      </c>
      <c r="F334" s="2" t="s">
        <v>2794</v>
      </c>
      <c r="G334" s="2" t="s">
        <v>2520</v>
      </c>
      <c r="H334" s="2" t="s">
        <v>2793</v>
      </c>
      <c r="K334" s="93" t="s">
        <v>3157</v>
      </c>
      <c r="L334" s="93" t="s">
        <v>3155</v>
      </c>
      <c r="M334" s="2" t="s">
        <v>2796</v>
      </c>
      <c r="S334" s="39" t="s">
        <v>3094</v>
      </c>
      <c r="T334" s="2" t="s">
        <v>2666</v>
      </c>
      <c r="U334" s="2" t="s">
        <v>2868</v>
      </c>
      <c r="AD334" s="5" t="b">
        <f>ISNUMBER(MATCH(A334,Selection!A:A,0))</f>
        <v>0</v>
      </c>
      <c r="AE334" s="5">
        <f>24-COUNTIF(D334:AA334,"")</f>
        <v>10</v>
      </c>
      <c r="AF334" s="21" t="b">
        <v>1</v>
      </c>
      <c r="AG334" s="22" t="b">
        <v>1</v>
      </c>
      <c r="AH334" s="22" t="b">
        <v>0</v>
      </c>
      <c r="AI334" s="24" t="b">
        <v>0</v>
      </c>
      <c r="AJ334" s="6">
        <v>336</v>
      </c>
      <c r="AK334" s="6" t="s">
        <v>2691</v>
      </c>
      <c r="AL334" s="6" t="s">
        <v>2693</v>
      </c>
      <c r="AM334" s="6">
        <v>75</v>
      </c>
      <c r="AN334" s="6" t="s">
        <v>2697</v>
      </c>
      <c r="AO334" s="6" t="s">
        <v>2699</v>
      </c>
      <c r="AP334" s="6" t="s">
        <v>2693</v>
      </c>
      <c r="AQ334" s="6" t="s">
        <v>336</v>
      </c>
      <c r="AU334" s="6" t="s">
        <v>2997</v>
      </c>
      <c r="AV334" s="98" t="s">
        <v>298</v>
      </c>
      <c r="AW334" s="98"/>
      <c r="AX334" s="8">
        <v>1.2658227848101266E-2</v>
      </c>
      <c r="AY334" s="8">
        <v>1.8987341772151899E-2</v>
      </c>
      <c r="AZ334" s="8">
        <v>3.1645569620253167E-2</v>
      </c>
      <c r="BA334" s="15" t="b">
        <f>NOT(ISNA(MATCH($A334&amp;"N",'Cases at IMPPC'!$H:$H,0)))</f>
        <v>1</v>
      </c>
      <c r="BB334" s="15" t="b">
        <f>NOT(ISNA(MATCH($A334&amp;"T",'Cases at IMPPC'!$H:$H,0)))</f>
        <v>1</v>
      </c>
      <c r="BC334" s="15" t="b">
        <f>NOT(ISNA(MATCH($A334&amp;"ADE",'Cases at IMPPC'!$H:$H,0)))</f>
        <v>0</v>
      </c>
      <c r="BD334" s="15" t="b">
        <f>NOT(ISNA(MATCH($A334&amp;"MET",'Cases at IMPPC'!$H:$H,0)))</f>
        <v>0</v>
      </c>
      <c r="BE334" s="98"/>
    </row>
    <row r="335" spans="1:60" ht="13" hidden="1" customHeight="1">
      <c r="A335" s="7">
        <v>337</v>
      </c>
      <c r="B335" s="7" t="s">
        <v>2542</v>
      </c>
      <c r="C335" s="7" t="str">
        <f>TEXT(A335,"CRC-00000")&amp;"-05-01"</f>
        <v>CRC-00337-05-01</v>
      </c>
      <c r="D335" s="2" t="s">
        <v>2795</v>
      </c>
      <c r="F335" s="2" t="s">
        <v>2795</v>
      </c>
      <c r="G335" s="2" t="s">
        <v>2520</v>
      </c>
      <c r="T335" s="2"/>
      <c r="U335" s="2"/>
      <c r="AD335" s="5" t="b">
        <f>ISNUMBER(MATCH(A335,Selection!A:A,0))</f>
        <v>0</v>
      </c>
      <c r="AE335" s="5">
        <f>24-COUNTIF(D335:AA335,"")</f>
        <v>2</v>
      </c>
      <c r="AF335" s="21" t="b">
        <v>1</v>
      </c>
      <c r="AG335" s="15" t="b">
        <v>1</v>
      </c>
      <c r="AH335" s="15" t="b">
        <v>0</v>
      </c>
      <c r="AI335" s="24" t="b">
        <v>0</v>
      </c>
      <c r="AJ335" s="6">
        <v>337</v>
      </c>
      <c r="AK335" s="6" t="s">
        <v>2691</v>
      </c>
      <c r="AL335" s="6" t="s">
        <v>2692</v>
      </c>
      <c r="AM335" s="6">
        <v>70</v>
      </c>
      <c r="AN335" s="6" t="s">
        <v>2697</v>
      </c>
      <c r="AO335" s="6" t="s">
        <v>2417</v>
      </c>
      <c r="AP335" s="6" t="s">
        <v>2693</v>
      </c>
      <c r="AQ335" s="6" t="s">
        <v>359</v>
      </c>
      <c r="AU335" s="6" t="s">
        <v>2997</v>
      </c>
      <c r="AV335" s="98" t="s">
        <v>779</v>
      </c>
      <c r="AW335" s="98"/>
      <c r="BA335" s="15" t="b">
        <f>NOT(ISNA(MATCH($A335&amp;"N",'Cases at IMPPC'!$H:$H,0)))</f>
        <v>0</v>
      </c>
      <c r="BB335" s="15" t="b">
        <f>NOT(ISNA(MATCH($A335&amp;"T",'Cases at IMPPC'!$H:$H,0)))</f>
        <v>0</v>
      </c>
      <c r="BC335" s="15" t="b">
        <f>NOT(ISNA(MATCH($A335&amp;"ADE",'Cases at IMPPC'!$H:$H,0)))</f>
        <v>0</v>
      </c>
      <c r="BD335" s="15" t="b">
        <f>NOT(ISNA(MATCH($A335&amp;"MET",'Cases at IMPPC'!$H:$H,0)))</f>
        <v>0</v>
      </c>
      <c r="BE335" s="98"/>
    </row>
    <row r="336" spans="1:60" ht="13" hidden="1" customHeight="1">
      <c r="A336" s="7">
        <v>338</v>
      </c>
      <c r="B336" s="7" t="s">
        <v>2543</v>
      </c>
      <c r="C336" s="7" t="str">
        <f>TEXT(A336,"CRC-00000")&amp;"-05-01"</f>
        <v>CRC-00338-05-01</v>
      </c>
      <c r="D336" s="2" t="s">
        <v>2795</v>
      </c>
      <c r="F336" s="2" t="s">
        <v>2795</v>
      </c>
      <c r="G336" s="2" t="s">
        <v>2520</v>
      </c>
      <c r="T336" s="2"/>
      <c r="U336" s="2"/>
      <c r="AD336" s="5" t="b">
        <f>ISNUMBER(MATCH(A336,Selection!A:A,0))</f>
        <v>0</v>
      </c>
      <c r="AE336" s="5">
        <f>24-COUNTIF(D336:AA336,"")</f>
        <v>2</v>
      </c>
      <c r="AF336" s="21" t="b">
        <v>0</v>
      </c>
      <c r="AG336" s="15" t="b">
        <v>0</v>
      </c>
      <c r="AH336" s="15" t="b">
        <v>0</v>
      </c>
      <c r="AI336" s="24" t="b">
        <v>1</v>
      </c>
      <c r="AJ336" s="6">
        <v>338.3</v>
      </c>
      <c r="AK336" s="6" t="s">
        <v>2744</v>
      </c>
      <c r="AL336" s="6" t="s">
        <v>2692</v>
      </c>
      <c r="AM336" s="6">
        <v>76</v>
      </c>
      <c r="AN336" s="6" t="s">
        <v>2518</v>
      </c>
      <c r="AO336" s="6" t="s">
        <v>2417</v>
      </c>
      <c r="AP336" s="6" t="s">
        <v>3008</v>
      </c>
      <c r="AQ336" s="6" t="s">
        <v>123</v>
      </c>
      <c r="AU336" s="6" t="s">
        <v>2518</v>
      </c>
      <c r="AV336" s="98"/>
      <c r="AW336" s="98"/>
      <c r="BA336" s="15" t="b">
        <f>NOT(ISNA(MATCH($A336&amp;"N",'Cases at IMPPC'!$H:$H,0)))</f>
        <v>0</v>
      </c>
      <c r="BB336" s="15" t="b">
        <f>NOT(ISNA(MATCH($A336&amp;"T",'Cases at IMPPC'!$H:$H,0)))</f>
        <v>0</v>
      </c>
      <c r="BC336" s="15" t="b">
        <f>NOT(ISNA(MATCH($A336&amp;"ADE",'Cases at IMPPC'!$H:$H,0)))</f>
        <v>0</v>
      </c>
      <c r="BD336" s="15" t="b">
        <f>NOT(ISNA(MATCH($A336&amp;"MET",'Cases at IMPPC'!$H:$H,0)))</f>
        <v>0</v>
      </c>
      <c r="BE336" s="98" t="s">
        <v>937</v>
      </c>
      <c r="BH336" t="s">
        <v>3009</v>
      </c>
    </row>
    <row r="337" spans="1:60" ht="13" hidden="1" customHeight="1">
      <c r="A337" s="7">
        <v>339</v>
      </c>
      <c r="B337" s="7" t="s">
        <v>2723</v>
      </c>
      <c r="C337" s="7" t="str">
        <f>TEXT(A337,"CRC-00000")&amp;"-05-01"</f>
        <v>CRC-00339-05-01</v>
      </c>
      <c r="D337" s="2" t="s">
        <v>2795</v>
      </c>
      <c r="E337" s="2" t="s">
        <v>2794</v>
      </c>
      <c r="F337" s="2" t="s">
        <v>2795</v>
      </c>
      <c r="G337" s="2" t="s">
        <v>2520</v>
      </c>
      <c r="T337" s="2"/>
      <c r="U337" s="2"/>
      <c r="AD337" s="5" t="b">
        <f>ISNUMBER(MATCH(A337,Selection!A:A,0))</f>
        <v>0</v>
      </c>
      <c r="AE337" s="5">
        <f>24-COUNTIF(D337:AA337,"")</f>
        <v>3</v>
      </c>
      <c r="AF337" s="21" t="b">
        <v>1</v>
      </c>
      <c r="AG337" s="15" t="b">
        <v>1</v>
      </c>
      <c r="AH337" s="15" t="b">
        <v>0</v>
      </c>
      <c r="AI337" s="24" t="b">
        <v>0</v>
      </c>
      <c r="AJ337" s="6">
        <v>339</v>
      </c>
      <c r="AK337" s="6" t="s">
        <v>2691</v>
      </c>
      <c r="AL337" s="6" t="s">
        <v>2692</v>
      </c>
      <c r="AM337" s="6">
        <v>75</v>
      </c>
      <c r="AN337" s="6" t="s">
        <v>2518</v>
      </c>
      <c r="AP337" s="6" t="s">
        <v>3169</v>
      </c>
      <c r="AQ337" s="6" t="s">
        <v>94</v>
      </c>
      <c r="AU337" s="6" t="s">
        <v>2518</v>
      </c>
      <c r="AV337" s="98"/>
      <c r="AW337" s="98"/>
      <c r="BA337" s="15" t="b">
        <f>NOT(ISNA(MATCH($A337&amp;"N",'Cases at IMPPC'!$H:$H,0)))</f>
        <v>0</v>
      </c>
      <c r="BB337" s="15" t="b">
        <f>NOT(ISNA(MATCH($A337&amp;"T",'Cases at IMPPC'!$H:$H,0)))</f>
        <v>0</v>
      </c>
      <c r="BC337" s="15" t="b">
        <f>NOT(ISNA(MATCH($A337&amp;"ADE",'Cases at IMPPC'!$H:$H,0)))</f>
        <v>0</v>
      </c>
      <c r="BD337" s="15" t="b">
        <f>NOT(ISNA(MATCH($A337&amp;"MET",'Cases at IMPPC'!$H:$H,0)))</f>
        <v>0</v>
      </c>
      <c r="BE337" s="98" t="s">
        <v>1115</v>
      </c>
    </row>
    <row r="338" spans="1:60" ht="13" hidden="1" customHeight="1">
      <c r="A338" s="7">
        <v>340</v>
      </c>
      <c r="B338" s="7" t="s">
        <v>2724</v>
      </c>
      <c r="C338" s="7" t="str">
        <f>TEXT(A338,"CRC-00000")&amp;"-05-01"</f>
        <v>CRC-00340-05-01</v>
      </c>
      <c r="D338" s="2" t="s">
        <v>2795</v>
      </c>
      <c r="F338" s="2" t="s">
        <v>2794</v>
      </c>
      <c r="G338" s="2" t="s">
        <v>2520</v>
      </c>
      <c r="T338" s="2"/>
      <c r="U338" s="2"/>
      <c r="AD338" s="5" t="b">
        <f>ISNUMBER(MATCH(A338,Selection!A:A,0))</f>
        <v>0</v>
      </c>
      <c r="AE338" s="5">
        <f>24-COUNTIF(D338:AA338,"")</f>
        <v>2</v>
      </c>
      <c r="AF338" s="21" t="b">
        <v>0</v>
      </c>
      <c r="AG338" s="15" t="b">
        <v>1</v>
      </c>
      <c r="AH338" s="15" t="b">
        <v>0</v>
      </c>
      <c r="AI338" s="24" t="b">
        <v>0</v>
      </c>
      <c r="AJ338" s="6">
        <v>340</v>
      </c>
      <c r="AK338" s="6" t="s">
        <v>2691</v>
      </c>
      <c r="AL338" s="6" t="s">
        <v>2693</v>
      </c>
      <c r="AM338" s="6">
        <v>71</v>
      </c>
      <c r="AN338" s="6" t="s">
        <v>2518</v>
      </c>
      <c r="AO338" s="6" t="s">
        <v>2699</v>
      </c>
      <c r="AP338" s="6" t="s">
        <v>2999</v>
      </c>
      <c r="AQ338" s="6" t="s">
        <v>353</v>
      </c>
      <c r="AU338" s="6" t="s">
        <v>2997</v>
      </c>
      <c r="AV338" s="98" t="s">
        <v>780</v>
      </c>
      <c r="AW338" s="98"/>
      <c r="BA338" s="15" t="b">
        <f>NOT(ISNA(MATCH($A338&amp;"N",'Cases at IMPPC'!$H:$H,0)))</f>
        <v>0</v>
      </c>
      <c r="BB338" s="15" t="b">
        <f>NOT(ISNA(MATCH($A338&amp;"T",'Cases at IMPPC'!$H:$H,0)))</f>
        <v>0</v>
      </c>
      <c r="BC338" s="15" t="b">
        <f>NOT(ISNA(MATCH($A338&amp;"ADE",'Cases at IMPPC'!$H:$H,0)))</f>
        <v>0</v>
      </c>
      <c r="BD338" s="15" t="b">
        <f>NOT(ISNA(MATCH($A338&amp;"MET",'Cases at IMPPC'!$H:$H,0)))</f>
        <v>0</v>
      </c>
      <c r="BE338" s="98" t="s">
        <v>938</v>
      </c>
    </row>
    <row r="339" spans="1:60" ht="13" hidden="1" customHeight="1">
      <c r="A339" s="7">
        <v>341</v>
      </c>
      <c r="B339" s="7" t="s">
        <v>2725</v>
      </c>
      <c r="C339" s="7" t="str">
        <f>TEXT(A339,"CRC-00000")&amp;"-05-01"</f>
        <v>CRC-00341-05-01</v>
      </c>
      <c r="D339" s="2" t="s">
        <v>2795</v>
      </c>
      <c r="F339" s="2" t="s">
        <v>2794</v>
      </c>
      <c r="G339" s="2" t="s">
        <v>2520</v>
      </c>
      <c r="T339" s="2"/>
      <c r="U339" s="2"/>
      <c r="AD339" s="5" t="b">
        <f>ISNUMBER(MATCH(A339,Selection!A:A,0))</f>
        <v>0</v>
      </c>
      <c r="AE339" s="5">
        <f>24-COUNTIF(D339:AA339,"")</f>
        <v>2</v>
      </c>
      <c r="AF339" s="21" t="b">
        <v>1</v>
      </c>
      <c r="AG339" s="15" t="b">
        <v>1</v>
      </c>
      <c r="AH339" s="15" t="b">
        <v>0</v>
      </c>
      <c r="AI339" s="24" t="b">
        <v>0</v>
      </c>
      <c r="AJ339" s="6">
        <v>341</v>
      </c>
      <c r="AK339" s="6" t="s">
        <v>2691</v>
      </c>
      <c r="AL339" s="6" t="s">
        <v>2746</v>
      </c>
      <c r="AM339" s="6">
        <v>62</v>
      </c>
      <c r="AN339" s="6" t="s">
        <v>2518</v>
      </c>
      <c r="AO339" s="6" t="s">
        <v>2417</v>
      </c>
      <c r="AP339" s="6" t="s">
        <v>2999</v>
      </c>
      <c r="AQ339" s="6" t="s">
        <v>138</v>
      </c>
      <c r="AU339" s="6" t="s">
        <v>2692</v>
      </c>
      <c r="AV339" s="98" t="s">
        <v>781</v>
      </c>
      <c r="AW339" s="98"/>
      <c r="BA339" s="15" t="b">
        <f>NOT(ISNA(MATCH($A339&amp;"N",'Cases at IMPPC'!$H:$H,0)))</f>
        <v>0</v>
      </c>
      <c r="BB339" s="15" t="b">
        <f>NOT(ISNA(MATCH($A339&amp;"T",'Cases at IMPPC'!$H:$H,0)))</f>
        <v>0</v>
      </c>
      <c r="BC339" s="15" t="b">
        <f>NOT(ISNA(MATCH($A339&amp;"ADE",'Cases at IMPPC'!$H:$H,0)))</f>
        <v>0</v>
      </c>
      <c r="BD339" s="15" t="b">
        <f>NOT(ISNA(MATCH($A339&amp;"MET",'Cases at IMPPC'!$H:$H,0)))</f>
        <v>0</v>
      </c>
      <c r="BE339" s="98" t="s">
        <v>939</v>
      </c>
    </row>
    <row r="340" spans="1:60" ht="13" hidden="1" customHeight="1">
      <c r="A340" s="7">
        <v>342</v>
      </c>
      <c r="B340" s="7" t="s">
        <v>2371</v>
      </c>
      <c r="C340" s="7" t="str">
        <f>TEXT(A340,"CRC-00000")&amp;"-05-01"</f>
        <v>CRC-00342-05-01</v>
      </c>
      <c r="D340" s="2" t="s">
        <v>2795</v>
      </c>
      <c r="F340" s="2" t="s">
        <v>2794</v>
      </c>
      <c r="G340" s="2" t="s">
        <v>2520</v>
      </c>
      <c r="T340" s="2"/>
      <c r="U340" s="2"/>
      <c r="AD340" s="5" t="b">
        <f>ISNUMBER(MATCH(A340,Selection!A:A,0))</f>
        <v>0</v>
      </c>
      <c r="AE340" s="5">
        <f>24-COUNTIF(D340:AA340,"")</f>
        <v>2</v>
      </c>
      <c r="AF340" s="21" t="b">
        <v>0</v>
      </c>
      <c r="AG340" s="15" t="b">
        <v>0</v>
      </c>
      <c r="AH340" s="15" t="b">
        <v>0</v>
      </c>
      <c r="AI340" s="24" t="b">
        <v>1</v>
      </c>
      <c r="AJ340" s="6">
        <v>342.3</v>
      </c>
      <c r="AK340" s="6" t="s">
        <v>2744</v>
      </c>
      <c r="AL340" s="6" t="s">
        <v>2692</v>
      </c>
      <c r="AM340" s="6">
        <v>72</v>
      </c>
      <c r="AN340" s="6" t="s">
        <v>2697</v>
      </c>
      <c r="AP340" s="6" t="s">
        <v>2518</v>
      </c>
      <c r="AU340" s="6" t="s">
        <v>2997</v>
      </c>
      <c r="AV340" s="98"/>
      <c r="AW340" s="98"/>
      <c r="BA340" s="15" t="b">
        <f>NOT(ISNA(MATCH($A340&amp;"N",'Cases at IMPPC'!$H:$H,0)))</f>
        <v>0</v>
      </c>
      <c r="BB340" s="15" t="b">
        <f>NOT(ISNA(MATCH($A340&amp;"T",'Cases at IMPPC'!$H:$H,0)))</f>
        <v>0</v>
      </c>
      <c r="BC340" s="15" t="b">
        <f>NOT(ISNA(MATCH($A340&amp;"ADE",'Cases at IMPPC'!$H:$H,0)))</f>
        <v>0</v>
      </c>
      <c r="BD340" s="15" t="b">
        <f>NOT(ISNA(MATCH($A340&amp;"MET",'Cases at IMPPC'!$H:$H,0)))</f>
        <v>0</v>
      </c>
      <c r="BE340" s="98" t="s">
        <v>940</v>
      </c>
    </row>
    <row r="341" spans="1:60" ht="13" hidden="1" customHeight="1">
      <c r="A341" s="7">
        <v>343</v>
      </c>
      <c r="B341" s="7" t="s">
        <v>2372</v>
      </c>
      <c r="C341" s="7" t="str">
        <f>TEXT(A341,"CRC-00000")&amp;"-05-01"</f>
        <v>CRC-00343-05-01</v>
      </c>
      <c r="D341" s="2" t="s">
        <v>2795</v>
      </c>
      <c r="E341" s="2" t="s">
        <v>2794</v>
      </c>
      <c r="F341" s="2" t="s">
        <v>2795</v>
      </c>
      <c r="G341" s="2" t="s">
        <v>2795</v>
      </c>
      <c r="H341" s="2" t="s">
        <v>2795</v>
      </c>
      <c r="I341" s="63" t="s">
        <v>2795</v>
      </c>
      <c r="J341" s="39" t="s">
        <v>2736</v>
      </c>
      <c r="T341" s="2"/>
      <c r="U341" s="2"/>
      <c r="AD341" s="5" t="b">
        <f>ISNUMBER(MATCH(A341,Selection!A:A,0))</f>
        <v>0</v>
      </c>
      <c r="AE341" s="5">
        <f>24-COUNTIF(D341:AA341,"")</f>
        <v>7</v>
      </c>
      <c r="AF341" s="21" t="b">
        <v>1</v>
      </c>
      <c r="AG341" s="15" t="b">
        <v>1</v>
      </c>
      <c r="AH341" s="15" t="b">
        <v>0</v>
      </c>
      <c r="AI341" s="24" t="b">
        <v>0</v>
      </c>
      <c r="AJ341" s="6">
        <v>343</v>
      </c>
      <c r="AK341" s="6" t="s">
        <v>2691</v>
      </c>
      <c r="AL341" s="6" t="s">
        <v>2693</v>
      </c>
      <c r="AM341" s="6">
        <v>87</v>
      </c>
      <c r="AN341" s="6" t="s">
        <v>2697</v>
      </c>
      <c r="AO341" s="6" t="s">
        <v>2699</v>
      </c>
      <c r="AP341" s="6" t="s">
        <v>2693</v>
      </c>
      <c r="AQ341" s="6" t="s">
        <v>91</v>
      </c>
      <c r="AU341" s="6" t="s">
        <v>2990</v>
      </c>
      <c r="AV341" s="98"/>
      <c r="AW341" s="98"/>
      <c r="BA341" s="15" t="b">
        <f>NOT(ISNA(MATCH($A341&amp;"N",'Cases at IMPPC'!$H:$H,0)))</f>
        <v>1</v>
      </c>
      <c r="BB341" s="15" t="b">
        <f>NOT(ISNA(MATCH($A341&amp;"T",'Cases at IMPPC'!$H:$H,0)))</f>
        <v>1</v>
      </c>
      <c r="BC341" s="15" t="b">
        <f>NOT(ISNA(MATCH($A341&amp;"ADE",'Cases at IMPPC'!$H:$H,0)))</f>
        <v>0</v>
      </c>
      <c r="BD341" s="15" t="b">
        <f>NOT(ISNA(MATCH($A341&amp;"MET",'Cases at IMPPC'!$H:$H,0)))</f>
        <v>0</v>
      </c>
      <c r="BE341" s="98"/>
    </row>
    <row r="342" spans="1:60" ht="13" hidden="1" customHeight="1">
      <c r="A342" s="7">
        <v>344</v>
      </c>
      <c r="B342" s="7" t="s">
        <v>2373</v>
      </c>
      <c r="C342" s="7" t="str">
        <f>TEXT(A342,"CRC-00000")&amp;"-05-01"</f>
        <v>CRC-00344-05-01</v>
      </c>
      <c r="D342" s="2" t="s">
        <v>2795</v>
      </c>
      <c r="E342" s="2" t="s">
        <v>2794</v>
      </c>
      <c r="F342" s="2" t="s">
        <v>2795</v>
      </c>
      <c r="G342" s="2" t="s">
        <v>2520</v>
      </c>
      <c r="T342" s="2"/>
      <c r="U342" s="2"/>
      <c r="AD342" s="5" t="b">
        <f>ISNUMBER(MATCH(A342,Selection!A:A,0))</f>
        <v>0</v>
      </c>
      <c r="AE342" s="5">
        <f>24-COUNTIF(D342:AA342,"")</f>
        <v>3</v>
      </c>
      <c r="AF342" s="21" t="b">
        <v>1</v>
      </c>
      <c r="AG342" s="15" t="b">
        <v>1</v>
      </c>
      <c r="AH342" s="15" t="b">
        <v>0</v>
      </c>
      <c r="AI342" s="24" t="b">
        <v>0</v>
      </c>
      <c r="AJ342" s="6">
        <v>344</v>
      </c>
      <c r="AK342" s="6" t="s">
        <v>2691</v>
      </c>
      <c r="AL342" s="6" t="s">
        <v>2692</v>
      </c>
      <c r="AM342" s="6">
        <v>69</v>
      </c>
      <c r="AN342" s="6" t="s">
        <v>2697</v>
      </c>
      <c r="AU342" s="6" t="s">
        <v>2997</v>
      </c>
      <c r="AV342" s="98"/>
      <c r="AW342" s="98"/>
      <c r="BA342" s="15" t="b">
        <f>NOT(ISNA(MATCH($A342&amp;"N",'Cases at IMPPC'!$H:$H,0)))</f>
        <v>0</v>
      </c>
      <c r="BB342" s="15" t="b">
        <f>NOT(ISNA(MATCH($A342&amp;"T",'Cases at IMPPC'!$H:$H,0)))</f>
        <v>0</v>
      </c>
      <c r="BC342" s="15" t="b">
        <f>NOT(ISNA(MATCH($A342&amp;"ADE",'Cases at IMPPC'!$H:$H,0)))</f>
        <v>0</v>
      </c>
      <c r="BD342" s="15" t="b">
        <f>NOT(ISNA(MATCH($A342&amp;"MET",'Cases at IMPPC'!$H:$H,0)))</f>
        <v>0</v>
      </c>
      <c r="BE342" s="98"/>
    </row>
    <row r="343" spans="1:60" ht="13" hidden="1" customHeight="1">
      <c r="A343" s="7">
        <v>345</v>
      </c>
      <c r="B343" s="7" t="s">
        <v>2374</v>
      </c>
      <c r="C343" s="7" t="str">
        <f>TEXT(A343,"CRC-00000")&amp;"-05-01"</f>
        <v>CRC-00345-05-01</v>
      </c>
      <c r="D343" s="2" t="s">
        <v>2795</v>
      </c>
      <c r="F343" s="2" t="s">
        <v>2795</v>
      </c>
      <c r="G343" s="2" t="s">
        <v>2520</v>
      </c>
      <c r="T343" s="2"/>
      <c r="U343" s="2"/>
      <c r="AD343" s="5" t="b">
        <f>ISNUMBER(MATCH(A343,Selection!A:A,0))</f>
        <v>0</v>
      </c>
      <c r="AE343" s="5">
        <f>24-COUNTIF(D343:AA343,"")</f>
        <v>2</v>
      </c>
      <c r="AF343" s="21" t="b">
        <v>1</v>
      </c>
      <c r="AG343" s="15" t="b">
        <v>1</v>
      </c>
      <c r="AH343" s="15" t="b">
        <v>0</v>
      </c>
      <c r="AI343" s="24" t="b">
        <v>0</v>
      </c>
      <c r="AJ343" s="6">
        <v>345</v>
      </c>
      <c r="AK343" s="6" t="s">
        <v>2691</v>
      </c>
      <c r="AL343" s="6" t="s">
        <v>2692</v>
      </c>
      <c r="AM343" s="6">
        <v>74</v>
      </c>
      <c r="AN343" s="6" t="s">
        <v>2518</v>
      </c>
      <c r="AO343" s="6" t="s">
        <v>2699</v>
      </c>
      <c r="AP343" s="6" t="s">
        <v>2698</v>
      </c>
      <c r="AQ343" s="6" t="s">
        <v>139</v>
      </c>
      <c r="AU343" s="6" t="s">
        <v>2518</v>
      </c>
      <c r="AV343" s="98"/>
      <c r="AW343" s="98"/>
      <c r="BA343" s="15" t="b">
        <f>NOT(ISNA(MATCH($A343&amp;"N",'Cases at IMPPC'!$H:$H,0)))</f>
        <v>0</v>
      </c>
      <c r="BB343" s="15" t="b">
        <f>NOT(ISNA(MATCH($A343&amp;"T",'Cases at IMPPC'!$H:$H,0)))</f>
        <v>0</v>
      </c>
      <c r="BC343" s="15" t="b">
        <f>NOT(ISNA(MATCH($A343&amp;"ADE",'Cases at IMPPC'!$H:$H,0)))</f>
        <v>0</v>
      </c>
      <c r="BD343" s="15" t="b">
        <f>NOT(ISNA(MATCH($A343&amp;"MET",'Cases at IMPPC'!$H:$H,0)))</f>
        <v>0</v>
      </c>
      <c r="BE343" s="98" t="s">
        <v>1082</v>
      </c>
    </row>
    <row r="344" spans="1:60" ht="13" hidden="1" customHeight="1">
      <c r="A344" s="7">
        <v>346</v>
      </c>
      <c r="B344" s="7" t="s">
        <v>2375</v>
      </c>
      <c r="C344" s="7" t="str">
        <f>TEXT(A344,"CRC-00000")&amp;"-05-01"</f>
        <v>CRC-00346-05-01</v>
      </c>
      <c r="D344" s="2" t="s">
        <v>2795</v>
      </c>
      <c r="F344" s="2" t="s">
        <v>2795</v>
      </c>
      <c r="G344" s="2" t="s">
        <v>2520</v>
      </c>
      <c r="T344" s="2"/>
      <c r="U344" s="2"/>
      <c r="AD344" s="5" t="b">
        <f>ISNUMBER(MATCH(A344,Selection!A:A,0))</f>
        <v>0</v>
      </c>
      <c r="AE344" s="5">
        <f>24-COUNTIF(D344:AA344,"")</f>
        <v>2</v>
      </c>
      <c r="AF344" s="21" t="b">
        <v>1</v>
      </c>
      <c r="AG344" s="15" t="b">
        <v>1</v>
      </c>
      <c r="AH344" s="15" t="b">
        <v>0</v>
      </c>
      <c r="AI344" s="24" t="b">
        <v>0</v>
      </c>
      <c r="AJ344" s="6">
        <v>346</v>
      </c>
      <c r="AK344" s="6" t="s">
        <v>2691</v>
      </c>
      <c r="AM344" s="6">
        <v>57</v>
      </c>
      <c r="AN344" s="6" t="s">
        <v>2697</v>
      </c>
      <c r="AO344" s="6" t="s">
        <v>2699</v>
      </c>
      <c r="AP344" s="6" t="s">
        <v>2698</v>
      </c>
      <c r="AQ344" s="6" t="s">
        <v>124</v>
      </c>
      <c r="AU344" s="6" t="s">
        <v>2990</v>
      </c>
      <c r="AV344" s="98" t="s">
        <v>881</v>
      </c>
      <c r="AW344" s="98"/>
      <c r="BA344" s="15" t="b">
        <f>NOT(ISNA(MATCH($A344&amp;"N",'Cases at IMPPC'!$H:$H,0)))</f>
        <v>0</v>
      </c>
      <c r="BB344" s="15" t="b">
        <f>NOT(ISNA(MATCH($A344&amp;"T",'Cases at IMPPC'!$H:$H,0)))</f>
        <v>0</v>
      </c>
      <c r="BC344" s="15" t="b">
        <f>NOT(ISNA(MATCH($A344&amp;"ADE",'Cases at IMPPC'!$H:$H,0)))</f>
        <v>0</v>
      </c>
      <c r="BD344" s="15" t="b">
        <f>NOT(ISNA(MATCH($A344&amp;"MET",'Cases at IMPPC'!$H:$H,0)))</f>
        <v>0</v>
      </c>
      <c r="BE344" s="98"/>
    </row>
    <row r="345" spans="1:60" ht="13" customHeight="1">
      <c r="A345" s="7">
        <v>347</v>
      </c>
      <c r="B345" s="7" t="s">
        <v>2376</v>
      </c>
      <c r="C345" s="7" t="str">
        <f>TEXT(A345,"CRC-00000")&amp;"-05-01"</f>
        <v>CRC-00347-05-01</v>
      </c>
      <c r="D345" s="2" t="s">
        <v>2795</v>
      </c>
      <c r="E345" s="2" t="s">
        <v>2794</v>
      </c>
      <c r="F345" s="2" t="s">
        <v>2795</v>
      </c>
      <c r="G345" s="2" t="s">
        <v>2915</v>
      </c>
      <c r="H345" s="2" t="s">
        <v>2915</v>
      </c>
      <c r="I345" s="63" t="s">
        <v>2795</v>
      </c>
      <c r="J345" s="39" t="s">
        <v>2795</v>
      </c>
      <c r="M345" s="2" t="s">
        <v>2778</v>
      </c>
      <c r="O345" s="2" t="s">
        <v>2996</v>
      </c>
      <c r="Q345" s="63" t="s">
        <v>2518</v>
      </c>
      <c r="R345" s="39" t="s">
        <v>2795</v>
      </c>
      <c r="T345" s="2"/>
      <c r="U345" s="2"/>
      <c r="V345" s="95">
        <v>1.322717890391345E-2</v>
      </c>
      <c r="AD345" s="5" t="b">
        <f>ISNUMBER(MATCH(A345,Selection!A:A,0))</f>
        <v>0</v>
      </c>
      <c r="AE345" s="5">
        <f>24-COUNTIF(D345:AA345,"")</f>
        <v>12</v>
      </c>
      <c r="AF345" s="21" t="b">
        <v>1</v>
      </c>
      <c r="AG345" s="15" t="b">
        <v>1</v>
      </c>
      <c r="AH345" s="15" t="b">
        <v>0</v>
      </c>
      <c r="AI345" s="24" t="b">
        <v>0</v>
      </c>
      <c r="AJ345" s="6">
        <v>347</v>
      </c>
      <c r="AK345" s="6" t="s">
        <v>2691</v>
      </c>
      <c r="AM345" s="6">
        <v>62</v>
      </c>
      <c r="AN345" s="6" t="s">
        <v>2697</v>
      </c>
      <c r="AO345" s="6" t="s">
        <v>2417</v>
      </c>
      <c r="AP345" s="6" t="s">
        <v>2999</v>
      </c>
      <c r="AQ345" s="6" t="s">
        <v>2794</v>
      </c>
      <c r="AU345" s="6" t="s">
        <v>2990</v>
      </c>
      <c r="AV345" s="98"/>
      <c r="AW345" s="98"/>
      <c r="BA345" s="15" t="b">
        <f>NOT(ISNA(MATCH($A345&amp;"N",'Cases at IMPPC'!$H:$H,0)))</f>
        <v>1</v>
      </c>
      <c r="BB345" s="15" t="b">
        <f>NOT(ISNA(MATCH($A345&amp;"T",'Cases at IMPPC'!$H:$H,0)))</f>
        <v>1</v>
      </c>
      <c r="BC345" s="15" t="b">
        <f>NOT(ISNA(MATCH($A345&amp;"ADE",'Cases at IMPPC'!$H:$H,0)))</f>
        <v>0</v>
      </c>
      <c r="BD345" s="15" t="b">
        <f>NOT(ISNA(MATCH($A345&amp;"MET",'Cases at IMPPC'!$H:$H,0)))</f>
        <v>0</v>
      </c>
      <c r="BE345" s="98" t="s">
        <v>1138</v>
      </c>
      <c r="BH345" t="s">
        <v>3004</v>
      </c>
    </row>
    <row r="346" spans="1:60" ht="13" hidden="1" customHeight="1">
      <c r="A346" s="7">
        <v>348</v>
      </c>
      <c r="B346" s="7" t="s">
        <v>2188</v>
      </c>
      <c r="C346" s="7" t="str">
        <f>TEXT(A346,"CRC-00000")&amp;"-05-01"</f>
        <v>CRC-00348-05-01</v>
      </c>
      <c r="D346" s="2" t="s">
        <v>2795</v>
      </c>
      <c r="E346" s="2" t="s">
        <v>2794</v>
      </c>
      <c r="F346" s="2" t="s">
        <v>2795</v>
      </c>
      <c r="G346" s="2" t="s">
        <v>2795</v>
      </c>
      <c r="H346" s="2" t="s">
        <v>2795</v>
      </c>
      <c r="I346" s="63" t="s">
        <v>2795</v>
      </c>
      <c r="J346" s="39" t="s">
        <v>2795</v>
      </c>
      <c r="M346" s="2" t="s">
        <v>2881</v>
      </c>
      <c r="T346" s="2"/>
      <c r="U346" s="2"/>
      <c r="AD346" s="5" t="b">
        <f>ISNUMBER(MATCH(A346,Selection!A:A,0))</f>
        <v>0</v>
      </c>
      <c r="AE346" s="5">
        <f>24-COUNTIF(D346:AA346,"")</f>
        <v>8</v>
      </c>
      <c r="AF346" s="21" t="b">
        <v>1</v>
      </c>
      <c r="AG346" s="15" t="b">
        <v>0</v>
      </c>
      <c r="AH346" s="15" t="b">
        <v>0</v>
      </c>
      <c r="AI346" s="24" t="b">
        <v>1</v>
      </c>
      <c r="AJ346" s="6">
        <v>348.3</v>
      </c>
      <c r="AK346" s="6" t="s">
        <v>2744</v>
      </c>
      <c r="AL346" s="6" t="s">
        <v>2692</v>
      </c>
      <c r="AM346" s="6">
        <v>42</v>
      </c>
      <c r="AN346" s="6" t="s">
        <v>2518</v>
      </c>
      <c r="AP346" s="6" t="s">
        <v>2518</v>
      </c>
      <c r="AQ346" s="6" t="s">
        <v>2745</v>
      </c>
      <c r="AU346" s="6" t="s">
        <v>2518</v>
      </c>
      <c r="AV346" s="98" t="s">
        <v>782</v>
      </c>
      <c r="AW346" s="98"/>
      <c r="BA346" s="15" t="b">
        <f>NOT(ISNA(MATCH($A346&amp;"N",'Cases at IMPPC'!$H:$H,0)))</f>
        <v>1</v>
      </c>
      <c r="BB346" s="15" t="b">
        <f>NOT(ISNA(MATCH($A346&amp;"T",'Cases at IMPPC'!$H:$H,0)))</f>
        <v>0</v>
      </c>
      <c r="BC346" s="15" t="b">
        <f>NOT(ISNA(MATCH($A346&amp;"ADE",'Cases at IMPPC'!$H:$H,0)))</f>
        <v>0</v>
      </c>
      <c r="BD346" s="15" t="b">
        <f>NOT(ISNA(MATCH($A346&amp;"MET",'Cases at IMPPC'!$H:$H,0)))</f>
        <v>1</v>
      </c>
      <c r="BE346" s="98" t="s">
        <v>1168</v>
      </c>
      <c r="BH346" t="s">
        <v>3132</v>
      </c>
    </row>
    <row r="347" spans="1:60" ht="13" hidden="1" customHeight="1">
      <c r="A347" s="7">
        <v>349</v>
      </c>
      <c r="B347" s="7" t="s">
        <v>2377</v>
      </c>
      <c r="C347" s="7" t="str">
        <f>TEXT(A347,"CRC-00000")&amp;"-05-01"</f>
        <v>CRC-00349-05-01</v>
      </c>
      <c r="D347" s="2" t="s">
        <v>2795</v>
      </c>
      <c r="F347" s="2" t="s">
        <v>2794</v>
      </c>
      <c r="G347" s="2" t="s">
        <v>2520</v>
      </c>
      <c r="M347" s="2" t="s">
        <v>2881</v>
      </c>
      <c r="T347" s="2"/>
      <c r="U347" s="2"/>
      <c r="AD347" s="5" t="b">
        <f>ISNUMBER(MATCH(A347,Selection!A:A,0))</f>
        <v>0</v>
      </c>
      <c r="AE347" s="5">
        <f>24-COUNTIF(D347:AA347,"")</f>
        <v>3</v>
      </c>
      <c r="AF347" s="21" t="b">
        <v>1</v>
      </c>
      <c r="AG347" s="15" t="b">
        <v>0</v>
      </c>
      <c r="AH347" s="15" t="b">
        <v>0</v>
      </c>
      <c r="AI347" s="24" t="b">
        <v>1</v>
      </c>
      <c r="AJ347" s="6">
        <v>349.3</v>
      </c>
      <c r="AK347" s="6" t="s">
        <v>2744</v>
      </c>
      <c r="AL347" s="6" t="s">
        <v>2692</v>
      </c>
      <c r="AM347" s="6">
        <v>67</v>
      </c>
      <c r="AN347" s="6" t="s">
        <v>2518</v>
      </c>
      <c r="AO347" s="6" t="s">
        <v>2417</v>
      </c>
      <c r="AP347" s="6" t="s">
        <v>2518</v>
      </c>
      <c r="AQ347" s="6" t="s">
        <v>2794</v>
      </c>
      <c r="AU347" s="6" t="s">
        <v>2518</v>
      </c>
      <c r="AV347" s="98"/>
      <c r="AW347" s="98"/>
      <c r="BA347" s="15" t="b">
        <f>NOT(ISNA(MATCH($A347&amp;"N",'Cases at IMPPC'!$H:$H,0)))</f>
        <v>0</v>
      </c>
      <c r="BB347" s="15" t="b">
        <f>NOT(ISNA(MATCH($A347&amp;"T",'Cases at IMPPC'!$H:$H,0)))</f>
        <v>0</v>
      </c>
      <c r="BC347" s="15" t="b">
        <f>NOT(ISNA(MATCH($A347&amp;"ADE",'Cases at IMPPC'!$H:$H,0)))</f>
        <v>0</v>
      </c>
      <c r="BD347" s="15" t="b">
        <f>NOT(ISNA(MATCH($A347&amp;"MET",'Cases at IMPPC'!$H:$H,0)))</f>
        <v>0</v>
      </c>
      <c r="BE347" s="98" t="s">
        <v>1070</v>
      </c>
      <c r="BH347" t="s">
        <v>3127</v>
      </c>
    </row>
    <row r="348" spans="1:60" ht="13" hidden="1" customHeight="1">
      <c r="A348" s="7">
        <v>350</v>
      </c>
      <c r="B348" s="7" t="s">
        <v>2378</v>
      </c>
      <c r="C348" s="7" t="str">
        <f>TEXT(A348,"CRC-00000")&amp;"-05-01"</f>
        <v>CRC-00350-05-01</v>
      </c>
      <c r="D348" s="2" t="s">
        <v>2795</v>
      </c>
      <c r="E348" s="2" t="s">
        <v>2795</v>
      </c>
      <c r="F348" s="2" t="s">
        <v>2795</v>
      </c>
      <c r="G348" s="2" t="s">
        <v>2520</v>
      </c>
      <c r="T348" s="2"/>
      <c r="U348" s="2"/>
      <c r="AD348" s="5" t="b">
        <f>ISNUMBER(MATCH(A348,Selection!A:A,0))</f>
        <v>0</v>
      </c>
      <c r="AE348" s="5">
        <f>24-COUNTIF(D348:AA348,"")</f>
        <v>3</v>
      </c>
      <c r="AF348" s="21" t="b">
        <v>1</v>
      </c>
      <c r="AG348" s="15" t="b">
        <v>0</v>
      </c>
      <c r="AH348" s="15" t="b">
        <v>1</v>
      </c>
      <c r="AI348" s="24" t="b">
        <v>0</v>
      </c>
      <c r="AJ348" s="6">
        <v>350.1</v>
      </c>
      <c r="AK348" s="6" t="s">
        <v>3170</v>
      </c>
      <c r="AM348" s="6">
        <v>88</v>
      </c>
      <c r="AN348" s="6" t="s">
        <v>2518</v>
      </c>
      <c r="AO348" s="6" t="s">
        <v>2699</v>
      </c>
      <c r="AQ348" s="6" t="s">
        <v>135</v>
      </c>
      <c r="AU348" s="6" t="s">
        <v>2795</v>
      </c>
      <c r="AV348" s="98"/>
      <c r="AW348" s="98"/>
      <c r="BA348" s="15" t="b">
        <f>NOT(ISNA(MATCH($A348&amp;"N",'Cases at IMPPC'!$H:$H,0)))</f>
        <v>0</v>
      </c>
      <c r="BB348" s="15" t="b">
        <f>NOT(ISNA(MATCH($A348&amp;"T",'Cases at IMPPC'!$H:$H,0)))</f>
        <v>0</v>
      </c>
      <c r="BC348" s="15" t="b">
        <f>NOT(ISNA(MATCH($A348&amp;"ADE",'Cases at IMPPC'!$H:$H,0)))</f>
        <v>0</v>
      </c>
      <c r="BD348" s="15" t="b">
        <f>NOT(ISNA(MATCH($A348&amp;"MET",'Cases at IMPPC'!$H:$H,0)))</f>
        <v>0</v>
      </c>
      <c r="BE348" s="98" t="s">
        <v>1126</v>
      </c>
    </row>
    <row r="349" spans="1:60" ht="13" hidden="1" customHeight="1">
      <c r="A349" s="7">
        <v>351</v>
      </c>
      <c r="B349" s="7" t="s">
        <v>2379</v>
      </c>
      <c r="C349" s="7" t="str">
        <f>TEXT(A349,"CRC-00000")&amp;"-05-01"</f>
        <v>CRC-00351-05-01</v>
      </c>
      <c r="D349" s="2" t="s">
        <v>2795</v>
      </c>
      <c r="E349" s="2" t="s">
        <v>2795</v>
      </c>
      <c r="F349" s="2" t="s">
        <v>2795</v>
      </c>
      <c r="G349" s="2" t="s">
        <v>2795</v>
      </c>
      <c r="H349" s="2" t="s">
        <v>2795</v>
      </c>
      <c r="I349" s="63" t="s">
        <v>2795</v>
      </c>
      <c r="J349" s="39" t="s">
        <v>2795</v>
      </c>
      <c r="T349" s="2"/>
      <c r="U349" s="2"/>
      <c r="AD349" s="5" t="b">
        <f>ISNUMBER(MATCH(A349,Selection!A:A,0))</f>
        <v>0</v>
      </c>
      <c r="AE349" s="5">
        <f>24-COUNTIF(D349:AA349,"")</f>
        <v>7</v>
      </c>
      <c r="AF349" s="21" t="b">
        <v>1</v>
      </c>
      <c r="AG349" s="15" t="b">
        <v>1</v>
      </c>
      <c r="AH349" s="15" t="b">
        <v>0</v>
      </c>
      <c r="AI349" s="24" t="b">
        <v>0</v>
      </c>
      <c r="AJ349" s="6">
        <v>351</v>
      </c>
      <c r="AK349" s="6" t="s">
        <v>2691</v>
      </c>
      <c r="AL349" s="6" t="s">
        <v>2692</v>
      </c>
      <c r="AM349" s="6">
        <v>91</v>
      </c>
      <c r="AN349" s="6" t="s">
        <v>2697</v>
      </c>
      <c r="AO349" s="6" t="s">
        <v>2417</v>
      </c>
      <c r="AP349" s="6" t="s">
        <v>2693</v>
      </c>
      <c r="AQ349" s="6" t="s">
        <v>378</v>
      </c>
      <c r="AU349" s="6" t="s">
        <v>2692</v>
      </c>
      <c r="AV349" s="98" t="s">
        <v>783</v>
      </c>
      <c r="AW349" s="98"/>
      <c r="BA349" s="15" t="b">
        <f>NOT(ISNA(MATCH($A349&amp;"N",'Cases at IMPPC'!$H:$H,0)))</f>
        <v>1</v>
      </c>
      <c r="BB349" s="15" t="b">
        <f>NOT(ISNA(MATCH($A349&amp;"T",'Cases at IMPPC'!$H:$H,0)))</f>
        <v>1</v>
      </c>
      <c r="BC349" s="15" t="b">
        <f>NOT(ISNA(MATCH($A349&amp;"ADE",'Cases at IMPPC'!$H:$H,0)))</f>
        <v>0</v>
      </c>
      <c r="BD349" s="15" t="b">
        <f>NOT(ISNA(MATCH($A349&amp;"MET",'Cases at IMPPC'!$H:$H,0)))</f>
        <v>0</v>
      </c>
      <c r="BE349" s="98" t="s">
        <v>1112</v>
      </c>
    </row>
    <row r="350" spans="1:60" ht="13" customHeight="1">
      <c r="A350" s="7">
        <v>352</v>
      </c>
      <c r="B350" s="7" t="s">
        <v>2380</v>
      </c>
      <c r="C350" s="7" t="str">
        <f>TEXT(A350,"CRC-00000")&amp;"-05-01"</f>
        <v>CRC-00352-05-01</v>
      </c>
      <c r="D350" s="2" t="s">
        <v>2795</v>
      </c>
      <c r="F350" s="2" t="s">
        <v>2794</v>
      </c>
      <c r="G350" s="2" t="s">
        <v>2520</v>
      </c>
      <c r="M350" s="2" t="s">
        <v>2198</v>
      </c>
      <c r="T350" s="2"/>
      <c r="U350" s="2"/>
      <c r="AD350" s="5" t="b">
        <f>ISNUMBER(MATCH(A350,Selection!A:A,0))</f>
        <v>0</v>
      </c>
      <c r="AE350" s="5">
        <f>24-COUNTIF(D350:AA350,"")</f>
        <v>3</v>
      </c>
      <c r="AF350" s="21" t="b">
        <v>0</v>
      </c>
      <c r="AG350" s="15" t="b">
        <v>1</v>
      </c>
      <c r="AH350" s="15" t="b">
        <v>0</v>
      </c>
      <c r="AI350" s="24" t="b">
        <v>0</v>
      </c>
      <c r="AJ350" s="6">
        <v>352</v>
      </c>
      <c r="AK350" s="6" t="s">
        <v>2691</v>
      </c>
      <c r="AL350" s="6" t="s">
        <v>2693</v>
      </c>
      <c r="AM350" s="6">
        <v>55</v>
      </c>
      <c r="AN350" s="6" t="s">
        <v>2697</v>
      </c>
      <c r="AO350" s="6" t="s">
        <v>2417</v>
      </c>
      <c r="AP350" s="6" t="s">
        <v>2999</v>
      </c>
      <c r="AQ350" s="6" t="s">
        <v>140</v>
      </c>
      <c r="AU350" s="6" t="s">
        <v>2518</v>
      </c>
      <c r="AV350" s="98" t="s">
        <v>784</v>
      </c>
      <c r="AW350" s="98"/>
      <c r="BA350" s="15" t="b">
        <f>NOT(ISNA(MATCH($A350&amp;"N",'Cases at IMPPC'!$H:$H,0)))</f>
        <v>0</v>
      </c>
      <c r="BB350" s="15" t="b">
        <f>NOT(ISNA(MATCH($A350&amp;"T",'Cases at IMPPC'!$H:$H,0)))</f>
        <v>0</v>
      </c>
      <c r="BC350" s="15" t="b">
        <f>NOT(ISNA(MATCH($A350&amp;"ADE",'Cases at IMPPC'!$H:$H,0)))</f>
        <v>0</v>
      </c>
      <c r="BD350" s="15" t="b">
        <f>NOT(ISNA(MATCH($A350&amp;"MET",'Cases at IMPPC'!$H:$H,0)))</f>
        <v>0</v>
      </c>
      <c r="BE350" s="98" t="s">
        <v>1071</v>
      </c>
      <c r="BF350" t="s">
        <v>3147</v>
      </c>
      <c r="BH350" t="s">
        <v>3148</v>
      </c>
    </row>
    <row r="351" spans="1:60" ht="13" hidden="1" customHeight="1">
      <c r="A351" s="7">
        <v>353</v>
      </c>
      <c r="B351" s="7" t="s">
        <v>2193</v>
      </c>
      <c r="C351" s="7" t="str">
        <f>TEXT(A351,"CRC-00000")&amp;"-05-01"</f>
        <v>CRC-00353-05-01</v>
      </c>
      <c r="D351" s="2" t="s">
        <v>2794</v>
      </c>
      <c r="E351" s="2" t="s">
        <v>2795</v>
      </c>
      <c r="F351" s="2" t="s">
        <v>2795</v>
      </c>
      <c r="G351" s="2" t="s">
        <v>2795</v>
      </c>
      <c r="T351" s="2"/>
      <c r="U351" s="2"/>
      <c r="V351" s="95">
        <v>2.7471709350804119E-2</v>
      </c>
      <c r="AD351" s="5" t="b">
        <f>ISNUMBER(MATCH(A351,Selection!A:A,0))</f>
        <v>0</v>
      </c>
      <c r="AE351" s="5">
        <f>24-COUNTIF(D351:AA351,"")</f>
        <v>5</v>
      </c>
      <c r="AF351" s="21" t="b">
        <v>1</v>
      </c>
      <c r="AG351" s="15" t="b">
        <v>1</v>
      </c>
      <c r="AH351" s="15" t="b">
        <v>0</v>
      </c>
      <c r="AI351" s="24" t="b">
        <v>0</v>
      </c>
      <c r="AJ351" s="6">
        <v>353</v>
      </c>
      <c r="AK351" s="6" t="s">
        <v>2691</v>
      </c>
      <c r="AL351" s="6" t="s">
        <v>2693</v>
      </c>
      <c r="AM351" s="6">
        <v>60</v>
      </c>
      <c r="AN351" s="6" t="s">
        <v>2518</v>
      </c>
      <c r="AO351" s="6" t="s">
        <v>2699</v>
      </c>
      <c r="AP351" s="6" t="s">
        <v>3169</v>
      </c>
      <c r="AQ351" s="6" t="s">
        <v>94</v>
      </c>
      <c r="AU351" s="6" t="s">
        <v>2518</v>
      </c>
      <c r="AV351" s="98" t="s">
        <v>785</v>
      </c>
      <c r="AW351" s="98"/>
      <c r="BA351" s="15" t="b">
        <f>NOT(ISNA(MATCH($A351&amp;"N",'Cases at IMPPC'!$H:$H,0)))</f>
        <v>0</v>
      </c>
      <c r="BB351" s="15" t="b">
        <f>NOT(ISNA(MATCH($A351&amp;"T",'Cases at IMPPC'!$H:$H,0)))</f>
        <v>0</v>
      </c>
      <c r="BC351" s="15" t="b">
        <f>NOT(ISNA(MATCH($A351&amp;"ADE",'Cases at IMPPC'!$H:$H,0)))</f>
        <v>0</v>
      </c>
      <c r="BD351" s="15" t="b">
        <f>NOT(ISNA(MATCH($A351&amp;"MET",'Cases at IMPPC'!$H:$H,0)))</f>
        <v>0</v>
      </c>
      <c r="BE351" s="98"/>
    </row>
    <row r="352" spans="1:60" ht="13" hidden="1" customHeight="1">
      <c r="A352" s="7">
        <v>354</v>
      </c>
      <c r="B352" s="7" t="s">
        <v>2194</v>
      </c>
      <c r="C352" s="7" t="str">
        <f>TEXT(A352,"CRC-00000")&amp;"-05-01"</f>
        <v>CRC-00354-05-01</v>
      </c>
      <c r="D352" s="2" t="s">
        <v>2795</v>
      </c>
      <c r="E352" s="2" t="s">
        <v>2795</v>
      </c>
      <c r="F352" s="2" t="s">
        <v>2795</v>
      </c>
      <c r="G352" s="2" t="s">
        <v>2335</v>
      </c>
      <c r="H352" s="2" t="s">
        <v>2793</v>
      </c>
      <c r="I352" s="63" t="s">
        <v>2794</v>
      </c>
      <c r="J352" s="39" t="s">
        <v>2736</v>
      </c>
      <c r="T352" s="2"/>
      <c r="U352" s="2"/>
      <c r="AD352" s="5" t="b">
        <f>ISNUMBER(MATCH(A352,Selection!A:A,0))</f>
        <v>0</v>
      </c>
      <c r="AE352" s="5">
        <f>24-COUNTIF(D352:AA352,"")</f>
        <v>7</v>
      </c>
      <c r="AF352" s="21" t="b">
        <v>1</v>
      </c>
      <c r="AG352" s="15" t="b">
        <v>1</v>
      </c>
      <c r="AH352" s="15" t="b">
        <v>0</v>
      </c>
      <c r="AI352" s="24" t="b">
        <v>1</v>
      </c>
      <c r="AJ352" s="6">
        <v>354</v>
      </c>
      <c r="AK352" s="6" t="s">
        <v>2691</v>
      </c>
      <c r="AO352" s="6" t="s">
        <v>2699</v>
      </c>
      <c r="AP352" s="6" t="s">
        <v>2698</v>
      </c>
      <c r="AQ352" s="6" t="s">
        <v>141</v>
      </c>
      <c r="AU352" s="6" t="s">
        <v>2990</v>
      </c>
      <c r="AV352" s="98" t="s">
        <v>786</v>
      </c>
      <c r="AW352" s="98"/>
      <c r="BA352" s="15" t="b">
        <f>NOT(ISNA(MATCH($A352&amp;"N",'Cases at IMPPC'!$H:$H,0)))</f>
        <v>1</v>
      </c>
      <c r="BB352" s="15" t="b">
        <f>NOT(ISNA(MATCH($A352&amp;"T",'Cases at IMPPC'!$H:$H,0)))</f>
        <v>1</v>
      </c>
      <c r="BC352" s="15" t="b">
        <f>NOT(ISNA(MATCH($A352&amp;"ADE",'Cases at IMPPC'!$H:$H,0)))</f>
        <v>0</v>
      </c>
      <c r="BD352" s="15" t="b">
        <f>NOT(ISNA(MATCH($A352&amp;"MET",'Cases at IMPPC'!$H:$H,0)))</f>
        <v>1</v>
      </c>
      <c r="BE352" s="98" t="s">
        <v>1176</v>
      </c>
    </row>
    <row r="353" spans="1:60" ht="13" hidden="1" customHeight="1">
      <c r="A353" s="7">
        <v>355</v>
      </c>
      <c r="B353" s="7" t="s">
        <v>2195</v>
      </c>
      <c r="C353" s="7" t="str">
        <f>TEXT(A353,"CRC-00000")&amp;"-05-01"</f>
        <v>CRC-00355-05-01</v>
      </c>
      <c r="D353" s="2" t="s">
        <v>2795</v>
      </c>
      <c r="E353" s="2" t="s">
        <v>2795</v>
      </c>
      <c r="F353" s="2" t="s">
        <v>2795</v>
      </c>
      <c r="G353" s="2" t="s">
        <v>2520</v>
      </c>
      <c r="T353" s="2"/>
      <c r="U353" s="2"/>
      <c r="AD353" s="5" t="b">
        <f>ISNUMBER(MATCH(A353,Selection!A:A,0))</f>
        <v>0</v>
      </c>
      <c r="AE353" s="5">
        <f>24-COUNTIF(D353:AA353,"")</f>
        <v>3</v>
      </c>
      <c r="AF353" s="21" t="b">
        <v>1</v>
      </c>
      <c r="AG353" s="15" t="b">
        <v>1</v>
      </c>
      <c r="AH353" s="15" t="b">
        <v>0</v>
      </c>
      <c r="AI353" s="24" t="b">
        <v>0</v>
      </c>
      <c r="AJ353" s="6">
        <v>355</v>
      </c>
      <c r="AK353" s="6" t="s">
        <v>2691</v>
      </c>
      <c r="AL353" s="6" t="s">
        <v>2693</v>
      </c>
      <c r="AM353" s="6">
        <v>58</v>
      </c>
      <c r="AN353" s="6" t="s">
        <v>2697</v>
      </c>
      <c r="AO353" s="6" t="s">
        <v>2417</v>
      </c>
      <c r="AP353" s="6" t="s">
        <v>2698</v>
      </c>
      <c r="AQ353" s="6" t="s">
        <v>137</v>
      </c>
      <c r="AU353" s="6" t="s">
        <v>2518</v>
      </c>
      <c r="AV353" s="98" t="s">
        <v>787</v>
      </c>
      <c r="AW353" s="98"/>
      <c r="BA353" s="15" t="b">
        <f>NOT(ISNA(MATCH($A353&amp;"N",'Cases at IMPPC'!$H:$H,0)))</f>
        <v>0</v>
      </c>
      <c r="BB353" s="15" t="b">
        <f>NOT(ISNA(MATCH($A353&amp;"T",'Cases at IMPPC'!$H:$H,0)))</f>
        <v>0</v>
      </c>
      <c r="BC353" s="15" t="b">
        <f>NOT(ISNA(MATCH($A353&amp;"ADE",'Cases at IMPPC'!$H:$H,0)))</f>
        <v>0</v>
      </c>
      <c r="BD353" s="15" t="b">
        <f>NOT(ISNA(MATCH($A353&amp;"MET",'Cases at IMPPC'!$H:$H,0)))</f>
        <v>0</v>
      </c>
      <c r="BE353" s="98" t="s">
        <v>1126</v>
      </c>
    </row>
    <row r="354" spans="1:60" ht="13" hidden="1" customHeight="1">
      <c r="A354" s="7">
        <v>356</v>
      </c>
      <c r="B354" s="7" t="s">
        <v>2196</v>
      </c>
      <c r="C354" s="7" t="str">
        <f>TEXT(A354,"CRC-00000")&amp;"-05-01"</f>
        <v>CRC-00356-05-01</v>
      </c>
      <c r="D354" s="2" t="s">
        <v>2795</v>
      </c>
      <c r="F354" s="2" t="s">
        <v>2794</v>
      </c>
      <c r="G354" s="2" t="s">
        <v>2520</v>
      </c>
      <c r="T354" s="2"/>
      <c r="U354" s="2"/>
      <c r="AD354" s="5" t="b">
        <f>ISNUMBER(MATCH(A354,Selection!A:A,0))</f>
        <v>0</v>
      </c>
      <c r="AE354" s="5">
        <f>24-COUNTIF(D354:AA354,"")</f>
        <v>2</v>
      </c>
      <c r="AF354" s="21" t="b">
        <v>1</v>
      </c>
      <c r="AG354" s="15" t="b">
        <v>0</v>
      </c>
      <c r="AH354" s="15" t="b">
        <v>0</v>
      </c>
      <c r="AI354" s="24" t="b">
        <v>1</v>
      </c>
      <c r="AJ354" s="6">
        <v>356.3</v>
      </c>
      <c r="AK354" s="6" t="s">
        <v>2744</v>
      </c>
      <c r="AL354" s="6" t="s">
        <v>2692</v>
      </c>
      <c r="AM354" s="6">
        <v>62</v>
      </c>
      <c r="AN354" s="6" t="s">
        <v>2518</v>
      </c>
      <c r="AO354" s="6" t="s">
        <v>2417</v>
      </c>
      <c r="AP354" s="6" t="s">
        <v>2518</v>
      </c>
      <c r="AQ354" s="6" t="s">
        <v>142</v>
      </c>
      <c r="AU354" s="6" t="s">
        <v>2692</v>
      </c>
      <c r="AV354" s="98"/>
      <c r="AW354" s="98"/>
      <c r="BA354" s="15" t="b">
        <f>NOT(ISNA(MATCH($A354&amp;"N",'Cases at IMPPC'!$H:$H,0)))</f>
        <v>0</v>
      </c>
      <c r="BB354" s="15" t="b">
        <f>NOT(ISNA(MATCH($A354&amp;"T",'Cases at IMPPC'!$H:$H,0)))</f>
        <v>0</v>
      </c>
      <c r="BC354" s="15" t="b">
        <f>NOT(ISNA(MATCH($A354&amp;"ADE",'Cases at IMPPC'!$H:$H,0)))</f>
        <v>0</v>
      </c>
      <c r="BD354" s="15" t="b">
        <f>NOT(ISNA(MATCH($A354&amp;"MET",'Cases at IMPPC'!$H:$H,0)))</f>
        <v>0</v>
      </c>
      <c r="BE354" s="98" t="s">
        <v>941</v>
      </c>
    </row>
    <row r="355" spans="1:60" ht="13" hidden="1" customHeight="1">
      <c r="A355" s="7">
        <v>357</v>
      </c>
      <c r="B355" s="7" t="s">
        <v>1830</v>
      </c>
      <c r="C355" s="7" t="str">
        <f>TEXT(A355,"CRC-00000")&amp;"-05-01"</f>
        <v>CRC-00357-05-01</v>
      </c>
      <c r="F355" s="2" t="s">
        <v>2795</v>
      </c>
      <c r="G355" s="2" t="s">
        <v>2520</v>
      </c>
      <c r="T355" s="2"/>
      <c r="U355" s="2"/>
      <c r="AD355" s="5" t="b">
        <f>ISNUMBER(MATCH(A355,Selection!A:A,0))</f>
        <v>0</v>
      </c>
      <c r="AE355" s="5">
        <f>24-COUNTIF(D355:AA355,"")</f>
        <v>1</v>
      </c>
      <c r="AF355" s="21" t="b">
        <v>1</v>
      </c>
      <c r="AG355" s="15" t="b">
        <v>1</v>
      </c>
      <c r="AH355" s="15" t="b">
        <v>0</v>
      </c>
      <c r="AI355" s="24" t="b">
        <v>0</v>
      </c>
      <c r="AJ355" s="6">
        <v>357</v>
      </c>
      <c r="AK355" s="6" t="s">
        <v>2691</v>
      </c>
      <c r="AM355" s="6">
        <v>72</v>
      </c>
      <c r="AN355" s="6" t="s">
        <v>2518</v>
      </c>
      <c r="AO355" s="6" t="s">
        <v>2417</v>
      </c>
      <c r="AP355" s="6" t="s">
        <v>2999</v>
      </c>
      <c r="AQ355" s="6" t="s">
        <v>143</v>
      </c>
      <c r="AU355" s="6" t="s">
        <v>2797</v>
      </c>
      <c r="AV355" s="98" t="s">
        <v>788</v>
      </c>
      <c r="AW355" s="98"/>
      <c r="BA355" s="15" t="b">
        <f>NOT(ISNA(MATCH($A355&amp;"N",'Cases at IMPPC'!$H:$H,0)))</f>
        <v>1</v>
      </c>
      <c r="BB355" s="15" t="b">
        <f>NOT(ISNA(MATCH($A355&amp;"T",'Cases at IMPPC'!$H:$H,0)))</f>
        <v>1</v>
      </c>
      <c r="BC355" s="15" t="b">
        <f>NOT(ISNA(MATCH($A355&amp;"ADE",'Cases at IMPPC'!$H:$H,0)))</f>
        <v>0</v>
      </c>
      <c r="BD355" s="15" t="b">
        <f>NOT(ISNA(MATCH($A355&amp;"MET",'Cases at IMPPC'!$H:$H,0)))</f>
        <v>0</v>
      </c>
      <c r="BE355" s="98" t="s">
        <v>997</v>
      </c>
    </row>
    <row r="356" spans="1:60" ht="13" customHeight="1">
      <c r="A356" s="7">
        <v>358</v>
      </c>
      <c r="B356" s="7" t="s">
        <v>1831</v>
      </c>
      <c r="C356" s="7" t="str">
        <f>TEXT(A356,"CRC-00000")&amp;"-05-01"</f>
        <v>CRC-00358-05-01</v>
      </c>
      <c r="D356" s="2" t="s">
        <v>2795</v>
      </c>
      <c r="E356" s="2" t="s">
        <v>2794</v>
      </c>
      <c r="F356" s="2" t="s">
        <v>2795</v>
      </c>
      <c r="G356" s="2" t="s">
        <v>2335</v>
      </c>
      <c r="H356" s="2" t="s">
        <v>2793</v>
      </c>
      <c r="I356" s="63" t="s">
        <v>2794</v>
      </c>
      <c r="J356" s="39" t="s">
        <v>2795</v>
      </c>
      <c r="M356" s="2" t="s">
        <v>2434</v>
      </c>
      <c r="O356" s="2" t="s">
        <v>2387</v>
      </c>
      <c r="Q356" s="63" t="s">
        <v>2796</v>
      </c>
      <c r="R356" s="39" t="s">
        <v>2795</v>
      </c>
      <c r="T356" s="2"/>
      <c r="U356" s="2"/>
      <c r="V356" s="94">
        <v>-1.3587871982032595E-2</v>
      </c>
      <c r="AD356" s="5" t="b">
        <f>ISNUMBER(MATCH(A356,Selection!A:A,0))</f>
        <v>0</v>
      </c>
      <c r="AE356" s="5">
        <f>24-COUNTIF(D356:AA356,"")</f>
        <v>12</v>
      </c>
      <c r="AF356" s="21" t="b">
        <v>1</v>
      </c>
      <c r="AG356" s="15" t="b">
        <v>1</v>
      </c>
      <c r="AH356" s="15" t="b">
        <v>0</v>
      </c>
      <c r="AI356" s="24" t="b">
        <v>0</v>
      </c>
      <c r="AJ356" s="6">
        <v>358</v>
      </c>
      <c r="AK356" s="6" t="s">
        <v>2691</v>
      </c>
      <c r="AM356" s="6">
        <v>56</v>
      </c>
      <c r="AN356" s="6" t="s">
        <v>2518</v>
      </c>
      <c r="AO356" s="6" t="s">
        <v>2417</v>
      </c>
      <c r="AP356" s="6" t="s">
        <v>2999</v>
      </c>
      <c r="AQ356" s="6" t="s">
        <v>144</v>
      </c>
      <c r="AU356" s="6" t="s">
        <v>2518</v>
      </c>
      <c r="AV356" s="98" t="s">
        <v>789</v>
      </c>
      <c r="AW356" s="98"/>
      <c r="BA356" s="15" t="b">
        <f>NOT(ISNA(MATCH($A356&amp;"N",'Cases at IMPPC'!$H:$H,0)))</f>
        <v>1</v>
      </c>
      <c r="BB356" s="15" t="b">
        <f>NOT(ISNA(MATCH($A356&amp;"T",'Cases at IMPPC'!$H:$H,0)))</f>
        <v>0</v>
      </c>
      <c r="BC356" s="15" t="b">
        <f>NOT(ISNA(MATCH($A356&amp;"ADE",'Cases at IMPPC'!$H:$H,0)))</f>
        <v>0</v>
      </c>
      <c r="BD356" s="15" t="b">
        <f>NOT(ISNA(MATCH($A356&amp;"MET",'Cases at IMPPC'!$H:$H,0)))</f>
        <v>0</v>
      </c>
      <c r="BE356" s="98" t="s">
        <v>1139</v>
      </c>
      <c r="BF356" t="s">
        <v>2897</v>
      </c>
      <c r="BH356" t="s">
        <v>3149</v>
      </c>
    </row>
    <row r="357" spans="1:60" ht="13" hidden="1" customHeight="1">
      <c r="A357" s="7">
        <v>359</v>
      </c>
      <c r="B357" s="7" t="s">
        <v>1832</v>
      </c>
      <c r="C357" s="7" t="str">
        <f>TEXT(A357,"CRC-00000")&amp;"-05-01"</f>
        <v>CRC-00359-05-01</v>
      </c>
      <c r="D357" s="2" t="s">
        <v>2795</v>
      </c>
      <c r="E357" s="2" t="s">
        <v>2795</v>
      </c>
      <c r="F357" s="2" t="s">
        <v>2794</v>
      </c>
      <c r="G357" s="2" t="s">
        <v>2335</v>
      </c>
      <c r="H357" s="2" t="s">
        <v>2793</v>
      </c>
      <c r="I357" s="63" t="s">
        <v>2794</v>
      </c>
      <c r="T357" s="2"/>
      <c r="U357" s="2"/>
      <c r="AD357" s="5" t="b">
        <f>ISNUMBER(MATCH(A357,Selection!A:A,0))</f>
        <v>0</v>
      </c>
      <c r="AE357" s="5">
        <f>24-COUNTIF(D357:AA357,"")</f>
        <v>6</v>
      </c>
      <c r="AF357" s="21" t="b">
        <v>1</v>
      </c>
      <c r="AG357" s="15" t="b">
        <v>1</v>
      </c>
      <c r="AH357" s="15" t="b">
        <v>0</v>
      </c>
      <c r="AI357" s="24" t="b">
        <v>0</v>
      </c>
      <c r="AJ357" s="6">
        <v>359</v>
      </c>
      <c r="AK357" s="6" t="s">
        <v>2691</v>
      </c>
      <c r="AM357" s="6">
        <v>75</v>
      </c>
      <c r="AN357" s="6" t="s">
        <v>2697</v>
      </c>
      <c r="AO357" s="6" t="s">
        <v>2699</v>
      </c>
      <c r="AP357" s="6" t="s">
        <v>2698</v>
      </c>
      <c r="AQ357" s="6" t="s">
        <v>145</v>
      </c>
      <c r="AU357" s="6" t="s">
        <v>2518</v>
      </c>
      <c r="AV357" s="98" t="s">
        <v>790</v>
      </c>
      <c r="AW357" s="98"/>
      <c r="BA357" s="15" t="b">
        <f>NOT(ISNA(MATCH($A357&amp;"N",'Cases at IMPPC'!$H:$H,0)))</f>
        <v>1</v>
      </c>
      <c r="BB357" s="15" t="b">
        <f>NOT(ISNA(MATCH($A357&amp;"T",'Cases at IMPPC'!$H:$H,0)))</f>
        <v>1</v>
      </c>
      <c r="BC357" s="15" t="b">
        <f>NOT(ISNA(MATCH($A357&amp;"ADE",'Cases at IMPPC'!$H:$H,0)))</f>
        <v>0</v>
      </c>
      <c r="BD357" s="15" t="b">
        <f>NOT(ISNA(MATCH($A357&amp;"MET",'Cases at IMPPC'!$H:$H,0)))</f>
        <v>0</v>
      </c>
      <c r="BE357" s="98"/>
      <c r="BF357" t="s">
        <v>2748</v>
      </c>
    </row>
    <row r="358" spans="1:60" ht="13" hidden="1" customHeight="1">
      <c r="A358" s="7">
        <v>360</v>
      </c>
      <c r="B358" s="7" t="s">
        <v>1833</v>
      </c>
      <c r="C358" s="7" t="str">
        <f>TEXT(A358,"CRC-00000")&amp;"-05-01"</f>
        <v>CRC-00360-05-01</v>
      </c>
      <c r="D358" s="2" t="s">
        <v>2795</v>
      </c>
      <c r="F358" s="2" t="s">
        <v>2794</v>
      </c>
      <c r="G358" s="2" t="s">
        <v>2520</v>
      </c>
      <c r="T358" s="2"/>
      <c r="U358" s="2"/>
      <c r="AD358" s="5" t="b">
        <f>ISNUMBER(MATCH(A358,Selection!A:A,0))</f>
        <v>0</v>
      </c>
      <c r="AE358" s="5">
        <f>24-COUNTIF(D358:AA358,"")</f>
        <v>2</v>
      </c>
      <c r="AF358" s="21" t="b">
        <v>1</v>
      </c>
      <c r="AG358" s="15" t="b">
        <v>1</v>
      </c>
      <c r="AH358" s="15" t="b">
        <v>0</v>
      </c>
      <c r="AI358" s="24" t="b">
        <v>0</v>
      </c>
      <c r="AJ358" s="6">
        <v>360</v>
      </c>
      <c r="AK358" s="6" t="s">
        <v>2691</v>
      </c>
      <c r="AL358" s="6" t="s">
        <v>2693</v>
      </c>
      <c r="AM358" s="6">
        <v>68</v>
      </c>
      <c r="AN358" s="6" t="s">
        <v>2518</v>
      </c>
      <c r="AO358" s="6" t="s">
        <v>2699</v>
      </c>
      <c r="AP358" s="6" t="s">
        <v>3169</v>
      </c>
      <c r="AQ358" s="6" t="s">
        <v>347</v>
      </c>
      <c r="AU358" s="6" t="s">
        <v>2997</v>
      </c>
      <c r="AV358" s="98"/>
      <c r="AW358" s="98"/>
      <c r="BA358" s="15" t="b">
        <f>NOT(ISNA(MATCH($A358&amp;"N",'Cases at IMPPC'!$H:$H,0)))</f>
        <v>0</v>
      </c>
      <c r="BB358" s="15" t="b">
        <f>NOT(ISNA(MATCH($A358&amp;"T",'Cases at IMPPC'!$H:$H,0)))</f>
        <v>1</v>
      </c>
      <c r="BC358" s="15" t="b">
        <f>NOT(ISNA(MATCH($A358&amp;"ADE",'Cases at IMPPC'!$H:$H,0)))</f>
        <v>0</v>
      </c>
      <c r="BD358" s="15" t="b">
        <f>NOT(ISNA(MATCH($A358&amp;"MET",'Cases at IMPPC'!$H:$H,0)))</f>
        <v>0</v>
      </c>
      <c r="BE358" s="98" t="s">
        <v>942</v>
      </c>
      <c r="BF358" t="s">
        <v>2903</v>
      </c>
    </row>
    <row r="359" spans="1:60" ht="13" hidden="1" customHeight="1">
      <c r="A359" s="7">
        <v>361</v>
      </c>
      <c r="B359" s="7" t="s">
        <v>1834</v>
      </c>
      <c r="C359" s="7" t="str">
        <f>TEXT(A359,"CRC-00000")&amp;"-05-01"</f>
        <v>CRC-00361-05-01</v>
      </c>
      <c r="D359" s="2" t="s">
        <v>2795</v>
      </c>
      <c r="E359" s="2" t="s">
        <v>2795</v>
      </c>
      <c r="F359" s="2" t="s">
        <v>2794</v>
      </c>
      <c r="G359" s="2" t="s">
        <v>2520</v>
      </c>
      <c r="T359" s="2"/>
      <c r="U359" s="2"/>
      <c r="AD359" s="5" t="b">
        <f>ISNUMBER(MATCH(A359,Selection!A:A,0))</f>
        <v>0</v>
      </c>
      <c r="AE359" s="5">
        <f>24-COUNTIF(D359:AA359,"")</f>
        <v>3</v>
      </c>
      <c r="AF359" s="21" t="b">
        <v>1</v>
      </c>
      <c r="AG359" s="15" t="b">
        <v>0</v>
      </c>
      <c r="AH359" s="15" t="b">
        <v>1</v>
      </c>
      <c r="AI359" s="24" t="b">
        <v>0</v>
      </c>
      <c r="AJ359" s="6">
        <v>361.1</v>
      </c>
      <c r="AK359" s="6" t="s">
        <v>3170</v>
      </c>
      <c r="AL359" s="6" t="s">
        <v>2692</v>
      </c>
      <c r="AM359" s="6">
        <v>83</v>
      </c>
      <c r="AN359" s="6" t="s">
        <v>2518</v>
      </c>
      <c r="AO359" s="6" t="s">
        <v>2417</v>
      </c>
      <c r="AP359" s="6" t="s">
        <v>2247</v>
      </c>
      <c r="AQ359" s="6" t="s">
        <v>135</v>
      </c>
      <c r="AU359" s="6" t="s">
        <v>2745</v>
      </c>
      <c r="AV359" s="98"/>
      <c r="AW359" s="98"/>
      <c r="BA359" s="15" t="b">
        <f>NOT(ISNA(MATCH($A359&amp;"N",'Cases at IMPPC'!$H:$H,0)))</f>
        <v>0</v>
      </c>
      <c r="BB359" s="15" t="b">
        <f>NOT(ISNA(MATCH($A359&amp;"T",'Cases at IMPPC'!$H:$H,0)))</f>
        <v>0</v>
      </c>
      <c r="BC359" s="15" t="b">
        <f>NOT(ISNA(MATCH($A359&amp;"ADE",'Cases at IMPPC'!$H:$H,0)))</f>
        <v>0</v>
      </c>
      <c r="BD359" s="15" t="b">
        <f>NOT(ISNA(MATCH($A359&amp;"MET",'Cases at IMPPC'!$H:$H,0)))</f>
        <v>0</v>
      </c>
      <c r="BE359" s="98" t="s">
        <v>1072</v>
      </c>
    </row>
    <row r="360" spans="1:60" ht="13" hidden="1" customHeight="1">
      <c r="A360" s="7">
        <v>362</v>
      </c>
      <c r="B360" s="7" t="s">
        <v>1835</v>
      </c>
      <c r="C360" s="7" t="str">
        <f>TEXT(A360,"CRC-00000")&amp;"-05-01"</f>
        <v>CRC-00362-05-01</v>
      </c>
      <c r="D360" s="2" t="s">
        <v>2795</v>
      </c>
      <c r="E360" s="2" t="s">
        <v>2795</v>
      </c>
      <c r="F360" s="2" t="s">
        <v>2795</v>
      </c>
      <c r="G360" s="2" t="s">
        <v>2335</v>
      </c>
      <c r="H360" s="2" t="s">
        <v>2335</v>
      </c>
      <c r="I360" s="63" t="s">
        <v>2795</v>
      </c>
      <c r="J360" s="39" t="s">
        <v>2795</v>
      </c>
      <c r="T360" s="2"/>
      <c r="U360" s="2"/>
      <c r="AD360" s="5" t="b">
        <f>ISNUMBER(MATCH(A360,Selection!A:A,0))</f>
        <v>0</v>
      </c>
      <c r="AE360" s="5">
        <f>24-COUNTIF(D360:AA360,"")</f>
        <v>7</v>
      </c>
      <c r="AF360" s="21" t="b">
        <v>1</v>
      </c>
      <c r="AG360" s="15" t="b">
        <v>1</v>
      </c>
      <c r="AH360" s="15" t="b">
        <v>0</v>
      </c>
      <c r="AI360" s="24" t="b">
        <v>0</v>
      </c>
      <c r="AJ360" s="6">
        <v>362</v>
      </c>
      <c r="AK360" s="6" t="s">
        <v>2691</v>
      </c>
      <c r="AL360" s="6" t="s">
        <v>2693</v>
      </c>
      <c r="AM360" s="6">
        <v>61</v>
      </c>
      <c r="AN360" s="6" t="s">
        <v>2697</v>
      </c>
      <c r="AO360" s="6" t="s">
        <v>2699</v>
      </c>
      <c r="AP360" s="6" t="s">
        <v>2999</v>
      </c>
      <c r="AQ360" s="6" t="s">
        <v>146</v>
      </c>
      <c r="AU360" s="6" t="s">
        <v>2797</v>
      </c>
      <c r="AV360" s="98" t="s">
        <v>791</v>
      </c>
      <c r="AW360" s="98"/>
      <c r="BA360" s="15" t="b">
        <f>NOT(ISNA(MATCH($A360&amp;"N",'Cases at IMPPC'!$H:$H,0)))</f>
        <v>0</v>
      </c>
      <c r="BB360" s="15" t="b">
        <f>NOT(ISNA(MATCH($A360&amp;"T",'Cases at IMPPC'!$H:$H,0)))</f>
        <v>1</v>
      </c>
      <c r="BC360" s="15" t="b">
        <f>NOT(ISNA(MATCH($A360&amp;"ADE",'Cases at IMPPC'!$H:$H,0)))</f>
        <v>0</v>
      </c>
      <c r="BD360" s="15" t="b">
        <f>NOT(ISNA(MATCH($A360&amp;"MET",'Cases at IMPPC'!$H:$H,0)))</f>
        <v>0</v>
      </c>
      <c r="BE360" s="98" t="s">
        <v>1177</v>
      </c>
      <c r="BF360" t="s">
        <v>2904</v>
      </c>
    </row>
    <row r="361" spans="1:60" ht="13" hidden="1" customHeight="1">
      <c r="A361" s="7">
        <v>363</v>
      </c>
      <c r="B361" s="7" t="s">
        <v>1836</v>
      </c>
      <c r="C361" s="7" t="str">
        <f>TEXT(A361,"CRC-00000")&amp;"-05-01"</f>
        <v>CRC-00363-05-01</v>
      </c>
      <c r="D361" s="2" t="s">
        <v>2795</v>
      </c>
      <c r="E361" s="2" t="s">
        <v>2794</v>
      </c>
      <c r="F361" s="2" t="s">
        <v>2795</v>
      </c>
      <c r="G361" s="2" t="s">
        <v>2520</v>
      </c>
      <c r="T361" s="2"/>
      <c r="U361" s="2"/>
      <c r="AD361" s="5" t="b">
        <f>ISNUMBER(MATCH(A361,Selection!A:A,0))</f>
        <v>0</v>
      </c>
      <c r="AE361" s="5">
        <f>24-COUNTIF(D361:AA361,"")</f>
        <v>3</v>
      </c>
      <c r="AF361" s="21" t="b">
        <v>1</v>
      </c>
      <c r="AG361" s="15" t="b">
        <v>1</v>
      </c>
      <c r="AH361" s="15" t="b">
        <v>0</v>
      </c>
      <c r="AI361" s="24" t="b">
        <v>0</v>
      </c>
      <c r="AJ361" s="6">
        <v>363</v>
      </c>
      <c r="AK361" s="6" t="s">
        <v>2691</v>
      </c>
      <c r="AL361" s="6" t="s">
        <v>2693</v>
      </c>
      <c r="AM361" s="6">
        <v>57</v>
      </c>
      <c r="AN361" s="6" t="s">
        <v>2518</v>
      </c>
      <c r="AO361" s="6" t="s">
        <v>2699</v>
      </c>
      <c r="AP361" s="6" t="s">
        <v>2693</v>
      </c>
      <c r="AQ361" s="6" t="s">
        <v>355</v>
      </c>
      <c r="AU361" s="6" t="s">
        <v>2692</v>
      </c>
      <c r="AV361" s="98"/>
      <c r="AW361" s="98"/>
      <c r="BA361" s="15" t="b">
        <f>NOT(ISNA(MATCH($A361&amp;"N",'Cases at IMPPC'!$H:$H,0)))</f>
        <v>0</v>
      </c>
      <c r="BB361" s="15" t="b">
        <f>NOT(ISNA(MATCH($A361&amp;"T",'Cases at IMPPC'!$H:$H,0)))</f>
        <v>1</v>
      </c>
      <c r="BC361" s="15" t="b">
        <f>NOT(ISNA(MATCH($A361&amp;"ADE",'Cases at IMPPC'!$H:$H,0)))</f>
        <v>0</v>
      </c>
      <c r="BD361" s="15" t="b">
        <f>NOT(ISNA(MATCH($A361&amp;"MET",'Cases at IMPPC'!$H:$H,0)))</f>
        <v>0</v>
      </c>
      <c r="BE361" s="98" t="s">
        <v>1073</v>
      </c>
      <c r="BF361" t="s">
        <v>2677</v>
      </c>
    </row>
    <row r="362" spans="1:60" ht="13" hidden="1" customHeight="1">
      <c r="A362" s="7">
        <v>364</v>
      </c>
      <c r="B362" s="7"/>
      <c r="C362" s="7" t="str">
        <f>TEXT(A362,"CRC-00000")&amp;"-05-01"</f>
        <v>CRC-00364-05-01</v>
      </c>
      <c r="F362" s="2" t="s">
        <v>2795</v>
      </c>
      <c r="G362" s="2" t="s">
        <v>2520</v>
      </c>
      <c r="T362" s="2"/>
      <c r="U362" s="2"/>
      <c r="AD362" s="5" t="b">
        <f>ISNUMBER(MATCH(A362,Selection!A:A,0))</f>
        <v>0</v>
      </c>
      <c r="AE362" s="5">
        <f>24-COUNTIF(D362:AA362,"")</f>
        <v>1</v>
      </c>
      <c r="AF362" s="21" t="b">
        <v>0</v>
      </c>
      <c r="AG362" s="15" t="b">
        <v>0</v>
      </c>
      <c r="AH362" s="15" t="b">
        <v>0</v>
      </c>
      <c r="AI362" s="24" t="b">
        <v>0</v>
      </c>
      <c r="AU362" s="6" t="e">
        <v>#N/A</v>
      </c>
      <c r="AV362" s="98" t="e">
        <v>#N/A</v>
      </c>
      <c r="AW362" s="98"/>
      <c r="BA362" s="15" t="b">
        <f>NOT(ISNA(MATCH($A362&amp;"N",'Cases at IMPPC'!$H:$H,0)))</f>
        <v>0</v>
      </c>
      <c r="BB362" s="15" t="b">
        <f>NOT(ISNA(MATCH($A362&amp;"T",'Cases at IMPPC'!$H:$H,0)))</f>
        <v>0</v>
      </c>
      <c r="BC362" s="15" t="b">
        <f>NOT(ISNA(MATCH($A362&amp;"ADE",'Cases at IMPPC'!$H:$H,0)))</f>
        <v>0</v>
      </c>
      <c r="BD362" s="15" t="b">
        <f>NOT(ISNA(MATCH($A362&amp;"MET",'Cases at IMPPC'!$H:$H,0)))</f>
        <v>0</v>
      </c>
      <c r="BE362" s="98"/>
    </row>
    <row r="363" spans="1:60" ht="13" hidden="1" customHeight="1">
      <c r="A363" s="7">
        <v>365</v>
      </c>
      <c r="B363" s="7" t="s">
        <v>1837</v>
      </c>
      <c r="C363" s="7" t="str">
        <f>TEXT(A363,"CRC-00000")&amp;"-05-01"</f>
        <v>CRC-00365-05-01</v>
      </c>
      <c r="D363" s="2" t="s">
        <v>2795</v>
      </c>
      <c r="E363" s="2" t="s">
        <v>2795</v>
      </c>
      <c r="F363" s="2" t="s">
        <v>2795</v>
      </c>
      <c r="G363" s="2" t="s">
        <v>2520</v>
      </c>
      <c r="T363" s="2"/>
      <c r="U363" s="2"/>
      <c r="AD363" s="5" t="b">
        <f>ISNUMBER(MATCH(A363,Selection!A:A,0))</f>
        <v>0</v>
      </c>
      <c r="AE363" s="5">
        <f>24-COUNTIF(D363:AA363,"")</f>
        <v>3</v>
      </c>
      <c r="AF363" s="21" t="b">
        <v>1</v>
      </c>
      <c r="AG363" s="15" t="b">
        <v>1</v>
      </c>
      <c r="AH363" s="15" t="b">
        <v>0</v>
      </c>
      <c r="AI363" s="24" t="b">
        <v>0</v>
      </c>
      <c r="AJ363" s="6">
        <v>365</v>
      </c>
      <c r="AK363" s="6" t="s">
        <v>2691</v>
      </c>
      <c r="AL363" s="6" t="s">
        <v>2692</v>
      </c>
      <c r="AM363" s="6">
        <v>50</v>
      </c>
      <c r="AN363" s="6" t="s">
        <v>2518</v>
      </c>
      <c r="AO363" s="6" t="s">
        <v>2417</v>
      </c>
      <c r="AP363" s="6" t="s">
        <v>2698</v>
      </c>
      <c r="AQ363" s="6" t="s">
        <v>377</v>
      </c>
      <c r="AU363" s="6" t="s">
        <v>2518</v>
      </c>
      <c r="AV363" s="98"/>
      <c r="AW363" s="98"/>
      <c r="BA363" s="15" t="b">
        <f>NOT(ISNA(MATCH($A363&amp;"N",'Cases at IMPPC'!$H:$H,0)))</f>
        <v>0</v>
      </c>
      <c r="BB363" s="15" t="b">
        <f>NOT(ISNA(MATCH($A363&amp;"T",'Cases at IMPPC'!$H:$H,0)))</f>
        <v>1</v>
      </c>
      <c r="BC363" s="15" t="b">
        <f>NOT(ISNA(MATCH($A363&amp;"ADE",'Cases at IMPPC'!$H:$H,0)))</f>
        <v>0</v>
      </c>
      <c r="BD363" s="15" t="b">
        <f>NOT(ISNA(MATCH($A363&amp;"MET",'Cases at IMPPC'!$H:$H,0)))</f>
        <v>0</v>
      </c>
      <c r="BE363" s="98"/>
      <c r="BF363" t="s">
        <v>2903</v>
      </c>
    </row>
    <row r="364" spans="1:60" ht="13" customHeight="1">
      <c r="A364" s="7">
        <v>366</v>
      </c>
      <c r="B364" s="7" t="s">
        <v>2025</v>
      </c>
      <c r="C364" s="7" t="str">
        <f>TEXT(A364,"CRC-00000")&amp;"-05-01"</f>
        <v>CRC-00366-05-01</v>
      </c>
      <c r="D364" s="2" t="s">
        <v>2795</v>
      </c>
      <c r="E364" s="2" t="s">
        <v>2795</v>
      </c>
      <c r="F364" s="2" t="s">
        <v>2795</v>
      </c>
      <c r="G364" s="2" t="s">
        <v>2335</v>
      </c>
      <c r="H364" s="2" t="s">
        <v>2200</v>
      </c>
      <c r="I364" s="63" t="s">
        <v>2794</v>
      </c>
      <c r="J364" s="39" t="s">
        <v>2795</v>
      </c>
      <c r="M364" s="2" t="s">
        <v>2434</v>
      </c>
      <c r="O364" s="2" t="s">
        <v>2644</v>
      </c>
      <c r="Q364" s="63" t="s">
        <v>2519</v>
      </c>
      <c r="R364" s="39" t="s">
        <v>2795</v>
      </c>
      <c r="T364" s="2"/>
      <c r="U364" s="2"/>
      <c r="V364" s="95">
        <v>3.8461538461538436E-2</v>
      </c>
      <c r="AD364" s="5" t="b">
        <f>ISNUMBER(MATCH(A364,Selection!A:A,0))</f>
        <v>0</v>
      </c>
      <c r="AE364" s="5">
        <f>24-COUNTIF(D364:AA364,"")</f>
        <v>12</v>
      </c>
      <c r="AF364" s="21" t="b">
        <v>1</v>
      </c>
      <c r="AG364" s="15" t="b">
        <v>1</v>
      </c>
      <c r="AH364" s="15" t="b">
        <v>0</v>
      </c>
      <c r="AI364" s="24" t="b">
        <v>0</v>
      </c>
      <c r="AJ364" s="6">
        <v>366</v>
      </c>
      <c r="AK364" s="6" t="s">
        <v>2691</v>
      </c>
      <c r="AL364" s="6" t="s">
        <v>2692</v>
      </c>
      <c r="AM364" s="6">
        <v>53</v>
      </c>
      <c r="AN364" s="6" t="s">
        <v>2518</v>
      </c>
      <c r="AO364" s="6" t="s">
        <v>2417</v>
      </c>
      <c r="AP364" s="6" t="s">
        <v>2999</v>
      </c>
      <c r="AQ364" s="6" t="s">
        <v>147</v>
      </c>
      <c r="AU364" s="6" t="s">
        <v>2518</v>
      </c>
      <c r="AV364" s="98"/>
      <c r="AW364" s="98"/>
      <c r="BA364" s="15" t="b">
        <f>NOT(ISNA(MATCH($A364&amp;"N",'Cases at IMPPC'!$H:$H,0)))</f>
        <v>1</v>
      </c>
      <c r="BB364" s="15" t="b">
        <f>NOT(ISNA(MATCH($A364&amp;"T",'Cases at IMPPC'!$H:$H,0)))</f>
        <v>1</v>
      </c>
      <c r="BC364" s="15" t="b">
        <f>NOT(ISNA(MATCH($A364&amp;"ADE",'Cases at IMPPC'!$H:$H,0)))</f>
        <v>0</v>
      </c>
      <c r="BD364" s="15" t="b">
        <f>NOT(ISNA(MATCH($A364&amp;"MET",'Cases at IMPPC'!$H:$H,0)))</f>
        <v>0</v>
      </c>
      <c r="BE364" s="98" t="s">
        <v>1140</v>
      </c>
      <c r="BF364" t="s">
        <v>2888</v>
      </c>
      <c r="BH364" t="s">
        <v>3004</v>
      </c>
    </row>
    <row r="365" spans="1:60" ht="13" hidden="1" customHeight="1">
      <c r="A365" s="91">
        <v>367</v>
      </c>
      <c r="B365" s="91" t="s">
        <v>2026</v>
      </c>
      <c r="C365" s="91" t="str">
        <f>TEXT(A365,"CRC-00000")&amp;"-05-01"</f>
        <v>CRC-00367-05-01</v>
      </c>
      <c r="D365" s="2" t="s">
        <v>2794</v>
      </c>
      <c r="E365" s="2" t="s">
        <v>2795</v>
      </c>
      <c r="F365" s="2" t="s">
        <v>2795</v>
      </c>
      <c r="G365" s="2" t="s">
        <v>2795</v>
      </c>
      <c r="H365" s="2" t="s">
        <v>2335</v>
      </c>
      <c r="M365" s="2" t="s">
        <v>2518</v>
      </c>
      <c r="O365" s="2" t="s">
        <v>2241</v>
      </c>
      <c r="T365" s="2"/>
      <c r="U365" s="2"/>
      <c r="V365" s="95">
        <v>6.7932489451476785E-2</v>
      </c>
      <c r="AD365" s="5" t="b">
        <f>ISNUMBER(MATCH(A365,Selection!A:A,0))</f>
        <v>0</v>
      </c>
      <c r="AE365" s="5">
        <f>24-COUNTIF(D365:AA365,"")</f>
        <v>8</v>
      </c>
      <c r="AF365" s="21" t="b">
        <v>1</v>
      </c>
      <c r="AG365" s="15" t="b">
        <v>1</v>
      </c>
      <c r="AH365" s="15" t="b">
        <v>0</v>
      </c>
      <c r="AI365" s="24" t="b">
        <v>0</v>
      </c>
      <c r="AJ365" s="6">
        <v>367</v>
      </c>
      <c r="AK365" s="6" t="s">
        <v>2691</v>
      </c>
      <c r="AL365" s="6" t="s">
        <v>2693</v>
      </c>
      <c r="AM365" s="6">
        <v>70</v>
      </c>
      <c r="AN365" s="6" t="s">
        <v>2697</v>
      </c>
      <c r="AP365" s="6" t="s">
        <v>3206</v>
      </c>
      <c r="AQ365" s="6" t="s">
        <v>148</v>
      </c>
      <c r="AU365" s="6" t="s">
        <v>2518</v>
      </c>
      <c r="AV365" s="98" t="s">
        <v>792</v>
      </c>
      <c r="AW365" s="98"/>
      <c r="BA365" s="15" t="b">
        <f>NOT(ISNA(MATCH($A365&amp;"N",'Cases at IMPPC'!$H:$H,0)))</f>
        <v>0</v>
      </c>
      <c r="BB365" s="15" t="b">
        <f>NOT(ISNA(MATCH($A365&amp;"T",'Cases at IMPPC'!$H:$H,0)))</f>
        <v>0</v>
      </c>
      <c r="BC365" s="15" t="b">
        <f>NOT(ISNA(MATCH($A365&amp;"ADE",'Cases at IMPPC'!$H:$H,0)))</f>
        <v>0</v>
      </c>
      <c r="BD365" s="15" t="b">
        <f>NOT(ISNA(MATCH($A365&amp;"MET",'Cases at IMPPC'!$H:$H,0)))</f>
        <v>0</v>
      </c>
      <c r="BE365" s="98" t="s">
        <v>1169</v>
      </c>
      <c r="BF365" s="90" t="s">
        <v>3135</v>
      </c>
      <c r="BG365" t="s">
        <v>2986</v>
      </c>
    </row>
    <row r="366" spans="1:60" ht="13" customHeight="1">
      <c r="A366" s="7">
        <v>368</v>
      </c>
      <c r="B366" s="7" t="s">
        <v>2027</v>
      </c>
      <c r="C366" s="7" t="str">
        <f>TEXT(A366,"CRC-00000")&amp;"-05-01"</f>
        <v>CRC-00368-05-01</v>
      </c>
      <c r="D366" s="2" t="s">
        <v>2795</v>
      </c>
      <c r="E366" s="2" t="s">
        <v>2795</v>
      </c>
      <c r="F366" s="2" t="s">
        <v>2794</v>
      </c>
      <c r="G366" s="2" t="s">
        <v>2520</v>
      </c>
      <c r="M366" s="2" t="s">
        <v>2659</v>
      </c>
      <c r="T366" s="2"/>
      <c r="U366" s="2"/>
      <c r="AD366" s="5" t="b">
        <f>ISNUMBER(MATCH(A366,Selection!A:A,0))</f>
        <v>0</v>
      </c>
      <c r="AE366" s="5">
        <f>24-COUNTIF(D366:AA366,"")</f>
        <v>4</v>
      </c>
      <c r="AF366" s="21" t="b">
        <v>1</v>
      </c>
      <c r="AG366" s="15" t="b">
        <v>1</v>
      </c>
      <c r="AH366" s="15" t="b">
        <v>0</v>
      </c>
      <c r="AI366" s="24" t="b">
        <v>1</v>
      </c>
      <c r="AJ366" s="6">
        <v>368</v>
      </c>
      <c r="AK366" s="6" t="s">
        <v>2691</v>
      </c>
      <c r="AL366" s="6" t="s">
        <v>2746</v>
      </c>
      <c r="AM366" s="6">
        <v>64</v>
      </c>
      <c r="AN366" s="6" t="s">
        <v>2697</v>
      </c>
      <c r="AO366" s="6" t="s">
        <v>2417</v>
      </c>
      <c r="AP366" s="6" t="s">
        <v>2999</v>
      </c>
      <c r="AQ366" s="6" t="s">
        <v>149</v>
      </c>
      <c r="AU366" s="6" t="s">
        <v>2692</v>
      </c>
      <c r="AV366" s="98"/>
      <c r="AW366" s="98"/>
      <c r="BA366" s="15" t="b">
        <f>NOT(ISNA(MATCH($A366&amp;"N",'Cases at IMPPC'!$H:$H,0)))</f>
        <v>0</v>
      </c>
      <c r="BB366" s="15" t="b">
        <f>NOT(ISNA(MATCH($A366&amp;"T",'Cases at IMPPC'!$H:$H,0)))</f>
        <v>1</v>
      </c>
      <c r="BC366" s="15" t="b">
        <f>NOT(ISNA(MATCH($A366&amp;"ADE",'Cases at IMPPC'!$H:$H,0)))</f>
        <v>0</v>
      </c>
      <c r="BD366" s="15" t="b">
        <f>NOT(ISNA(MATCH($A366&amp;"MET",'Cases at IMPPC'!$H:$H,0)))</f>
        <v>1</v>
      </c>
      <c r="BE366" s="98" t="s">
        <v>90</v>
      </c>
      <c r="BF366" t="s">
        <v>3073</v>
      </c>
      <c r="BH366" t="s">
        <v>2889</v>
      </c>
    </row>
    <row r="367" spans="1:60" ht="13" hidden="1" customHeight="1">
      <c r="A367" s="7">
        <v>369</v>
      </c>
      <c r="B367" s="7" t="s">
        <v>2028</v>
      </c>
      <c r="C367" s="7" t="str">
        <f>TEXT(A367,"CRC-00000")&amp;"-05-01"</f>
        <v>CRC-00369-05-01</v>
      </c>
      <c r="D367" s="2" t="s">
        <v>2795</v>
      </c>
      <c r="E367" s="2" t="s">
        <v>2795</v>
      </c>
      <c r="F367" s="2" t="s">
        <v>2794</v>
      </c>
      <c r="G367" s="2" t="s">
        <v>2520</v>
      </c>
      <c r="T367" s="2"/>
      <c r="U367" s="2"/>
      <c r="AD367" s="5" t="b">
        <f>ISNUMBER(MATCH(A367,Selection!A:A,0))</f>
        <v>0</v>
      </c>
      <c r="AE367" s="5">
        <f>24-COUNTIF(D367:AA367,"")</f>
        <v>3</v>
      </c>
      <c r="AF367" s="21" t="b">
        <v>1</v>
      </c>
      <c r="AG367" s="15" t="b">
        <v>1</v>
      </c>
      <c r="AH367" s="15" t="b">
        <v>1</v>
      </c>
      <c r="AI367" s="24" t="b">
        <v>0</v>
      </c>
      <c r="AJ367" s="6">
        <v>369</v>
      </c>
      <c r="AK367" s="6" t="s">
        <v>2691</v>
      </c>
      <c r="AL367" s="6" t="s">
        <v>3172</v>
      </c>
      <c r="AM367" s="6">
        <v>78</v>
      </c>
      <c r="AN367" s="6" t="s">
        <v>2518</v>
      </c>
      <c r="AO367" s="6" t="s">
        <v>2417</v>
      </c>
      <c r="AQ367" s="6" t="s">
        <v>2745</v>
      </c>
      <c r="AU367" s="6" t="s">
        <v>2745</v>
      </c>
      <c r="AV367" s="98"/>
      <c r="AW367" s="98"/>
      <c r="BA367" s="15" t="b">
        <f>NOT(ISNA(MATCH($A367&amp;"N",'Cases at IMPPC'!$H:$H,0)))</f>
        <v>1</v>
      </c>
      <c r="BB367" s="15" t="b">
        <f>NOT(ISNA(MATCH($A367&amp;"T",'Cases at IMPPC'!$H:$H,0)))</f>
        <v>1</v>
      </c>
      <c r="BC367" s="15" t="b">
        <f>NOT(ISNA(MATCH($A367&amp;"ADE",'Cases at IMPPC'!$H:$H,0)))</f>
        <v>1</v>
      </c>
      <c r="BD367" s="15" t="b">
        <f>NOT(ISNA(MATCH($A367&amp;"MET",'Cases at IMPPC'!$H:$H,0)))</f>
        <v>0</v>
      </c>
      <c r="BE367" s="98" t="s">
        <v>1112</v>
      </c>
    </row>
    <row r="368" spans="1:60" ht="13" hidden="1" customHeight="1">
      <c r="A368" s="7">
        <v>370</v>
      </c>
      <c r="B368" s="7" t="s">
        <v>2207</v>
      </c>
      <c r="C368" s="7" t="str">
        <f>TEXT(A368,"CRC-00000")&amp;"-05-01"</f>
        <v>CRC-00370-05-01</v>
      </c>
      <c r="D368" s="2" t="s">
        <v>2795</v>
      </c>
      <c r="E368" s="2" t="s">
        <v>2794</v>
      </c>
      <c r="F368" s="2" t="s">
        <v>2795</v>
      </c>
      <c r="G368" s="2" t="s">
        <v>2520</v>
      </c>
      <c r="T368" s="2"/>
      <c r="U368" s="2"/>
      <c r="AD368" s="5" t="b">
        <f>ISNUMBER(MATCH(A368,Selection!A:A,0))</f>
        <v>0</v>
      </c>
      <c r="AE368" s="5">
        <f>24-COUNTIF(D368:AA368,"")</f>
        <v>3</v>
      </c>
      <c r="AF368" s="21" t="b">
        <v>1</v>
      </c>
      <c r="AG368" s="15" t="b">
        <v>1</v>
      </c>
      <c r="AH368" s="15" t="b">
        <v>0</v>
      </c>
      <c r="AI368" s="24" t="b">
        <v>1</v>
      </c>
      <c r="AJ368" s="6">
        <v>370</v>
      </c>
      <c r="AK368" s="6" t="s">
        <v>2691</v>
      </c>
      <c r="AL368" s="6" t="s">
        <v>2692</v>
      </c>
      <c r="AM368" s="6">
        <v>67</v>
      </c>
      <c r="AN368" s="6" t="s">
        <v>2518</v>
      </c>
      <c r="AO368" s="6" t="s">
        <v>2417</v>
      </c>
      <c r="AP368" s="6" t="s">
        <v>2999</v>
      </c>
      <c r="AQ368" s="6" t="s">
        <v>146</v>
      </c>
      <c r="AU368" s="6" t="s">
        <v>2518</v>
      </c>
      <c r="AV368" s="98" t="s">
        <v>793</v>
      </c>
      <c r="AW368" s="98"/>
      <c r="BA368" s="15" t="b">
        <f>NOT(ISNA(MATCH($A368&amp;"N",'Cases at IMPPC'!$H:$H,0)))</f>
        <v>0</v>
      </c>
      <c r="BB368" s="15" t="b">
        <f>NOT(ISNA(MATCH($A368&amp;"T",'Cases at IMPPC'!$H:$H,0)))</f>
        <v>0</v>
      </c>
      <c r="BC368" s="15" t="b">
        <f>NOT(ISNA(MATCH($A368&amp;"ADE",'Cases at IMPPC'!$H:$H,0)))</f>
        <v>0</v>
      </c>
      <c r="BD368" s="15" t="b">
        <f>NOT(ISNA(MATCH($A368&amp;"MET",'Cases at IMPPC'!$H:$H,0)))</f>
        <v>0</v>
      </c>
      <c r="BE368" s="98" t="s">
        <v>1132</v>
      </c>
    </row>
    <row r="369" spans="1:60" ht="13" hidden="1" customHeight="1">
      <c r="A369" s="7">
        <v>371</v>
      </c>
      <c r="B369" s="7" t="s">
        <v>2208</v>
      </c>
      <c r="C369" s="7" t="str">
        <f>TEXT(A369,"CRC-00000")&amp;"-05-01"</f>
        <v>CRC-00371-05-01</v>
      </c>
      <c r="D369" s="2" t="s">
        <v>2795</v>
      </c>
      <c r="E369" s="2" t="s">
        <v>2795</v>
      </c>
      <c r="F369" s="2" t="s">
        <v>2794</v>
      </c>
      <c r="G369" s="2" t="s">
        <v>2520</v>
      </c>
      <c r="T369" s="2"/>
      <c r="U369" s="2"/>
      <c r="AD369" s="5" t="b">
        <f>ISNUMBER(MATCH(A369,Selection!A:A,0))</f>
        <v>0</v>
      </c>
      <c r="AE369" s="5">
        <f>24-COUNTIF(D369:AA369,"")</f>
        <v>3</v>
      </c>
      <c r="AF369" s="21" t="b">
        <v>1</v>
      </c>
      <c r="AG369" s="15" t="b">
        <v>1</v>
      </c>
      <c r="AH369" s="15" t="b">
        <v>0</v>
      </c>
      <c r="AI369" s="24" t="b">
        <v>0</v>
      </c>
      <c r="AJ369" s="6">
        <v>371</v>
      </c>
      <c r="AK369" s="6" t="s">
        <v>2691</v>
      </c>
      <c r="AM369" s="6">
        <v>54</v>
      </c>
      <c r="AN369" s="6" t="s">
        <v>2518</v>
      </c>
      <c r="AO369" s="6" t="s">
        <v>2699</v>
      </c>
      <c r="AP369" s="6" t="s">
        <v>2693</v>
      </c>
      <c r="AQ369" s="6" t="s">
        <v>94</v>
      </c>
      <c r="AU369" s="6" t="s">
        <v>2518</v>
      </c>
      <c r="AV369" s="98" t="s">
        <v>794</v>
      </c>
      <c r="AW369" s="98"/>
      <c r="BA369" s="15" t="b">
        <f>NOT(ISNA(MATCH($A369&amp;"N",'Cases at IMPPC'!$H:$H,0)))</f>
        <v>0</v>
      </c>
      <c r="BB369" s="15" t="b">
        <f>NOT(ISNA(MATCH($A369&amp;"T",'Cases at IMPPC'!$H:$H,0)))</f>
        <v>1</v>
      </c>
      <c r="BC369" s="15" t="b">
        <f>NOT(ISNA(MATCH($A369&amp;"ADE",'Cases at IMPPC'!$H:$H,0)))</f>
        <v>0</v>
      </c>
      <c r="BD369" s="15" t="b">
        <f>NOT(ISNA(MATCH($A369&amp;"MET",'Cases at IMPPC'!$H:$H,0)))</f>
        <v>0</v>
      </c>
      <c r="BE369" s="98" t="s">
        <v>1118</v>
      </c>
      <c r="BF369" t="s">
        <v>2904</v>
      </c>
    </row>
    <row r="370" spans="1:60" ht="13" hidden="1" customHeight="1">
      <c r="A370" s="7">
        <v>372</v>
      </c>
      <c r="B370" s="7" t="s">
        <v>2210</v>
      </c>
      <c r="C370" s="7" t="str">
        <f>TEXT(A370,"CRC-00000")&amp;"-05-01"</f>
        <v>CRC-00372-05-01</v>
      </c>
      <c r="D370" s="2" t="s">
        <v>2795</v>
      </c>
      <c r="E370" s="2" t="s">
        <v>2795</v>
      </c>
      <c r="F370" s="2" t="s">
        <v>2795</v>
      </c>
      <c r="G370" s="2" t="s">
        <v>2335</v>
      </c>
      <c r="H370" s="2" t="s">
        <v>2335</v>
      </c>
      <c r="I370" s="63" t="s">
        <v>2795</v>
      </c>
      <c r="J370" s="39" t="s">
        <v>2736</v>
      </c>
      <c r="T370" s="2"/>
      <c r="U370" s="2"/>
      <c r="AD370" s="5" t="b">
        <f>ISNUMBER(MATCH(A370,Selection!A:A,0))</f>
        <v>0</v>
      </c>
      <c r="AE370" s="5">
        <f>24-COUNTIF(D370:AA370,"")</f>
        <v>7</v>
      </c>
      <c r="AF370" s="21" t="b">
        <v>1</v>
      </c>
      <c r="AG370" s="15" t="b">
        <v>1</v>
      </c>
      <c r="AH370" s="15" t="b">
        <v>0</v>
      </c>
      <c r="AI370" s="24" t="b">
        <v>0</v>
      </c>
      <c r="AJ370" s="6">
        <v>372</v>
      </c>
      <c r="AK370" s="6" t="s">
        <v>2691</v>
      </c>
      <c r="AL370" s="6" t="s">
        <v>2693</v>
      </c>
      <c r="AM370" s="6">
        <v>74</v>
      </c>
      <c r="AN370" s="6" t="s">
        <v>2697</v>
      </c>
      <c r="AO370" s="6" t="s">
        <v>2417</v>
      </c>
      <c r="AP370" s="6" t="s">
        <v>2693</v>
      </c>
      <c r="AQ370" s="6" t="s">
        <v>317</v>
      </c>
      <c r="AU370" s="6" t="s">
        <v>2518</v>
      </c>
      <c r="AV370" s="98"/>
      <c r="AW370" s="98"/>
      <c r="BA370" s="15" t="b">
        <f>NOT(ISNA(MATCH($A370&amp;"N",'Cases at IMPPC'!$H:$H,0)))</f>
        <v>1</v>
      </c>
      <c r="BB370" s="15" t="b">
        <f>NOT(ISNA(MATCH($A370&amp;"T",'Cases at IMPPC'!$H:$H,0)))</f>
        <v>1</v>
      </c>
      <c r="BC370" s="15" t="b">
        <f>NOT(ISNA(MATCH($A370&amp;"ADE",'Cases at IMPPC'!$H:$H,0)))</f>
        <v>0</v>
      </c>
      <c r="BD370" s="15" t="b">
        <f>NOT(ISNA(MATCH($A370&amp;"MET",'Cases at IMPPC'!$H:$H,0)))</f>
        <v>0</v>
      </c>
      <c r="BE370" s="98"/>
    </row>
    <row r="371" spans="1:60" ht="13" hidden="1" customHeight="1">
      <c r="A371" s="7">
        <v>373</v>
      </c>
      <c r="B371" s="7" t="s">
        <v>2211</v>
      </c>
      <c r="C371" s="7" t="str">
        <f>TEXT(A371,"CRC-00000")&amp;"-05-01"</f>
        <v>CRC-00373-05-01</v>
      </c>
      <c r="D371" s="2" t="s">
        <v>2795</v>
      </c>
      <c r="E371" s="2" t="s">
        <v>2794</v>
      </c>
      <c r="F371" s="2" t="s">
        <v>2794</v>
      </c>
      <c r="G371" s="2" t="s">
        <v>2520</v>
      </c>
      <c r="T371" s="2"/>
      <c r="U371" s="2"/>
      <c r="AD371" s="5" t="b">
        <f>ISNUMBER(MATCH(A371,Selection!A:A,0))</f>
        <v>0</v>
      </c>
      <c r="AE371" s="5">
        <f>24-COUNTIF(D371:AA371,"")</f>
        <v>3</v>
      </c>
      <c r="AF371" s="21" t="b">
        <v>1</v>
      </c>
      <c r="AG371" s="15" t="b">
        <v>1</v>
      </c>
      <c r="AH371" s="15" t="b">
        <v>0</v>
      </c>
      <c r="AI371" s="24" t="b">
        <v>0</v>
      </c>
      <c r="AJ371" s="6">
        <v>373</v>
      </c>
      <c r="AK371" s="6" t="s">
        <v>2691</v>
      </c>
      <c r="AL371" s="6" t="s">
        <v>2692</v>
      </c>
      <c r="AM371" s="6">
        <v>74</v>
      </c>
      <c r="AN371" s="6" t="s">
        <v>2518</v>
      </c>
      <c r="AO371" s="6" t="s">
        <v>2417</v>
      </c>
      <c r="AP371" s="6" t="s">
        <v>2693</v>
      </c>
      <c r="AQ371" s="6" t="s">
        <v>318</v>
      </c>
      <c r="AU371" s="6" t="s">
        <v>2997</v>
      </c>
      <c r="AV371" s="98" t="s">
        <v>795</v>
      </c>
      <c r="AW371" s="98"/>
      <c r="BA371" s="15" t="b">
        <f>NOT(ISNA(MATCH($A371&amp;"N",'Cases at IMPPC'!$H:$H,0)))</f>
        <v>1</v>
      </c>
      <c r="BB371" s="15" t="b">
        <f>NOT(ISNA(MATCH($A371&amp;"T",'Cases at IMPPC'!$H:$H,0)))</f>
        <v>0</v>
      </c>
      <c r="BC371" s="15" t="b">
        <f>NOT(ISNA(MATCH($A371&amp;"ADE",'Cases at IMPPC'!$H:$H,0)))</f>
        <v>0</v>
      </c>
      <c r="BD371" s="15" t="b">
        <f>NOT(ISNA(MATCH($A371&amp;"MET",'Cases at IMPPC'!$H:$H,0)))</f>
        <v>0</v>
      </c>
      <c r="BE371" s="98"/>
      <c r="BF371" t="s">
        <v>2748</v>
      </c>
    </row>
    <row r="372" spans="1:60" ht="13" hidden="1" customHeight="1">
      <c r="A372" s="7">
        <v>374</v>
      </c>
      <c r="B372" s="7" t="s">
        <v>2212</v>
      </c>
      <c r="C372" s="7" t="str">
        <f>TEXT(A372,"CRC-00000")&amp;"-05-01"</f>
        <v>CRC-00374-05-01</v>
      </c>
      <c r="D372" s="2" t="s">
        <v>2795</v>
      </c>
      <c r="F372" s="2" t="s">
        <v>2795</v>
      </c>
      <c r="G372" s="2" t="s">
        <v>2520</v>
      </c>
      <c r="T372" s="2"/>
      <c r="U372" s="2"/>
      <c r="AD372" s="5" t="b">
        <f>ISNUMBER(MATCH(A372,Selection!A:A,0))</f>
        <v>0</v>
      </c>
      <c r="AE372" s="5">
        <f>24-COUNTIF(D372:AA372,"")</f>
        <v>2</v>
      </c>
      <c r="AF372" s="21" t="b">
        <v>0</v>
      </c>
      <c r="AG372" s="15" t="b">
        <v>0</v>
      </c>
      <c r="AH372" s="15" t="b">
        <v>0</v>
      </c>
      <c r="AI372" s="24" t="b">
        <v>1</v>
      </c>
      <c r="AJ372" s="6">
        <v>374.3</v>
      </c>
      <c r="AK372" s="6" t="s">
        <v>2744</v>
      </c>
      <c r="AL372" s="6" t="s">
        <v>2693</v>
      </c>
      <c r="AM372" s="6">
        <v>80</v>
      </c>
      <c r="AN372" s="6" t="s">
        <v>2697</v>
      </c>
      <c r="AP372" s="6" t="s">
        <v>2518</v>
      </c>
      <c r="AV372" s="98"/>
      <c r="AW372" s="98"/>
      <c r="BA372" s="15" t="b">
        <f>NOT(ISNA(MATCH($A372&amp;"N",'Cases at IMPPC'!$H:$H,0)))</f>
        <v>0</v>
      </c>
      <c r="BB372" s="15" t="b">
        <f>NOT(ISNA(MATCH($A372&amp;"T",'Cases at IMPPC'!$H:$H,0)))</f>
        <v>0</v>
      </c>
      <c r="BC372" s="15" t="b">
        <f>NOT(ISNA(MATCH($A372&amp;"ADE",'Cases at IMPPC'!$H:$H,0)))</f>
        <v>0</v>
      </c>
      <c r="BD372" s="15" t="b">
        <f>NOT(ISNA(MATCH($A372&amp;"MET",'Cases at IMPPC'!$H:$H,0)))</f>
        <v>1</v>
      </c>
      <c r="BE372" s="98" t="s">
        <v>1134</v>
      </c>
      <c r="BF372" t="s">
        <v>2672</v>
      </c>
    </row>
    <row r="373" spans="1:60" ht="13" hidden="1" customHeight="1">
      <c r="A373" s="7">
        <v>375</v>
      </c>
      <c r="B373" s="7" t="s">
        <v>2035</v>
      </c>
      <c r="C373" s="7" t="str">
        <f>TEXT(A373,"CRC-00000")&amp;"-05-01"</f>
        <v>CRC-00375-05-01</v>
      </c>
      <c r="D373" s="2" t="s">
        <v>2795</v>
      </c>
      <c r="E373" s="2" t="s">
        <v>2915</v>
      </c>
      <c r="F373" s="2" t="s">
        <v>2795</v>
      </c>
      <c r="G373" s="2" t="s">
        <v>2335</v>
      </c>
      <c r="H373" s="2" t="s">
        <v>2793</v>
      </c>
      <c r="I373" s="63" t="s">
        <v>2794</v>
      </c>
      <c r="J373" s="39" t="s">
        <v>2795</v>
      </c>
      <c r="M373" s="2" t="s">
        <v>3058</v>
      </c>
      <c r="Q373" s="63" t="s">
        <v>2796</v>
      </c>
      <c r="R373" s="39" t="s">
        <v>2795</v>
      </c>
      <c r="T373" s="2"/>
      <c r="U373" s="2"/>
      <c r="AD373" s="5" t="b">
        <f>ISNUMBER(MATCH(A373,Selection!A:A,0))</f>
        <v>0</v>
      </c>
      <c r="AE373" s="5">
        <f>24-COUNTIF(D373:AA373,"")</f>
        <v>10</v>
      </c>
      <c r="AF373" s="21" t="b">
        <v>1</v>
      </c>
      <c r="AG373" s="15" t="b">
        <v>0</v>
      </c>
      <c r="AH373" s="15" t="b">
        <v>0</v>
      </c>
      <c r="AI373" s="24" t="b">
        <v>1</v>
      </c>
      <c r="AJ373" s="6">
        <v>375.3</v>
      </c>
      <c r="AK373" s="6" t="s">
        <v>2744</v>
      </c>
      <c r="AL373" s="6" t="s">
        <v>2692</v>
      </c>
      <c r="AM373" s="6">
        <v>64</v>
      </c>
      <c r="AN373" s="6" t="s">
        <v>2518</v>
      </c>
      <c r="AO373" s="6" t="s">
        <v>2417</v>
      </c>
      <c r="AP373" s="6" t="s">
        <v>2518</v>
      </c>
      <c r="AQ373" s="6" t="s">
        <v>2794</v>
      </c>
      <c r="AV373" s="98"/>
      <c r="AW373" s="98"/>
      <c r="BA373" s="15" t="b">
        <f>NOT(ISNA(MATCH($A373&amp;"N",'Cases at IMPPC'!$H:$H,0)))</f>
        <v>0</v>
      </c>
      <c r="BB373" s="15" t="b">
        <f>NOT(ISNA(MATCH($A373&amp;"T",'Cases at IMPPC'!$H:$H,0)))</f>
        <v>0</v>
      </c>
      <c r="BC373" s="15" t="b">
        <f>NOT(ISNA(MATCH($A373&amp;"ADE",'Cases at IMPPC'!$H:$H,0)))</f>
        <v>0</v>
      </c>
      <c r="BD373" s="15" t="b">
        <f>NOT(ISNA(MATCH($A373&amp;"MET",'Cases at IMPPC'!$H:$H,0)))</f>
        <v>1</v>
      </c>
      <c r="BE373" s="98" t="s">
        <v>1132</v>
      </c>
      <c r="BF373" t="s">
        <v>3133</v>
      </c>
      <c r="BH373" t="s">
        <v>3165</v>
      </c>
    </row>
    <row r="374" spans="1:60" ht="13" hidden="1" customHeight="1">
      <c r="A374" s="7">
        <v>376</v>
      </c>
      <c r="B374" s="7" t="s">
        <v>2036</v>
      </c>
      <c r="C374" s="7" t="str">
        <f>TEXT(A374,"CRC-00000")&amp;"-05-01"</f>
        <v>CRC-00376-05-01</v>
      </c>
      <c r="D374" s="2" t="s">
        <v>2795</v>
      </c>
      <c r="F374" s="2" t="s">
        <v>2795</v>
      </c>
      <c r="G374" s="2" t="s">
        <v>2520</v>
      </c>
      <c r="T374" s="2"/>
      <c r="U374" s="2"/>
      <c r="AD374" s="5" t="b">
        <f>ISNUMBER(MATCH(A374,Selection!A:A,0))</f>
        <v>0</v>
      </c>
      <c r="AE374" s="5">
        <f>24-COUNTIF(D374:AA374,"")</f>
        <v>2</v>
      </c>
      <c r="AF374" s="21" t="b">
        <v>1</v>
      </c>
      <c r="AG374" s="15" t="b">
        <v>0</v>
      </c>
      <c r="AH374" s="15" t="b">
        <v>0</v>
      </c>
      <c r="AI374" s="24" t="b">
        <v>1</v>
      </c>
      <c r="AJ374" s="6">
        <v>376.3</v>
      </c>
      <c r="AK374" s="6" t="s">
        <v>2744</v>
      </c>
      <c r="AL374" s="6" t="s">
        <v>2692</v>
      </c>
      <c r="AM374" s="6">
        <v>79</v>
      </c>
      <c r="AN374" s="6" t="s">
        <v>2697</v>
      </c>
      <c r="AP374" s="6" t="s">
        <v>2518</v>
      </c>
      <c r="AQ374" s="6" t="s">
        <v>2794</v>
      </c>
      <c r="AU374" s="6" t="s">
        <v>3171</v>
      </c>
      <c r="AV374" s="98"/>
      <c r="AW374" s="98"/>
      <c r="BA374" s="15" t="b">
        <f>NOT(ISNA(MATCH($A374&amp;"N",'Cases at IMPPC'!$H:$H,0)))</f>
        <v>1</v>
      </c>
      <c r="BB374" s="15" t="b">
        <f>NOT(ISNA(MATCH($A374&amp;"T",'Cases at IMPPC'!$H:$H,0)))</f>
        <v>0</v>
      </c>
      <c r="BC374" s="15" t="b">
        <f>NOT(ISNA(MATCH($A374&amp;"ADE",'Cases at IMPPC'!$H:$H,0)))</f>
        <v>0</v>
      </c>
      <c r="BD374" s="15" t="b">
        <f>NOT(ISNA(MATCH($A374&amp;"MET",'Cases at IMPPC'!$H:$H,0)))</f>
        <v>0</v>
      </c>
      <c r="BE374" s="98" t="s">
        <v>1132</v>
      </c>
      <c r="BF374" t="s">
        <v>2678</v>
      </c>
    </row>
    <row r="375" spans="1:60" ht="13" hidden="1" customHeight="1">
      <c r="A375" s="7">
        <v>377</v>
      </c>
      <c r="B375" s="7" t="s">
        <v>2216</v>
      </c>
      <c r="C375" s="7" t="str">
        <f>TEXT(A375,"CRC-00000")&amp;"-05-01"</f>
        <v>CRC-00377-05-01</v>
      </c>
      <c r="D375" s="2" t="s">
        <v>2794</v>
      </c>
      <c r="E375" s="2" t="s">
        <v>2795</v>
      </c>
      <c r="F375" s="2" t="s">
        <v>2794</v>
      </c>
      <c r="G375" s="2" t="s">
        <v>2795</v>
      </c>
      <c r="T375" s="2"/>
      <c r="U375" s="2"/>
      <c r="V375" s="95">
        <v>3.7084633743344919E-2</v>
      </c>
      <c r="AD375" s="5" t="b">
        <f>ISNUMBER(MATCH(A375,Selection!A:A,0))</f>
        <v>0</v>
      </c>
      <c r="AE375" s="5">
        <f>24-COUNTIF(D375:AA375,"")</f>
        <v>5</v>
      </c>
      <c r="AF375" s="21" t="b">
        <v>1</v>
      </c>
      <c r="AG375" s="15" t="b">
        <v>0</v>
      </c>
      <c r="AH375" s="15" t="b">
        <v>0</v>
      </c>
      <c r="AI375" s="24" t="b">
        <v>1</v>
      </c>
      <c r="AJ375" s="6">
        <v>377.3</v>
      </c>
      <c r="AK375" s="6" t="s">
        <v>2744</v>
      </c>
      <c r="AL375" s="6" t="s">
        <v>2692</v>
      </c>
      <c r="AM375" s="6">
        <v>54</v>
      </c>
      <c r="AN375" s="6" t="s">
        <v>2697</v>
      </c>
      <c r="AP375" s="6" t="s">
        <v>2518</v>
      </c>
      <c r="AQ375" s="6" t="s">
        <v>2794</v>
      </c>
      <c r="AU375" s="6" t="s">
        <v>3171</v>
      </c>
      <c r="AV375" s="98"/>
      <c r="AW375" s="98"/>
      <c r="BA375" s="15" t="b">
        <f>NOT(ISNA(MATCH($A375&amp;"N",'Cases at IMPPC'!$H:$H,0)))</f>
        <v>0</v>
      </c>
      <c r="BB375" s="15" t="b">
        <f>NOT(ISNA(MATCH($A375&amp;"T",'Cases at IMPPC'!$H:$H,0)))</f>
        <v>0</v>
      </c>
      <c r="BC375" s="15" t="b">
        <f>NOT(ISNA(MATCH($A375&amp;"ADE",'Cases at IMPPC'!$H:$H,0)))</f>
        <v>0</v>
      </c>
      <c r="BD375" s="15" t="b">
        <f>NOT(ISNA(MATCH($A375&amp;"MET",'Cases at IMPPC'!$H:$H,0)))</f>
        <v>1</v>
      </c>
      <c r="BE375" s="98" t="s">
        <v>1132</v>
      </c>
      <c r="BF375" t="s">
        <v>2672</v>
      </c>
    </row>
    <row r="376" spans="1:60" ht="13" hidden="1" customHeight="1">
      <c r="A376" s="7">
        <v>378</v>
      </c>
      <c r="B376" s="7" t="s">
        <v>2217</v>
      </c>
      <c r="C376" s="7" t="str">
        <f>TEXT(A376,"CRC-00000")&amp;"-05-01"</f>
        <v>CRC-00378-05-01</v>
      </c>
      <c r="D376" s="2" t="s">
        <v>2795</v>
      </c>
      <c r="F376" s="2" t="s">
        <v>2795</v>
      </c>
      <c r="G376" s="2" t="s">
        <v>2520</v>
      </c>
      <c r="T376" s="2"/>
      <c r="U376" s="2"/>
      <c r="AD376" s="5" t="b">
        <f>ISNUMBER(MATCH(A376,Selection!A:A,0))</f>
        <v>0</v>
      </c>
      <c r="AE376" s="5">
        <f>24-COUNTIF(D376:AA376,"")</f>
        <v>2</v>
      </c>
      <c r="AF376" s="21" t="b">
        <v>1</v>
      </c>
      <c r="AG376" s="15" t="b">
        <v>0</v>
      </c>
      <c r="AH376" s="15" t="b">
        <v>0</v>
      </c>
      <c r="AI376" s="24" t="b">
        <v>1</v>
      </c>
      <c r="AJ376" s="6">
        <v>378.3</v>
      </c>
      <c r="AK376" s="6" t="s">
        <v>2744</v>
      </c>
      <c r="AL376" s="6" t="s">
        <v>2692</v>
      </c>
      <c r="AM376" s="6">
        <v>56</v>
      </c>
      <c r="AN376" s="6" t="s">
        <v>2518</v>
      </c>
      <c r="AP376" s="6" t="s">
        <v>2518</v>
      </c>
      <c r="AU376" s="6" t="s">
        <v>2990</v>
      </c>
      <c r="AV376" s="98"/>
      <c r="AW376" s="98"/>
      <c r="BA376" s="15" t="b">
        <f>NOT(ISNA(MATCH($A376&amp;"N",'Cases at IMPPC'!$H:$H,0)))</f>
        <v>0</v>
      </c>
      <c r="BB376" s="15" t="b">
        <f>NOT(ISNA(MATCH($A376&amp;"T",'Cases at IMPPC'!$H:$H,0)))</f>
        <v>0</v>
      </c>
      <c r="BC376" s="15" t="b">
        <f>NOT(ISNA(MATCH($A376&amp;"ADE",'Cases at IMPPC'!$H:$H,0)))</f>
        <v>0</v>
      </c>
      <c r="BD376" s="15" t="b">
        <f>NOT(ISNA(MATCH($A376&amp;"MET",'Cases at IMPPC'!$H:$H,0)))</f>
        <v>0</v>
      </c>
      <c r="BE376" s="98" t="s">
        <v>1132</v>
      </c>
    </row>
    <row r="377" spans="1:60" ht="13" hidden="1" customHeight="1">
      <c r="A377" s="7">
        <v>379</v>
      </c>
      <c r="B377" s="7" t="s">
        <v>2218</v>
      </c>
      <c r="C377" s="7" t="str">
        <f>TEXT(A377,"CRC-00000")&amp;"-05-01"</f>
        <v>CRC-00379-05-01</v>
      </c>
      <c r="D377" s="2" t="s">
        <v>2795</v>
      </c>
      <c r="F377" s="2" t="s">
        <v>2794</v>
      </c>
      <c r="G377" s="2" t="s">
        <v>2520</v>
      </c>
      <c r="T377" s="2"/>
      <c r="U377" s="2"/>
      <c r="AD377" s="5" t="b">
        <f>ISNUMBER(MATCH(A377,Selection!A:A,0))</f>
        <v>0</v>
      </c>
      <c r="AE377" s="5">
        <f>24-COUNTIF(D377:AA377,"")</f>
        <v>2</v>
      </c>
      <c r="AF377" s="21" t="b">
        <v>1</v>
      </c>
      <c r="AG377" s="15" t="b">
        <v>0</v>
      </c>
      <c r="AH377" s="15" t="b">
        <v>0</v>
      </c>
      <c r="AI377" s="24" t="b">
        <v>1</v>
      </c>
      <c r="AJ377" s="6">
        <v>379.3</v>
      </c>
      <c r="AK377" s="6" t="s">
        <v>2744</v>
      </c>
      <c r="AL377" s="6" t="s">
        <v>2692</v>
      </c>
      <c r="AM377" s="6">
        <v>64</v>
      </c>
      <c r="AN377" s="6" t="s">
        <v>2697</v>
      </c>
      <c r="AP377" s="6" t="s">
        <v>2518</v>
      </c>
      <c r="AQ377" s="6" t="s">
        <v>2794</v>
      </c>
      <c r="AU377" s="6" t="s">
        <v>2518</v>
      </c>
      <c r="AV377" s="98" t="s">
        <v>796</v>
      </c>
      <c r="AW377" s="98"/>
      <c r="BA377" s="15" t="b">
        <f>NOT(ISNA(MATCH($A377&amp;"N",'Cases at IMPPC'!$H:$H,0)))</f>
        <v>0</v>
      </c>
      <c r="BB377" s="15" t="b">
        <f>NOT(ISNA(MATCH($A377&amp;"T",'Cases at IMPPC'!$H:$H,0)))</f>
        <v>0</v>
      </c>
      <c r="BC377" s="15" t="b">
        <f>NOT(ISNA(MATCH($A377&amp;"ADE",'Cases at IMPPC'!$H:$H,0)))</f>
        <v>0</v>
      </c>
      <c r="BD377" s="15" t="b">
        <f>NOT(ISNA(MATCH($A377&amp;"MET",'Cases at IMPPC'!$H:$H,0)))</f>
        <v>1</v>
      </c>
      <c r="BE377" s="98" t="s">
        <v>1132</v>
      </c>
      <c r="BF377" t="s">
        <v>2672</v>
      </c>
    </row>
    <row r="378" spans="1:60" ht="13" hidden="1" customHeight="1">
      <c r="A378" s="7">
        <v>380</v>
      </c>
      <c r="B378" s="7" t="s">
        <v>2219</v>
      </c>
      <c r="C378" s="7" t="str">
        <f>TEXT(A378,"CRC-00000")&amp;"-05-01"</f>
        <v>CRC-00380-05-01</v>
      </c>
      <c r="D378" s="2" t="s">
        <v>2795</v>
      </c>
      <c r="F378" s="2" t="s">
        <v>2794</v>
      </c>
      <c r="G378" s="2" t="s">
        <v>2520</v>
      </c>
      <c r="T378" s="2"/>
      <c r="U378" s="2"/>
      <c r="AD378" s="5" t="b">
        <f>ISNUMBER(MATCH(A378,Selection!A:A,0))</f>
        <v>0</v>
      </c>
      <c r="AE378" s="5">
        <f>24-COUNTIF(D378:AA378,"")</f>
        <v>2</v>
      </c>
      <c r="AF378" s="21" t="b">
        <v>1</v>
      </c>
      <c r="AG378" s="15" t="b">
        <v>1</v>
      </c>
      <c r="AH378" s="15" t="b">
        <v>0</v>
      </c>
      <c r="AI378" s="24" t="b">
        <v>0</v>
      </c>
      <c r="AJ378" s="6">
        <v>380</v>
      </c>
      <c r="AK378" s="6" t="s">
        <v>2691</v>
      </c>
      <c r="AL378" s="6" t="s">
        <v>2692</v>
      </c>
      <c r="AM378" s="6">
        <v>60</v>
      </c>
      <c r="AN378" s="6" t="s">
        <v>2697</v>
      </c>
      <c r="AO378" s="6" t="s">
        <v>2699</v>
      </c>
      <c r="AP378" s="6" t="s">
        <v>2999</v>
      </c>
      <c r="AQ378" s="6" t="s">
        <v>335</v>
      </c>
      <c r="AU378" s="6" t="s">
        <v>2518</v>
      </c>
      <c r="AV378" s="98" t="s">
        <v>797</v>
      </c>
      <c r="AW378" s="98"/>
      <c r="BA378" s="15" t="b">
        <f>NOT(ISNA(MATCH($A378&amp;"N",'Cases at IMPPC'!$H:$H,0)))</f>
        <v>0</v>
      </c>
      <c r="BB378" s="15" t="b">
        <f>NOT(ISNA(MATCH($A378&amp;"T",'Cases at IMPPC'!$H:$H,0)))</f>
        <v>0</v>
      </c>
      <c r="BC378" s="15" t="b">
        <f>NOT(ISNA(MATCH($A378&amp;"ADE",'Cases at IMPPC'!$H:$H,0)))</f>
        <v>0</v>
      </c>
      <c r="BD378" s="15" t="b">
        <f>NOT(ISNA(MATCH($A378&amp;"MET",'Cases at IMPPC'!$H:$H,0)))</f>
        <v>0</v>
      </c>
      <c r="BE378" s="98" t="s">
        <v>1132</v>
      </c>
    </row>
    <row r="379" spans="1:60" ht="13" hidden="1" customHeight="1">
      <c r="A379" s="7">
        <v>381</v>
      </c>
      <c r="B379" s="7"/>
      <c r="C379" s="7"/>
      <c r="F379" s="2" t="s">
        <v>2794</v>
      </c>
      <c r="G379" s="2" t="s">
        <v>2520</v>
      </c>
      <c r="T379" s="2"/>
      <c r="U379" s="2"/>
      <c r="AD379" s="5" t="b">
        <f>ISNUMBER(MATCH(A379,Selection!A:A,0))</f>
        <v>0</v>
      </c>
      <c r="AE379" s="5">
        <f>24-COUNTIF(D379:AA379,"")</f>
        <v>1</v>
      </c>
      <c r="AF379" s="21" t="b">
        <v>0</v>
      </c>
      <c r="AG379" s="15" t="b">
        <v>0</v>
      </c>
      <c r="AH379" s="15" t="b">
        <v>0</v>
      </c>
      <c r="AI379" s="24" t="b">
        <v>0</v>
      </c>
      <c r="AP379" s="6" t="s">
        <v>1102</v>
      </c>
      <c r="AU379" s="6" t="e">
        <v>#N/A</v>
      </c>
      <c r="AV379" s="98" t="e">
        <v>#N/A</v>
      </c>
      <c r="AW379" s="98"/>
      <c r="BA379" s="15" t="b">
        <f>NOT(ISNA(MATCH($A379&amp;"N",'Cases at IMPPC'!$H:$H,0)))</f>
        <v>0</v>
      </c>
      <c r="BB379" s="15" t="b">
        <f>NOT(ISNA(MATCH($A379&amp;"T",'Cases at IMPPC'!$H:$H,0)))</f>
        <v>0</v>
      </c>
      <c r="BC379" s="15" t="b">
        <f>NOT(ISNA(MATCH($A379&amp;"ADE",'Cases at IMPPC'!$H:$H,0)))</f>
        <v>0</v>
      </c>
      <c r="BD379" s="15" t="b">
        <f>NOT(ISNA(MATCH($A379&amp;"MET",'Cases at IMPPC'!$H:$H,0)))</f>
        <v>0</v>
      </c>
      <c r="BE379" s="98"/>
    </row>
    <row r="380" spans="1:60" ht="13" hidden="1" customHeight="1">
      <c r="A380" s="7">
        <v>382</v>
      </c>
      <c r="B380" s="7"/>
      <c r="C380" s="7"/>
      <c r="F380" s="2" t="s">
        <v>2795</v>
      </c>
      <c r="G380" s="2" t="s">
        <v>2520</v>
      </c>
      <c r="T380" s="2"/>
      <c r="U380" s="2"/>
      <c r="AD380" s="5" t="b">
        <f>ISNUMBER(MATCH(A380,Selection!A:A,0))</f>
        <v>0</v>
      </c>
      <c r="AE380" s="5">
        <f>24-COUNTIF(D380:AA380,"")</f>
        <v>1</v>
      </c>
      <c r="AF380" s="21" t="b">
        <v>0</v>
      </c>
      <c r="AG380" s="15" t="b">
        <v>0</v>
      </c>
      <c r="AH380" s="15" t="b">
        <v>0</v>
      </c>
      <c r="AI380" s="24" t="b">
        <v>0</v>
      </c>
      <c r="AP380" s="6" t="e">
        <v>#N/A</v>
      </c>
      <c r="AU380" s="6" t="e">
        <v>#N/A</v>
      </c>
      <c r="AV380" s="98" t="e">
        <v>#N/A</v>
      </c>
      <c r="AW380" s="98"/>
      <c r="BA380" s="15" t="b">
        <f>NOT(ISNA(MATCH($A380&amp;"N",'Cases at IMPPC'!$H:$H,0)))</f>
        <v>0</v>
      </c>
      <c r="BB380" s="15" t="b">
        <f>NOT(ISNA(MATCH($A380&amp;"T",'Cases at IMPPC'!$H:$H,0)))</f>
        <v>0</v>
      </c>
      <c r="BC380" s="15" t="b">
        <f>NOT(ISNA(MATCH($A380&amp;"ADE",'Cases at IMPPC'!$H:$H,0)))</f>
        <v>0</v>
      </c>
      <c r="BD380" s="15" t="b">
        <f>NOT(ISNA(MATCH($A380&amp;"MET",'Cases at IMPPC'!$H:$H,0)))</f>
        <v>0</v>
      </c>
      <c r="BE380" s="98"/>
    </row>
    <row r="381" spans="1:60" ht="13" hidden="1" customHeight="1">
      <c r="A381" s="7">
        <v>383</v>
      </c>
      <c r="B381" s="7" t="s">
        <v>2220</v>
      </c>
      <c r="C381" s="7" t="str">
        <f>TEXT(A381,"CRC-00000")&amp;"-05-01"</f>
        <v>CRC-00383-05-01</v>
      </c>
      <c r="D381" s="2" t="s">
        <v>2795</v>
      </c>
      <c r="F381" s="2" t="s">
        <v>2795</v>
      </c>
      <c r="G381" s="2" t="s">
        <v>2520</v>
      </c>
      <c r="T381" s="2"/>
      <c r="U381" s="2"/>
      <c r="AD381" s="5" t="b">
        <f>ISNUMBER(MATCH(A381,Selection!A:A,0))</f>
        <v>0</v>
      </c>
      <c r="AE381" s="5">
        <f>24-COUNTIF(D381:AA381,"")</f>
        <v>2</v>
      </c>
      <c r="AF381" s="21" t="b">
        <v>1</v>
      </c>
      <c r="AG381" s="15" t="b">
        <v>1</v>
      </c>
      <c r="AH381" s="15" t="b">
        <v>0</v>
      </c>
      <c r="AI381" s="24" t="b">
        <v>0</v>
      </c>
      <c r="AJ381" s="6">
        <v>383</v>
      </c>
      <c r="AK381" s="6" t="s">
        <v>2691</v>
      </c>
      <c r="AL381" s="6" t="s">
        <v>2746</v>
      </c>
      <c r="AM381" s="6">
        <v>82</v>
      </c>
      <c r="AN381" s="6" t="s">
        <v>2518</v>
      </c>
      <c r="AO381" s="6" t="s">
        <v>2699</v>
      </c>
      <c r="AP381" s="6" t="s">
        <v>2693</v>
      </c>
      <c r="AQ381" s="6" t="s">
        <v>357</v>
      </c>
      <c r="AU381" s="6" t="s">
        <v>2518</v>
      </c>
      <c r="AV381" s="98"/>
      <c r="AW381" s="98"/>
      <c r="BA381" s="15" t="b">
        <f>NOT(ISNA(MATCH($A381&amp;"N",'Cases at IMPPC'!$H:$H,0)))</f>
        <v>1</v>
      </c>
      <c r="BB381" s="15" t="b">
        <f>NOT(ISNA(MATCH($A381&amp;"T",'Cases at IMPPC'!$H:$H,0)))</f>
        <v>0</v>
      </c>
      <c r="BC381" s="15" t="b">
        <f>NOT(ISNA(MATCH($A381&amp;"ADE",'Cases at IMPPC'!$H:$H,0)))</f>
        <v>0</v>
      </c>
      <c r="BD381" s="15" t="b">
        <f>NOT(ISNA(MATCH($A381&amp;"MET",'Cases at IMPPC'!$H:$H,0)))</f>
        <v>0</v>
      </c>
      <c r="BE381" s="98"/>
      <c r="BF381" t="s">
        <v>2678</v>
      </c>
    </row>
    <row r="382" spans="1:60" ht="13" hidden="1" customHeight="1">
      <c r="A382" s="7">
        <v>384</v>
      </c>
      <c r="B382" s="7" t="s">
        <v>2221</v>
      </c>
      <c r="C382" s="7" t="str">
        <f>TEXT(A382,"CRC-00000")&amp;"-05-01"</f>
        <v>CRC-00384-05-01</v>
      </c>
      <c r="D382" s="2" t="s">
        <v>2794</v>
      </c>
      <c r="E382" s="2" t="s">
        <v>2795</v>
      </c>
      <c r="F382" s="2" t="s">
        <v>2795</v>
      </c>
      <c r="G382" s="2" t="s">
        <v>2794</v>
      </c>
      <c r="H382" s="2" t="s">
        <v>2794</v>
      </c>
      <c r="I382" s="63" t="s">
        <v>2794</v>
      </c>
      <c r="T382" s="2"/>
      <c r="U382" s="2"/>
      <c r="V382" s="94">
        <v>-4.3983110485573684E-3</v>
      </c>
      <c r="AD382" s="5" t="b">
        <f>ISNUMBER(MATCH(A382,Selection!A:A,0))</f>
        <v>0</v>
      </c>
      <c r="AE382" s="5">
        <f>24-COUNTIF(D382:AA382,"")</f>
        <v>7</v>
      </c>
      <c r="AF382" s="21" t="b">
        <v>1</v>
      </c>
      <c r="AG382" s="15" t="b">
        <v>1</v>
      </c>
      <c r="AH382" s="15" t="b">
        <v>0</v>
      </c>
      <c r="AI382" s="24" t="b">
        <v>0</v>
      </c>
      <c r="AJ382" s="6">
        <v>384</v>
      </c>
      <c r="AK382" s="6" t="s">
        <v>2691</v>
      </c>
      <c r="AL382" s="6" t="s">
        <v>2692</v>
      </c>
      <c r="AM382" s="6">
        <v>79</v>
      </c>
      <c r="AN382" s="6" t="s">
        <v>2518</v>
      </c>
      <c r="AO382" s="6" t="s">
        <v>2699</v>
      </c>
      <c r="AP382" s="6" t="s">
        <v>2693</v>
      </c>
      <c r="AQ382" s="6" t="s">
        <v>150</v>
      </c>
      <c r="AU382" s="6" t="s">
        <v>2990</v>
      </c>
      <c r="AV382" s="98"/>
      <c r="AW382" s="98"/>
      <c r="BA382" s="15" t="b">
        <f>NOT(ISNA(MATCH($A382&amp;"N",'Cases at IMPPC'!$H:$H,0)))</f>
        <v>0</v>
      </c>
      <c r="BB382" s="15" t="b">
        <f>NOT(ISNA(MATCH($A382&amp;"T",'Cases at IMPPC'!$H:$H,0)))</f>
        <v>1</v>
      </c>
      <c r="BC382" s="15" t="b">
        <f>NOT(ISNA(MATCH($A382&amp;"ADE",'Cases at IMPPC'!$H:$H,0)))</f>
        <v>0</v>
      </c>
      <c r="BD382" s="15" t="b">
        <f>NOT(ISNA(MATCH($A382&amp;"MET",'Cases at IMPPC'!$H:$H,0)))</f>
        <v>0</v>
      </c>
      <c r="BE382" s="98"/>
      <c r="BF382" t="s">
        <v>2858</v>
      </c>
    </row>
    <row r="383" spans="1:60" ht="13" hidden="1" customHeight="1">
      <c r="A383" s="7">
        <v>385</v>
      </c>
      <c r="B383" s="7" t="s">
        <v>2222</v>
      </c>
      <c r="C383" s="7" t="str">
        <f>TEXT(A383,"CRC-00000")&amp;"-05-01"</f>
        <v>CRC-00385-05-01</v>
      </c>
      <c r="D383" s="2" t="s">
        <v>2795</v>
      </c>
      <c r="E383" s="2" t="s">
        <v>2795</v>
      </c>
      <c r="F383" s="2" t="s">
        <v>2795</v>
      </c>
      <c r="G383" s="2" t="s">
        <v>2335</v>
      </c>
      <c r="H383" s="2" t="s">
        <v>2915</v>
      </c>
      <c r="I383" s="63" t="s">
        <v>2795</v>
      </c>
      <c r="J383" s="39" t="s">
        <v>2736</v>
      </c>
      <c r="T383" s="2"/>
      <c r="U383" s="2"/>
      <c r="AD383" s="5" t="b">
        <f>ISNUMBER(MATCH(A383,Selection!A:A,0))</f>
        <v>0</v>
      </c>
      <c r="AE383" s="5">
        <f>24-COUNTIF(D383:AA383,"")</f>
        <v>7</v>
      </c>
      <c r="AF383" s="21" t="b">
        <v>1</v>
      </c>
      <c r="AG383" s="15" t="b">
        <v>1</v>
      </c>
      <c r="AH383" s="15" t="b">
        <v>0</v>
      </c>
      <c r="AI383" s="24" t="b">
        <v>0</v>
      </c>
      <c r="AJ383" s="6">
        <v>385</v>
      </c>
      <c r="AK383" s="6" t="s">
        <v>2691</v>
      </c>
      <c r="AL383" s="6" t="s">
        <v>3172</v>
      </c>
      <c r="AM383" s="6">
        <v>50</v>
      </c>
      <c r="AN383" s="6" t="s">
        <v>2518</v>
      </c>
      <c r="AO383" s="6" t="s">
        <v>2417</v>
      </c>
      <c r="AP383" s="6" t="s">
        <v>2693</v>
      </c>
      <c r="AQ383" s="6" t="s">
        <v>347</v>
      </c>
      <c r="AU383" s="6" t="s">
        <v>2797</v>
      </c>
      <c r="AV383" s="98" t="s">
        <v>798</v>
      </c>
      <c r="AW383" s="98"/>
      <c r="BA383" s="15" t="b">
        <f>NOT(ISNA(MATCH($A383&amp;"N",'Cases at IMPPC'!$H:$H,0)))</f>
        <v>1</v>
      </c>
      <c r="BB383" s="15" t="b">
        <f>NOT(ISNA(MATCH($A383&amp;"T",'Cases at IMPPC'!$H:$H,0)))</f>
        <v>1</v>
      </c>
      <c r="BC383" s="15" t="b">
        <f>NOT(ISNA(MATCH($A383&amp;"ADE",'Cases at IMPPC'!$H:$H,0)))</f>
        <v>0</v>
      </c>
      <c r="BD383" s="15" t="b">
        <f>NOT(ISNA(MATCH($A383&amp;"MET",'Cases at IMPPC'!$H:$H,0)))</f>
        <v>0</v>
      </c>
      <c r="BE383" s="98"/>
    </row>
    <row r="384" spans="1:60" ht="13" hidden="1" customHeight="1">
      <c r="A384" s="7">
        <v>386</v>
      </c>
      <c r="B384" s="7" t="s">
        <v>2408</v>
      </c>
      <c r="C384" s="7" t="str">
        <f>TEXT(A384,"CRC-00000")&amp;"-05-01"</f>
        <v>CRC-00386-05-01</v>
      </c>
      <c r="D384" s="2" t="s">
        <v>2795</v>
      </c>
      <c r="E384" s="2" t="s">
        <v>2794</v>
      </c>
      <c r="F384" s="2" t="s">
        <v>2795</v>
      </c>
      <c r="G384" s="2" t="s">
        <v>2520</v>
      </c>
      <c r="T384" s="2"/>
      <c r="U384" s="2"/>
      <c r="AD384" s="5" t="b">
        <f>ISNUMBER(MATCH(A384,Selection!A:A,0))</f>
        <v>0</v>
      </c>
      <c r="AE384" s="5">
        <f>24-COUNTIF(D384:AA384,"")</f>
        <v>3</v>
      </c>
      <c r="AF384" s="21" t="b">
        <v>1</v>
      </c>
      <c r="AG384" s="15" t="b">
        <v>1</v>
      </c>
      <c r="AH384" s="15" t="b">
        <v>0</v>
      </c>
      <c r="AI384" s="24" t="b">
        <v>0</v>
      </c>
      <c r="AJ384" s="6">
        <v>386</v>
      </c>
      <c r="AK384" s="6" t="s">
        <v>2691</v>
      </c>
      <c r="AL384" s="6" t="s">
        <v>2746</v>
      </c>
      <c r="AM384" s="6">
        <v>66</v>
      </c>
      <c r="AN384" s="6" t="s">
        <v>2518</v>
      </c>
      <c r="AO384" s="6" t="s">
        <v>2417</v>
      </c>
      <c r="AP384" s="6" t="s">
        <v>2698</v>
      </c>
      <c r="AQ384" s="6" t="s">
        <v>138</v>
      </c>
      <c r="AU384" s="6" t="s">
        <v>2518</v>
      </c>
      <c r="AV384" s="98" t="s">
        <v>799</v>
      </c>
      <c r="AW384" s="98"/>
      <c r="BA384" s="15" t="b">
        <f>NOT(ISNA(MATCH($A384&amp;"N",'Cases at IMPPC'!$H:$H,0)))</f>
        <v>1</v>
      </c>
      <c r="BB384" s="15" t="b">
        <f>NOT(ISNA(MATCH($A384&amp;"T",'Cases at IMPPC'!$H:$H,0)))</f>
        <v>0</v>
      </c>
      <c r="BC384" s="15" t="b">
        <f>NOT(ISNA(MATCH($A384&amp;"ADE",'Cases at IMPPC'!$H:$H,0)))</f>
        <v>0</v>
      </c>
      <c r="BD384" s="15" t="b">
        <f>NOT(ISNA(MATCH($A384&amp;"MET",'Cases at IMPPC'!$H:$H,0)))</f>
        <v>0</v>
      </c>
      <c r="BE384" s="98"/>
      <c r="BF384" t="s">
        <v>2678</v>
      </c>
    </row>
    <row r="385" spans="1:60" ht="13" hidden="1" customHeight="1">
      <c r="A385" s="7">
        <v>387</v>
      </c>
      <c r="B385" s="7" t="s">
        <v>2224</v>
      </c>
      <c r="C385" s="7" t="str">
        <f>TEXT(A385,"CRC-00000")&amp;"-05-01"</f>
        <v>CRC-00387-05-01</v>
      </c>
      <c r="D385" s="2" t="s">
        <v>2795</v>
      </c>
      <c r="E385" s="2" t="s">
        <v>2795</v>
      </c>
      <c r="F385" s="2" t="s">
        <v>2795</v>
      </c>
      <c r="G385" s="2" t="s">
        <v>2520</v>
      </c>
      <c r="T385" s="2"/>
      <c r="U385" s="2"/>
      <c r="AD385" s="5" t="b">
        <f>ISNUMBER(MATCH(A385,Selection!A:A,0))</f>
        <v>0</v>
      </c>
      <c r="AE385" s="5">
        <f>24-COUNTIF(D385:AA385,"")</f>
        <v>3</v>
      </c>
      <c r="AF385" s="21" t="b">
        <v>1</v>
      </c>
      <c r="AG385" s="15" t="b">
        <v>1</v>
      </c>
      <c r="AH385" s="15" t="b">
        <v>0</v>
      </c>
      <c r="AI385" s="24" t="b">
        <v>1</v>
      </c>
      <c r="AJ385" s="6">
        <v>387</v>
      </c>
      <c r="AK385" s="6" t="s">
        <v>2691</v>
      </c>
      <c r="AL385" s="6" t="s">
        <v>2693</v>
      </c>
      <c r="AM385" s="6">
        <v>70</v>
      </c>
      <c r="AN385" s="6" t="s">
        <v>2518</v>
      </c>
      <c r="AO385" s="6" t="s">
        <v>2699</v>
      </c>
      <c r="AP385" s="6" t="s">
        <v>2693</v>
      </c>
      <c r="AQ385" s="6" t="s">
        <v>357</v>
      </c>
      <c r="AU385" s="6" t="s">
        <v>2990</v>
      </c>
      <c r="AV385" s="98"/>
      <c r="AW385" s="98"/>
      <c r="BA385" s="15" t="b">
        <f>NOT(ISNA(MATCH($A385&amp;"N",'Cases at IMPPC'!$H:$H,0)))</f>
        <v>0</v>
      </c>
      <c r="BB385" s="15" t="b">
        <f>NOT(ISNA(MATCH($A385&amp;"T",'Cases at IMPPC'!$H:$H,0)))</f>
        <v>1</v>
      </c>
      <c r="BC385" s="15" t="b">
        <f>NOT(ISNA(MATCH($A385&amp;"ADE",'Cases at IMPPC'!$H:$H,0)))</f>
        <v>0</v>
      </c>
      <c r="BD385" s="15" t="b">
        <f>NOT(ISNA(MATCH($A385&amp;"MET",'Cases at IMPPC'!$H:$H,0)))</f>
        <v>0</v>
      </c>
      <c r="BE385" s="98"/>
      <c r="BF385" t="s">
        <v>2681</v>
      </c>
    </row>
    <row r="386" spans="1:60" ht="13" hidden="1" customHeight="1">
      <c r="A386" s="7">
        <v>388</v>
      </c>
      <c r="B386" s="7" t="s">
        <v>2225</v>
      </c>
      <c r="C386" s="7" t="str">
        <f>TEXT(A386,"CRC-00000")&amp;"-05-01"</f>
        <v>CRC-00388-05-01</v>
      </c>
      <c r="D386" s="2" t="s">
        <v>2795</v>
      </c>
      <c r="E386" s="2" t="s">
        <v>2795</v>
      </c>
      <c r="F386" s="2" t="s">
        <v>2794</v>
      </c>
      <c r="G386" s="2" t="s">
        <v>2795</v>
      </c>
      <c r="H386" s="2" t="s">
        <v>2795</v>
      </c>
      <c r="I386" s="63" t="s">
        <v>2795</v>
      </c>
      <c r="J386" s="39" t="s">
        <v>2795</v>
      </c>
      <c r="T386" s="2"/>
      <c r="U386" s="2"/>
      <c r="AD386" s="5" t="b">
        <f>ISNUMBER(MATCH(A386,Selection!A:A,0))</f>
        <v>0</v>
      </c>
      <c r="AE386" s="5">
        <f>24-COUNTIF(D386:AA386,"")</f>
        <v>7</v>
      </c>
      <c r="AF386" s="21" t="b">
        <v>1</v>
      </c>
      <c r="AG386" s="15" t="b">
        <v>1</v>
      </c>
      <c r="AH386" s="15" t="b">
        <v>0</v>
      </c>
      <c r="AI386" s="24" t="b">
        <v>1</v>
      </c>
      <c r="AJ386" s="6">
        <v>388</v>
      </c>
      <c r="AK386" s="6" t="s">
        <v>2691</v>
      </c>
      <c r="AL386" s="6" t="s">
        <v>2692</v>
      </c>
      <c r="AM386" s="6">
        <v>85</v>
      </c>
      <c r="AN386" s="6" t="s">
        <v>2518</v>
      </c>
      <c r="AO386" s="6" t="s">
        <v>2699</v>
      </c>
      <c r="AP386" s="6" t="s">
        <v>2999</v>
      </c>
      <c r="AQ386" s="6" t="s">
        <v>367</v>
      </c>
      <c r="AU386" s="6" t="s">
        <v>2990</v>
      </c>
      <c r="AV386" s="98" t="s">
        <v>800</v>
      </c>
      <c r="AW386" s="98"/>
      <c r="BA386" s="15" t="b">
        <f>NOT(ISNA(MATCH($A386&amp;"N",'Cases at IMPPC'!$H:$H,0)))</f>
        <v>0</v>
      </c>
      <c r="BB386" s="15" t="b">
        <f>NOT(ISNA(MATCH($A386&amp;"T",'Cases at IMPPC'!$H:$H,0)))</f>
        <v>0</v>
      </c>
      <c r="BC386" s="15" t="b">
        <f>NOT(ISNA(MATCH($A386&amp;"ADE",'Cases at IMPPC'!$H:$H,0)))</f>
        <v>0</v>
      </c>
      <c r="BD386" s="15" t="b">
        <f>NOT(ISNA(MATCH($A386&amp;"MET",'Cases at IMPPC'!$H:$H,0)))</f>
        <v>0</v>
      </c>
      <c r="BE386" s="98" t="s">
        <v>1178</v>
      </c>
    </row>
    <row r="387" spans="1:60" ht="13" hidden="1" customHeight="1">
      <c r="A387" s="7">
        <v>389</v>
      </c>
      <c r="B387" s="7" t="s">
        <v>2226</v>
      </c>
      <c r="C387" s="7" t="str">
        <f>TEXT(A387,"CRC-00000")&amp;"-05-01"</f>
        <v>CRC-00389-05-01</v>
      </c>
      <c r="D387" s="2" t="s">
        <v>2795</v>
      </c>
      <c r="E387" s="2" t="s">
        <v>2794</v>
      </c>
      <c r="F387" s="2" t="s">
        <v>2794</v>
      </c>
      <c r="G387" s="2" t="s">
        <v>2795</v>
      </c>
      <c r="H387" s="2" t="s">
        <v>2794</v>
      </c>
      <c r="I387" s="63" t="s">
        <v>2794</v>
      </c>
      <c r="J387" s="39" t="s">
        <v>2795</v>
      </c>
      <c r="M387" s="2" t="s">
        <v>2338</v>
      </c>
      <c r="O387" s="2" t="s">
        <v>2992</v>
      </c>
      <c r="Q387" s="63" t="s">
        <v>2518</v>
      </c>
      <c r="R387" s="39" t="s">
        <v>2794</v>
      </c>
      <c r="T387" s="2"/>
      <c r="U387" s="2"/>
      <c r="AD387" s="5" t="b">
        <f>ISNUMBER(MATCH(A387,Selection!A:A,0))</f>
        <v>0</v>
      </c>
      <c r="AE387" s="5">
        <f>24-COUNTIF(D387:AA387,"")</f>
        <v>11</v>
      </c>
      <c r="AF387" s="21" t="b">
        <v>1</v>
      </c>
      <c r="AG387" s="15" t="b">
        <v>1</v>
      </c>
      <c r="AH387" s="15" t="b">
        <v>0</v>
      </c>
      <c r="AI387" s="24" t="b">
        <v>0</v>
      </c>
      <c r="AJ387" s="6">
        <v>389</v>
      </c>
      <c r="AK387" s="6" t="s">
        <v>2691</v>
      </c>
      <c r="AL387" s="6" t="s">
        <v>2693</v>
      </c>
      <c r="AM387" s="6">
        <v>86</v>
      </c>
      <c r="AN387" s="6" t="s">
        <v>2697</v>
      </c>
      <c r="AO387" s="6" t="s">
        <v>2699</v>
      </c>
      <c r="AP387" s="6" t="s">
        <v>2693</v>
      </c>
      <c r="AQ387" s="6" t="s">
        <v>332</v>
      </c>
      <c r="AU387" s="6" t="s">
        <v>2518</v>
      </c>
      <c r="AV387" s="98" t="s">
        <v>801</v>
      </c>
      <c r="AW387" s="98"/>
      <c r="BA387" s="15" t="b">
        <f>NOT(ISNA(MATCH($A387&amp;"N",'Cases at IMPPC'!$H:$H,0)))</f>
        <v>0</v>
      </c>
      <c r="BB387" s="15" t="b">
        <f>NOT(ISNA(MATCH($A387&amp;"T",'Cases at IMPPC'!$H:$H,0)))</f>
        <v>1</v>
      </c>
      <c r="BC387" s="15" t="b">
        <f>NOT(ISNA(MATCH($A387&amp;"ADE",'Cases at IMPPC'!$H:$H,0)))</f>
        <v>0</v>
      </c>
      <c r="BD387" s="15" t="b">
        <f>NOT(ISNA(MATCH($A387&amp;"MET",'Cases at IMPPC'!$H:$H,0)))</f>
        <v>0</v>
      </c>
      <c r="BE387" s="98"/>
      <c r="BF387" t="s">
        <v>2682</v>
      </c>
    </row>
    <row r="388" spans="1:60" ht="13" hidden="1" customHeight="1">
      <c r="A388" s="7">
        <v>390</v>
      </c>
      <c r="B388" s="7" t="s">
        <v>2227</v>
      </c>
      <c r="C388" s="7" t="str">
        <f>TEXT(A388,"CRC-00000")&amp;"-05-01"</f>
        <v>CRC-00390-05-01</v>
      </c>
      <c r="D388" s="2" t="s">
        <v>2795</v>
      </c>
      <c r="E388" s="2" t="s">
        <v>2795</v>
      </c>
      <c r="F388" s="2" t="s">
        <v>2795</v>
      </c>
      <c r="G388" s="2" t="s">
        <v>2795</v>
      </c>
      <c r="T388" s="2"/>
      <c r="U388" s="2"/>
      <c r="AD388" s="5" t="b">
        <f>ISNUMBER(MATCH(A388,Selection!A:A,0))</f>
        <v>0</v>
      </c>
      <c r="AE388" s="5">
        <f>24-COUNTIF(D388:AA388,"")</f>
        <v>4</v>
      </c>
      <c r="AF388" s="21" t="b">
        <v>1</v>
      </c>
      <c r="AG388" s="15" t="b">
        <v>1</v>
      </c>
      <c r="AH388" s="15" t="b">
        <v>0</v>
      </c>
      <c r="AI388" s="24" t="b">
        <v>0</v>
      </c>
      <c r="AJ388" s="6">
        <v>390</v>
      </c>
      <c r="AK388" s="6" t="s">
        <v>2691</v>
      </c>
      <c r="AL388" s="6" t="s">
        <v>2692</v>
      </c>
      <c r="AM388" s="6">
        <v>64</v>
      </c>
      <c r="AN388" s="6" t="s">
        <v>2518</v>
      </c>
      <c r="AO388" s="6" t="s">
        <v>2417</v>
      </c>
      <c r="AP388" s="6" t="s">
        <v>3169</v>
      </c>
      <c r="AQ388" s="6" t="s">
        <v>347</v>
      </c>
      <c r="AU388" s="6" t="s">
        <v>2518</v>
      </c>
      <c r="AV388" s="98" t="s">
        <v>802</v>
      </c>
      <c r="AW388" s="98"/>
      <c r="BA388" s="15" t="b">
        <f>NOT(ISNA(MATCH($A388&amp;"N",'Cases at IMPPC'!$H:$H,0)))</f>
        <v>0</v>
      </c>
      <c r="BB388" s="15" t="b">
        <f>NOT(ISNA(MATCH($A388&amp;"T",'Cases at IMPPC'!$H:$H,0)))</f>
        <v>0</v>
      </c>
      <c r="BC388" s="15" t="b">
        <f>NOT(ISNA(MATCH($A388&amp;"ADE",'Cases at IMPPC'!$H:$H,0)))</f>
        <v>0</v>
      </c>
      <c r="BD388" s="15" t="b">
        <f>NOT(ISNA(MATCH($A388&amp;"MET",'Cases at IMPPC'!$H:$H,0)))</f>
        <v>0</v>
      </c>
      <c r="BE388" s="98" t="s">
        <v>1115</v>
      </c>
    </row>
    <row r="389" spans="1:60" ht="13" hidden="1" customHeight="1">
      <c r="A389" s="7">
        <v>391</v>
      </c>
      <c r="B389" s="7" t="s">
        <v>2228</v>
      </c>
      <c r="C389" s="7" t="str">
        <f>TEXT(A389,"CRC-00000")&amp;"-05-01"</f>
        <v>CRC-00391-05-01</v>
      </c>
      <c r="D389" s="2" t="s">
        <v>2795</v>
      </c>
      <c r="E389" s="2" t="s">
        <v>2794</v>
      </c>
      <c r="F389" s="2" t="s">
        <v>2795</v>
      </c>
      <c r="G389" s="2" t="s">
        <v>2520</v>
      </c>
      <c r="T389" s="2"/>
      <c r="U389" s="2"/>
      <c r="AD389" s="5" t="b">
        <f>ISNUMBER(MATCH(A389,Selection!A:A,0))</f>
        <v>0</v>
      </c>
      <c r="AE389" s="5">
        <f>24-COUNTIF(D389:AA389,"")</f>
        <v>3</v>
      </c>
      <c r="AF389" s="21" t="b">
        <v>1</v>
      </c>
      <c r="AG389" s="15" t="b">
        <v>1</v>
      </c>
      <c r="AH389" s="15" t="b">
        <v>0</v>
      </c>
      <c r="AI389" s="24" t="b">
        <v>0</v>
      </c>
      <c r="AJ389" s="6">
        <v>391</v>
      </c>
      <c r="AK389" s="6" t="s">
        <v>2691</v>
      </c>
      <c r="AL389" s="6" t="s">
        <v>2692</v>
      </c>
      <c r="AM389" s="6">
        <v>38</v>
      </c>
      <c r="AN389" s="6" t="s">
        <v>2518</v>
      </c>
      <c r="AO389" s="6" t="s">
        <v>2417</v>
      </c>
      <c r="AP389" s="6" t="s">
        <v>2693</v>
      </c>
      <c r="AQ389" s="6" t="s">
        <v>317</v>
      </c>
      <c r="AU389" s="6" t="s">
        <v>2518</v>
      </c>
      <c r="AV389" s="98" t="s">
        <v>803</v>
      </c>
      <c r="AW389" s="98"/>
      <c r="BA389" s="15" t="b">
        <f>NOT(ISNA(MATCH($A389&amp;"N",'Cases at IMPPC'!$H:$H,0)))</f>
        <v>0</v>
      </c>
      <c r="BB389" s="15" t="b">
        <f>NOT(ISNA(MATCH($A389&amp;"T",'Cases at IMPPC'!$H:$H,0)))</f>
        <v>0</v>
      </c>
      <c r="BC389" s="15" t="b">
        <f>NOT(ISNA(MATCH($A389&amp;"ADE",'Cases at IMPPC'!$H:$H,0)))</f>
        <v>0</v>
      </c>
      <c r="BD389" s="15" t="b">
        <f>NOT(ISNA(MATCH($A389&amp;"MET",'Cases at IMPPC'!$H:$H,0)))</f>
        <v>0</v>
      </c>
      <c r="BE389" s="98"/>
    </row>
    <row r="390" spans="1:60" ht="13" hidden="1" customHeight="1">
      <c r="A390" s="7">
        <v>392</v>
      </c>
      <c r="B390" s="7" t="s">
        <v>3145</v>
      </c>
      <c r="C390" s="7" t="str">
        <f>TEXT(A390,"CRC-00000")&amp;"-05-01"</f>
        <v>CRC-00392-05-01</v>
      </c>
      <c r="D390" s="2" t="s">
        <v>2795</v>
      </c>
      <c r="E390" s="2" t="s">
        <v>2795</v>
      </c>
      <c r="F390" s="2" t="s">
        <v>2795</v>
      </c>
      <c r="G390" s="2" t="s">
        <v>2520</v>
      </c>
      <c r="H390" s="2" t="s">
        <v>2743</v>
      </c>
      <c r="M390" s="2" t="s">
        <v>2902</v>
      </c>
      <c r="T390" s="2"/>
      <c r="U390" s="2"/>
      <c r="AD390" s="5" t="b">
        <f>ISNUMBER(MATCH(A390,Selection!A:A,0))</f>
        <v>0</v>
      </c>
      <c r="AE390" s="5">
        <f>24-COUNTIF(D390:AA390,"")</f>
        <v>5</v>
      </c>
      <c r="AF390" s="21" t="b">
        <v>1</v>
      </c>
      <c r="AG390" s="15" t="b">
        <v>0</v>
      </c>
      <c r="AH390" s="15" t="b">
        <v>1</v>
      </c>
      <c r="AI390" s="24"/>
      <c r="AJ390" s="6">
        <v>392.1</v>
      </c>
      <c r="AK390" s="6" t="s">
        <v>3138</v>
      </c>
      <c r="AL390" s="6" t="s">
        <v>3142</v>
      </c>
      <c r="AM390" s="6">
        <v>64</v>
      </c>
      <c r="AN390" s="6" t="s">
        <v>3143</v>
      </c>
      <c r="AO390" s="6" t="s">
        <v>3144</v>
      </c>
      <c r="AP390" s="6" t="s">
        <v>3137</v>
      </c>
      <c r="AQ390" s="6" t="s">
        <v>135</v>
      </c>
      <c r="AV390" s="98"/>
      <c r="AW390" s="98"/>
      <c r="BA390" s="15" t="b">
        <f>NOT(ISNA(MATCH($A390&amp;"N",'Cases at IMPPC'!$H:$H,0)))</f>
        <v>1</v>
      </c>
      <c r="BB390" s="15" t="b">
        <f>NOT(ISNA(MATCH($A390&amp;"T",'Cases at IMPPC'!$H:$H,0)))</f>
        <v>0</v>
      </c>
      <c r="BC390" s="15" t="b">
        <f>NOT(ISNA(MATCH($A390&amp;"ADE",'Cases at IMPPC'!$H:$H,0)))</f>
        <v>1</v>
      </c>
      <c r="BD390" s="15" t="b">
        <f>NOT(ISNA(MATCH($A390&amp;"MET",'Cases at IMPPC'!$H:$H,0)))</f>
        <v>0</v>
      </c>
      <c r="BE390" s="98" t="s">
        <v>1010</v>
      </c>
      <c r="BF390" s="92" t="s">
        <v>3136</v>
      </c>
    </row>
    <row r="391" spans="1:60" ht="13" hidden="1" customHeight="1">
      <c r="A391" s="7">
        <v>393</v>
      </c>
      <c r="B391" s="7" t="s">
        <v>2050</v>
      </c>
      <c r="C391" s="7" t="str">
        <f>TEXT(A391,"CRC-00000")&amp;"-05-01"</f>
        <v>CRC-00393-05-01</v>
      </c>
      <c r="D391" s="2" t="s">
        <v>2795</v>
      </c>
      <c r="F391" s="2" t="s">
        <v>2795</v>
      </c>
      <c r="G391" s="2" t="s">
        <v>2520</v>
      </c>
      <c r="T391" s="2"/>
      <c r="U391" s="2"/>
      <c r="AD391" s="5" t="b">
        <f>ISNUMBER(MATCH(A391,Selection!A:A,0))</f>
        <v>0</v>
      </c>
      <c r="AE391" s="5">
        <f>24-COUNTIF(D391:AA391,"")</f>
        <v>2</v>
      </c>
      <c r="AF391" s="21" t="b">
        <v>1</v>
      </c>
      <c r="AG391" s="15" t="b">
        <v>0</v>
      </c>
      <c r="AH391" s="15" t="b">
        <v>1</v>
      </c>
      <c r="AI391" s="24" t="b">
        <v>0</v>
      </c>
      <c r="AJ391" s="6">
        <v>393.1</v>
      </c>
      <c r="AK391" s="6" t="s">
        <v>3170</v>
      </c>
      <c r="AL391" s="6" t="s">
        <v>2692</v>
      </c>
      <c r="AM391" s="6">
        <v>72</v>
      </c>
      <c r="AN391" s="6" t="s">
        <v>2518</v>
      </c>
      <c r="AO391" s="6" t="s">
        <v>2699</v>
      </c>
      <c r="AP391" s="6" t="s">
        <v>2247</v>
      </c>
      <c r="AQ391" s="6" t="s">
        <v>355</v>
      </c>
      <c r="AU391" s="6" t="s">
        <v>2745</v>
      </c>
      <c r="AV391" s="98"/>
      <c r="AW391" s="98"/>
      <c r="BA391" s="15" t="b">
        <f>NOT(ISNA(MATCH($A391&amp;"N",'Cases at IMPPC'!$H:$H,0)))</f>
        <v>1</v>
      </c>
      <c r="BB391" s="15" t="b">
        <f>NOT(ISNA(MATCH($A391&amp;"T",'Cases at IMPPC'!$H:$H,0)))</f>
        <v>0</v>
      </c>
      <c r="BC391" s="15" t="b">
        <f>NOT(ISNA(MATCH($A391&amp;"ADE",'Cases at IMPPC'!$H:$H,0)))</f>
        <v>0</v>
      </c>
      <c r="BD391" s="15" t="b">
        <f>NOT(ISNA(MATCH($A391&amp;"MET",'Cases at IMPPC'!$H:$H,0)))</f>
        <v>0</v>
      </c>
      <c r="BE391" s="98" t="s">
        <v>943</v>
      </c>
      <c r="BF391" t="s">
        <v>2678</v>
      </c>
    </row>
    <row r="392" spans="1:60" ht="13" hidden="1" customHeight="1">
      <c r="A392" s="7">
        <v>394</v>
      </c>
      <c r="B392" s="7" t="s">
        <v>1864</v>
      </c>
      <c r="C392" s="7" t="str">
        <f>TEXT(A392,"CRC-00000")&amp;"-05-01"</f>
        <v>CRC-00394-05-01</v>
      </c>
      <c r="D392" s="2" t="s">
        <v>2794</v>
      </c>
      <c r="E392" s="2" t="s">
        <v>2795</v>
      </c>
      <c r="F392" s="2" t="s">
        <v>2794</v>
      </c>
      <c r="G392" s="2" t="s">
        <v>2795</v>
      </c>
      <c r="T392" s="2"/>
      <c r="U392" s="2"/>
      <c r="AD392" s="5" t="b">
        <f>ISNUMBER(MATCH(A392,Selection!A:A,0))</f>
        <v>0</v>
      </c>
      <c r="AE392" s="5">
        <f>24-COUNTIF(D392:AA392,"")</f>
        <v>4</v>
      </c>
      <c r="AF392" s="21" t="b">
        <v>1</v>
      </c>
      <c r="AG392" s="15" t="b">
        <v>1</v>
      </c>
      <c r="AH392" s="15" t="b">
        <v>0</v>
      </c>
      <c r="AI392" s="24" t="b">
        <v>0</v>
      </c>
      <c r="AJ392" s="6">
        <v>394</v>
      </c>
      <c r="AK392" s="6" t="s">
        <v>2691</v>
      </c>
      <c r="AL392" s="6" t="s">
        <v>2692</v>
      </c>
      <c r="AM392" s="6">
        <v>54</v>
      </c>
      <c r="AN392" s="6" t="s">
        <v>2518</v>
      </c>
      <c r="AO392" s="6" t="s">
        <v>2699</v>
      </c>
      <c r="AP392" s="6" t="s">
        <v>2693</v>
      </c>
      <c r="AQ392" s="6" t="s">
        <v>151</v>
      </c>
      <c r="AU392" s="6" t="s">
        <v>2990</v>
      </c>
      <c r="AV392" s="98" t="s">
        <v>299</v>
      </c>
      <c r="AW392" s="98"/>
      <c r="BA392" s="15" t="b">
        <f>NOT(ISNA(MATCH($A392&amp;"N",'Cases at IMPPC'!$H:$H,0)))</f>
        <v>0</v>
      </c>
      <c r="BB392" s="15" t="b">
        <f>NOT(ISNA(MATCH($A392&amp;"T",'Cases at IMPPC'!$H:$H,0)))</f>
        <v>0</v>
      </c>
      <c r="BC392" s="15" t="b">
        <f>NOT(ISNA(MATCH($A392&amp;"ADE",'Cases at IMPPC'!$H:$H,0)))</f>
        <v>0</v>
      </c>
      <c r="BD392" s="15" t="b">
        <f>NOT(ISNA(MATCH($A392&amp;"MET",'Cases at IMPPC'!$H:$H,0)))</f>
        <v>0</v>
      </c>
      <c r="BE392" s="98" t="s">
        <v>1118</v>
      </c>
    </row>
    <row r="393" spans="1:60" ht="13" hidden="1" customHeight="1">
      <c r="A393" s="7">
        <v>395</v>
      </c>
      <c r="B393" s="7" t="s">
        <v>1865</v>
      </c>
      <c r="C393" s="7" t="str">
        <f>TEXT(A393,"CRC-00000")&amp;"-05-01"</f>
        <v>CRC-00395-05-01</v>
      </c>
      <c r="D393" s="2" t="s">
        <v>2795</v>
      </c>
      <c r="E393" s="2" t="s">
        <v>2795</v>
      </c>
      <c r="F393" s="2" t="s">
        <v>2794</v>
      </c>
      <c r="G393" s="2" t="s">
        <v>2795</v>
      </c>
      <c r="H393" s="2" t="s">
        <v>2794</v>
      </c>
      <c r="I393" s="63" t="s">
        <v>2794</v>
      </c>
      <c r="J393" s="39" t="s">
        <v>2794</v>
      </c>
      <c r="M393" s="2" t="s">
        <v>2434</v>
      </c>
      <c r="O393" s="2" t="s">
        <v>2792</v>
      </c>
      <c r="Q393" s="63" t="s">
        <v>2518</v>
      </c>
      <c r="R393" s="39" t="s">
        <v>2795</v>
      </c>
      <c r="T393" s="2"/>
      <c r="U393" s="2"/>
      <c r="AD393" s="5" t="b">
        <f>ISNUMBER(MATCH(A393,Selection!A:A,0))</f>
        <v>0</v>
      </c>
      <c r="AE393" s="5">
        <f>24-COUNTIF(D393:AA393,"")</f>
        <v>11</v>
      </c>
      <c r="AF393" s="21" t="b">
        <v>1</v>
      </c>
      <c r="AG393" s="15" t="b">
        <v>1</v>
      </c>
      <c r="AH393" s="15" t="b">
        <v>0</v>
      </c>
      <c r="AI393" s="24" t="b">
        <v>0</v>
      </c>
      <c r="AJ393" s="6">
        <v>395</v>
      </c>
      <c r="AK393" s="6" t="s">
        <v>2691</v>
      </c>
      <c r="AL393" s="6" t="s">
        <v>2746</v>
      </c>
      <c r="AM393" s="6">
        <v>81</v>
      </c>
      <c r="AN393" s="6" t="s">
        <v>2697</v>
      </c>
      <c r="AO393" s="6" t="s">
        <v>2699</v>
      </c>
      <c r="AP393" s="6" t="s">
        <v>2698</v>
      </c>
      <c r="AQ393" s="6" t="s">
        <v>364</v>
      </c>
      <c r="AU393" s="6" t="s">
        <v>2518</v>
      </c>
      <c r="AV393" s="98" t="s">
        <v>804</v>
      </c>
      <c r="AW393" s="98"/>
      <c r="BA393" s="15" t="b">
        <f>NOT(ISNA(MATCH($A393&amp;"N",'Cases at IMPPC'!$H:$H,0)))</f>
        <v>1</v>
      </c>
      <c r="BB393" s="15" t="b">
        <f>NOT(ISNA(MATCH($A393&amp;"T",'Cases at IMPPC'!$H:$H,0)))</f>
        <v>1</v>
      </c>
      <c r="BC393" s="15" t="b">
        <f>NOT(ISNA(MATCH($A393&amp;"ADE",'Cases at IMPPC'!$H:$H,0)))</f>
        <v>0</v>
      </c>
      <c r="BD393" s="15" t="b">
        <f>NOT(ISNA(MATCH($A393&amp;"MET",'Cases at IMPPC'!$H:$H,0)))</f>
        <v>0</v>
      </c>
      <c r="BE393" s="98" t="s">
        <v>1147</v>
      </c>
    </row>
    <row r="394" spans="1:60" ht="13" hidden="1" customHeight="1">
      <c r="A394" s="7">
        <v>396</v>
      </c>
      <c r="B394" s="7" t="s">
        <v>1866</v>
      </c>
      <c r="C394" s="7" t="str">
        <f>TEXT(A394,"CRC-00000")&amp;"-05-01"</f>
        <v>CRC-00396-05-01</v>
      </c>
      <c r="D394" s="2" t="s">
        <v>2795</v>
      </c>
      <c r="E394" s="2" t="s">
        <v>2795</v>
      </c>
      <c r="F394" s="2" t="s">
        <v>2795</v>
      </c>
      <c r="G394" s="2" t="s">
        <v>2520</v>
      </c>
      <c r="H394" s="2" t="s">
        <v>2335</v>
      </c>
      <c r="K394" s="93" t="s">
        <v>3154</v>
      </c>
      <c r="L394" s="93" t="s">
        <v>3155</v>
      </c>
      <c r="M394" s="2" t="s">
        <v>2796</v>
      </c>
      <c r="S394" s="39" t="s">
        <v>3092</v>
      </c>
      <c r="T394" s="2" t="s">
        <v>2666</v>
      </c>
      <c r="U394" s="2" t="s">
        <v>2868</v>
      </c>
      <c r="Z394" s="5" t="s">
        <v>2855</v>
      </c>
      <c r="AA394" s="5" t="s">
        <v>1437</v>
      </c>
      <c r="AD394" s="5" t="b">
        <f>ISNUMBER(MATCH(A394,Selection!A:A,0))</f>
        <v>0</v>
      </c>
      <c r="AE394" s="5">
        <f>24-COUNTIF(D394:AA394,"")</f>
        <v>12</v>
      </c>
      <c r="AF394" s="21" t="b">
        <v>1</v>
      </c>
      <c r="AG394" s="22" t="b">
        <v>1</v>
      </c>
      <c r="AH394" s="22" t="b">
        <v>0</v>
      </c>
      <c r="AI394" s="24" t="b">
        <v>0</v>
      </c>
      <c r="AJ394" s="6">
        <v>396</v>
      </c>
      <c r="AK394" s="6" t="s">
        <v>2691</v>
      </c>
      <c r="AL394" s="6" t="s">
        <v>2692</v>
      </c>
      <c r="AM394" s="6">
        <v>74</v>
      </c>
      <c r="AN394" s="6" t="s">
        <v>2697</v>
      </c>
      <c r="AO394" s="6" t="s">
        <v>2417</v>
      </c>
      <c r="AP394" s="6" t="s">
        <v>2698</v>
      </c>
      <c r="AQ394" s="6" t="s">
        <v>152</v>
      </c>
      <c r="AU394" s="6" t="s">
        <v>2518</v>
      </c>
      <c r="AV394" s="98" t="s">
        <v>805</v>
      </c>
      <c r="AW394" s="98"/>
      <c r="AX394" s="8">
        <v>1.8987341772151899E-2</v>
      </c>
      <c r="AY394" s="8">
        <v>0</v>
      </c>
      <c r="AZ394" s="8">
        <v>1.8987341772151899E-2</v>
      </c>
      <c r="BA394" s="15" t="b">
        <f>NOT(ISNA(MATCH($A394&amp;"N",'Cases at IMPPC'!$H:$H,0)))</f>
        <v>1</v>
      </c>
      <c r="BB394" s="15" t="b">
        <f>NOT(ISNA(MATCH($A394&amp;"T",'Cases at IMPPC'!$H:$H,0)))</f>
        <v>1</v>
      </c>
      <c r="BC394" s="15" t="b">
        <f>NOT(ISNA(MATCH($A394&amp;"ADE",'Cases at IMPPC'!$H:$H,0)))</f>
        <v>0</v>
      </c>
      <c r="BD394" s="15" t="b">
        <f>NOT(ISNA(MATCH($A394&amp;"MET",'Cases at IMPPC'!$H:$H,0)))</f>
        <v>0</v>
      </c>
      <c r="BE394" s="98"/>
      <c r="BF394" t="s">
        <v>2998</v>
      </c>
    </row>
    <row r="395" spans="1:60" ht="13" hidden="1" customHeight="1">
      <c r="A395" s="7">
        <v>397</v>
      </c>
      <c r="B395" s="7" t="s">
        <v>1867</v>
      </c>
      <c r="C395" s="7" t="str">
        <f>TEXT(A395,"CRC-00000")&amp;"-05-01"</f>
        <v>CRC-00397-05-01</v>
      </c>
      <c r="D395" s="2" t="s">
        <v>2794</v>
      </c>
      <c r="E395" s="2" t="s">
        <v>2795</v>
      </c>
      <c r="F395" s="2" t="s">
        <v>2795</v>
      </c>
      <c r="G395" s="2" t="s">
        <v>2795</v>
      </c>
      <c r="H395" s="2" t="s">
        <v>2795</v>
      </c>
      <c r="I395" s="63" t="s">
        <v>2795</v>
      </c>
      <c r="T395" s="2"/>
      <c r="U395" s="2"/>
      <c r="AD395" s="5" t="b">
        <f>ISNUMBER(MATCH(A395,Selection!A:A,0))</f>
        <v>0</v>
      </c>
      <c r="AE395" s="5">
        <f>24-COUNTIF(D395:AA395,"")</f>
        <v>6</v>
      </c>
      <c r="AF395" s="21" t="b">
        <v>1</v>
      </c>
      <c r="AG395" s="15" t="b">
        <v>1</v>
      </c>
      <c r="AH395" s="15" t="b">
        <v>0</v>
      </c>
      <c r="AI395" s="24" t="b">
        <v>0</v>
      </c>
      <c r="AJ395" s="6">
        <v>397</v>
      </c>
      <c r="AK395" s="6" t="s">
        <v>2691</v>
      </c>
      <c r="AM395" s="6">
        <v>38</v>
      </c>
      <c r="AN395" s="6" t="s">
        <v>2697</v>
      </c>
      <c r="AO395" s="6" t="s">
        <v>2699</v>
      </c>
      <c r="AP395" s="6" t="s">
        <v>2999</v>
      </c>
      <c r="AQ395" s="6" t="s">
        <v>2794</v>
      </c>
      <c r="AU395" s="6" t="s">
        <v>2518</v>
      </c>
      <c r="AV395" s="98"/>
      <c r="AW395" s="98"/>
      <c r="BA395" s="15" t="b">
        <f>NOT(ISNA(MATCH($A395&amp;"N",'Cases at IMPPC'!$H:$H,0)))</f>
        <v>0</v>
      </c>
      <c r="BB395" s="15" t="b">
        <f>NOT(ISNA(MATCH($A395&amp;"T",'Cases at IMPPC'!$H:$H,0)))</f>
        <v>0</v>
      </c>
      <c r="BC395" s="15" t="b">
        <f>NOT(ISNA(MATCH($A395&amp;"ADE",'Cases at IMPPC'!$H:$H,0)))</f>
        <v>0</v>
      </c>
      <c r="BD395" s="15" t="b">
        <f>NOT(ISNA(MATCH($A395&amp;"MET",'Cases at IMPPC'!$H:$H,0)))</f>
        <v>0</v>
      </c>
      <c r="BE395" s="98" t="s">
        <v>1001</v>
      </c>
    </row>
    <row r="396" spans="1:60" ht="13" customHeight="1">
      <c r="A396" s="7">
        <v>398</v>
      </c>
      <c r="B396" s="7" t="s">
        <v>1680</v>
      </c>
      <c r="C396" s="7" t="str">
        <f>TEXT(A396,"CRC-00000")&amp;"-05-01"</f>
        <v>CRC-00398-05-01</v>
      </c>
      <c r="D396" s="2" t="s">
        <v>2795</v>
      </c>
      <c r="E396" s="2" t="s">
        <v>2795</v>
      </c>
      <c r="F396" s="2" t="s">
        <v>2795</v>
      </c>
      <c r="G396" s="2" t="s">
        <v>2335</v>
      </c>
      <c r="H396" s="2" t="s">
        <v>2335</v>
      </c>
      <c r="I396" s="63" t="s">
        <v>2795</v>
      </c>
      <c r="J396" s="39" t="s">
        <v>2795</v>
      </c>
      <c r="M396" s="2" t="s">
        <v>2839</v>
      </c>
      <c r="T396" s="2"/>
      <c r="U396" s="2"/>
      <c r="AD396" s="5" t="b">
        <f>ISNUMBER(MATCH(A396,Selection!A:A,0))</f>
        <v>0</v>
      </c>
      <c r="AE396" s="5">
        <f>24-COUNTIF(D396:AA396,"")</f>
        <v>8</v>
      </c>
      <c r="AF396" s="21" t="b">
        <v>1</v>
      </c>
      <c r="AG396" s="15" t="b">
        <v>1</v>
      </c>
      <c r="AH396" s="15" t="b">
        <v>0</v>
      </c>
      <c r="AI396" s="24" t="b">
        <v>0</v>
      </c>
      <c r="AJ396" s="6">
        <v>398</v>
      </c>
      <c r="AK396" s="6" t="s">
        <v>2691</v>
      </c>
      <c r="AL396" s="6" t="s">
        <v>2692</v>
      </c>
      <c r="AM396" s="6">
        <v>55</v>
      </c>
      <c r="AN396" s="6" t="s">
        <v>2697</v>
      </c>
      <c r="AO396" s="6" t="s">
        <v>2417</v>
      </c>
      <c r="AP396" s="6" t="s">
        <v>2999</v>
      </c>
      <c r="AQ396" s="6" t="s">
        <v>153</v>
      </c>
      <c r="AU396" s="6" t="s">
        <v>2518</v>
      </c>
      <c r="AV396" s="98" t="s">
        <v>806</v>
      </c>
      <c r="AW396" s="98"/>
      <c r="BA396" s="15" t="b">
        <f>NOT(ISNA(MATCH($A396&amp;"N",'Cases at IMPPC'!$H:$H,0)))</f>
        <v>0</v>
      </c>
      <c r="BB396" s="15" t="b">
        <f>NOT(ISNA(MATCH($A396&amp;"T",'Cases at IMPPC'!$H:$H,0)))</f>
        <v>1</v>
      </c>
      <c r="BC396" s="15" t="b">
        <f>NOT(ISNA(MATCH($A396&amp;"ADE",'Cases at IMPPC'!$H:$H,0)))</f>
        <v>0</v>
      </c>
      <c r="BD396" s="15" t="b">
        <f>NOT(ISNA(MATCH($A396&amp;"MET",'Cases at IMPPC'!$H:$H,0)))</f>
        <v>0</v>
      </c>
      <c r="BE396" s="98" t="s">
        <v>1132</v>
      </c>
      <c r="BF396" t="s">
        <v>2890</v>
      </c>
      <c r="BH396" t="s">
        <v>3074</v>
      </c>
    </row>
    <row r="397" spans="1:60" ht="13" hidden="1" customHeight="1">
      <c r="A397" s="7">
        <v>399</v>
      </c>
      <c r="B397" s="7" t="s">
        <v>1681</v>
      </c>
      <c r="C397" s="7" t="str">
        <f>TEXT(A397,"CRC-00000")&amp;"-05-01"</f>
        <v>CRC-00399-05-01</v>
      </c>
      <c r="D397" s="2" t="s">
        <v>2795</v>
      </c>
      <c r="E397" s="2" t="s">
        <v>2794</v>
      </c>
      <c r="F397" s="2" t="s">
        <v>2794</v>
      </c>
      <c r="G397" s="2" t="s">
        <v>2520</v>
      </c>
      <c r="T397" s="2"/>
      <c r="U397" s="2"/>
      <c r="AD397" s="5" t="b">
        <f>ISNUMBER(MATCH(A397,Selection!A:A,0))</f>
        <v>0</v>
      </c>
      <c r="AE397" s="5">
        <f>24-COUNTIF(D397:AA397,"")</f>
        <v>3</v>
      </c>
      <c r="AF397" s="21" t="b">
        <v>1</v>
      </c>
      <c r="AG397" s="15" t="b">
        <v>1</v>
      </c>
      <c r="AH397" s="15" t="b">
        <v>0</v>
      </c>
      <c r="AI397" s="24" t="b">
        <v>1</v>
      </c>
      <c r="AJ397" s="6">
        <v>399</v>
      </c>
      <c r="AK397" s="6" t="s">
        <v>2691</v>
      </c>
      <c r="AL397" s="6" t="s">
        <v>2692</v>
      </c>
      <c r="AM397" s="6">
        <v>68</v>
      </c>
      <c r="AN397" s="6" t="s">
        <v>2697</v>
      </c>
      <c r="AO397" s="6" t="s">
        <v>2699</v>
      </c>
      <c r="AP397" s="6" t="s">
        <v>2999</v>
      </c>
      <c r="AQ397" s="6" t="s">
        <v>360</v>
      </c>
      <c r="AU397" s="6" t="s">
        <v>2518</v>
      </c>
      <c r="AV397" s="98" t="s">
        <v>807</v>
      </c>
      <c r="AW397" s="98"/>
      <c r="BA397" s="15" t="b">
        <f>NOT(ISNA(MATCH($A397&amp;"N",'Cases at IMPPC'!$H:$H,0)))</f>
        <v>1</v>
      </c>
      <c r="BB397" s="15" t="b">
        <f>NOT(ISNA(MATCH($A397&amp;"T",'Cases at IMPPC'!$H:$H,0)))</f>
        <v>1</v>
      </c>
      <c r="BC397" s="15" t="b">
        <f>NOT(ISNA(MATCH($A397&amp;"ADE",'Cases at IMPPC'!$H:$H,0)))</f>
        <v>0</v>
      </c>
      <c r="BD397" s="15" t="b">
        <f>NOT(ISNA(MATCH($A397&amp;"MET",'Cases at IMPPC'!$H:$H,0)))</f>
        <v>1</v>
      </c>
      <c r="BE397" s="98" t="s">
        <v>1074</v>
      </c>
    </row>
    <row r="398" spans="1:60" ht="13" hidden="1" customHeight="1">
      <c r="A398" s="7">
        <v>400</v>
      </c>
      <c r="B398" s="7" t="s">
        <v>1682</v>
      </c>
      <c r="C398" s="7" t="str">
        <f>TEXT(A398,"CRC-00000")&amp;"-05-01"</f>
        <v>CRC-00400-05-01</v>
      </c>
      <c r="D398" s="3" t="s">
        <v>2795</v>
      </c>
      <c r="E398" s="3" t="s">
        <v>2795</v>
      </c>
      <c r="F398" s="3" t="s">
        <v>2794</v>
      </c>
      <c r="G398" s="3" t="s">
        <v>3200</v>
      </c>
      <c r="H398" s="3" t="s">
        <v>2915</v>
      </c>
      <c r="I398" s="63" t="s">
        <v>2795</v>
      </c>
      <c r="J398" s="39" t="s">
        <v>2795</v>
      </c>
      <c r="O398" s="3"/>
      <c r="T398" s="2"/>
      <c r="U398" s="2"/>
      <c r="AD398" s="5" t="b">
        <f>ISNUMBER(MATCH(A398,Selection!A:A,0))</f>
        <v>0</v>
      </c>
      <c r="AE398" s="5">
        <f>24-COUNTIF(D398:AA398,"")</f>
        <v>7</v>
      </c>
      <c r="AF398" s="21" t="b">
        <v>1</v>
      </c>
      <c r="AG398" s="15" t="b">
        <v>1</v>
      </c>
      <c r="AH398" s="15" t="b">
        <v>0</v>
      </c>
      <c r="AI398" s="24" t="b">
        <v>0</v>
      </c>
      <c r="AJ398" s="6">
        <v>400</v>
      </c>
      <c r="AK398" s="6" t="s">
        <v>2691</v>
      </c>
      <c r="AL398" s="6" t="s">
        <v>2746</v>
      </c>
      <c r="AM398" s="6">
        <v>76</v>
      </c>
      <c r="AN398" s="6" t="s">
        <v>2697</v>
      </c>
      <c r="AO398" s="6" t="s">
        <v>2699</v>
      </c>
      <c r="AP398" s="6" t="s">
        <v>2693</v>
      </c>
      <c r="AQ398" s="6" t="s">
        <v>317</v>
      </c>
      <c r="AU398" s="6" t="s">
        <v>2518</v>
      </c>
      <c r="AV398" s="98" t="s">
        <v>859</v>
      </c>
      <c r="AW398" s="98"/>
      <c r="BA398" s="15" t="b">
        <f>NOT(ISNA(MATCH($A398&amp;"N",'Cases at IMPPC'!$H:$H,0)))</f>
        <v>1</v>
      </c>
      <c r="BB398" s="15" t="b">
        <f>NOT(ISNA(MATCH($A398&amp;"T",'Cases at IMPPC'!$H:$H,0)))</f>
        <v>1</v>
      </c>
      <c r="BC398" s="15" t="b">
        <f>NOT(ISNA(MATCH($A398&amp;"ADE",'Cases at IMPPC'!$H:$H,0)))</f>
        <v>0</v>
      </c>
      <c r="BD398" s="15" t="b">
        <f>NOT(ISNA(MATCH($A398&amp;"MET",'Cases at IMPPC'!$H:$H,0)))</f>
        <v>0</v>
      </c>
      <c r="BE398" s="98"/>
    </row>
    <row r="399" spans="1:60" ht="13" hidden="1" customHeight="1">
      <c r="A399" s="7">
        <v>401</v>
      </c>
      <c r="B399" s="7" t="s">
        <v>1683</v>
      </c>
      <c r="C399" s="7" t="str">
        <f>TEXT(A399,"CRC-00000")&amp;"-05-01"</f>
        <v>CRC-00401-05-01</v>
      </c>
      <c r="D399" s="2" t="s">
        <v>2795</v>
      </c>
      <c r="E399" s="2" t="s">
        <v>2795</v>
      </c>
      <c r="F399" s="2" t="s">
        <v>2794</v>
      </c>
      <c r="G399" s="2" t="s">
        <v>2520</v>
      </c>
      <c r="T399" s="2"/>
      <c r="U399" s="2"/>
      <c r="AD399" s="5" t="b">
        <f>ISNUMBER(MATCH(A399,Selection!A:A,0))</f>
        <v>0</v>
      </c>
      <c r="AE399" s="5">
        <f>24-COUNTIF(D399:AA399,"")</f>
        <v>3</v>
      </c>
      <c r="AF399" s="21" t="b">
        <v>1</v>
      </c>
      <c r="AG399" s="15" t="b">
        <v>0</v>
      </c>
      <c r="AH399" s="15" t="b">
        <v>0</v>
      </c>
      <c r="AI399" s="24" t="b">
        <v>1</v>
      </c>
      <c r="AJ399" s="6">
        <v>401.3</v>
      </c>
      <c r="AK399" s="6" t="s">
        <v>2744</v>
      </c>
      <c r="AL399" s="6" t="s">
        <v>2692</v>
      </c>
      <c r="AM399" s="6">
        <v>63</v>
      </c>
      <c r="AN399" s="6" t="s">
        <v>2518</v>
      </c>
      <c r="AO399" s="6" t="s">
        <v>2417</v>
      </c>
      <c r="AP399" s="6" t="s">
        <v>2518</v>
      </c>
      <c r="AQ399" s="6" t="s">
        <v>2794</v>
      </c>
      <c r="AU399" s="6" t="s">
        <v>2518</v>
      </c>
      <c r="AV399" s="98" t="s">
        <v>808</v>
      </c>
      <c r="AW399" s="98"/>
      <c r="BA399" s="15" t="b">
        <f>NOT(ISNA(MATCH($A399&amp;"N",'Cases at IMPPC'!$H:$H,0)))</f>
        <v>0</v>
      </c>
      <c r="BB399" s="15" t="b">
        <f>NOT(ISNA(MATCH($A399&amp;"T",'Cases at IMPPC'!$H:$H,0)))</f>
        <v>0</v>
      </c>
      <c r="BC399" s="15" t="b">
        <f>NOT(ISNA(MATCH($A399&amp;"ADE",'Cases at IMPPC'!$H:$H,0)))</f>
        <v>0</v>
      </c>
      <c r="BD399" s="15" t="b">
        <f>NOT(ISNA(MATCH($A399&amp;"MET",'Cases at IMPPC'!$H:$H,0)))</f>
        <v>0</v>
      </c>
      <c r="BE399" s="98"/>
    </row>
    <row r="400" spans="1:60" ht="13" hidden="1" customHeight="1">
      <c r="A400" s="7">
        <v>402</v>
      </c>
      <c r="B400" s="7" t="s">
        <v>1684</v>
      </c>
      <c r="C400" s="7" t="str">
        <f>TEXT(A400,"CRC-00000")&amp;"-05-01"</f>
        <v>CRC-00402-05-01</v>
      </c>
      <c r="D400" s="2" t="s">
        <v>2795</v>
      </c>
      <c r="E400" s="2" t="s">
        <v>2795</v>
      </c>
      <c r="F400" s="2" t="s">
        <v>2795</v>
      </c>
      <c r="G400" s="2" t="s">
        <v>2335</v>
      </c>
      <c r="H400" s="2" t="s">
        <v>3201</v>
      </c>
      <c r="I400" s="63" t="s">
        <v>2794</v>
      </c>
      <c r="J400" s="39" t="s">
        <v>2795</v>
      </c>
      <c r="M400" s="2" t="s">
        <v>2434</v>
      </c>
      <c r="O400" s="2" t="s">
        <v>2434</v>
      </c>
      <c r="Q400" s="63" t="s">
        <v>2796</v>
      </c>
      <c r="R400" s="39" t="s">
        <v>2795</v>
      </c>
      <c r="T400" s="2"/>
      <c r="U400" s="2"/>
      <c r="V400" s="94">
        <v>-3.3409873708381221E-2</v>
      </c>
      <c r="AD400" s="5" t="b">
        <f>ISNUMBER(MATCH(A400,Selection!A:A,0))</f>
        <v>0</v>
      </c>
      <c r="AE400" s="5">
        <f>24-COUNTIF(D400:AA400,"")</f>
        <v>12</v>
      </c>
      <c r="AF400" s="21" t="b">
        <v>1</v>
      </c>
      <c r="AG400" s="15" t="b">
        <v>1</v>
      </c>
      <c r="AH400" s="15" t="b">
        <v>0</v>
      </c>
      <c r="AI400" s="24" t="b">
        <v>0</v>
      </c>
      <c r="AJ400" s="6">
        <v>402</v>
      </c>
      <c r="AK400" s="6" t="s">
        <v>2691</v>
      </c>
      <c r="AM400" s="6">
        <v>50</v>
      </c>
      <c r="AN400" s="6" t="s">
        <v>2518</v>
      </c>
      <c r="AO400" s="6" t="s">
        <v>2417</v>
      </c>
      <c r="AP400" s="6" t="s">
        <v>2698</v>
      </c>
      <c r="AQ400" s="6" t="s">
        <v>93</v>
      </c>
      <c r="AU400" s="6" t="s">
        <v>2518</v>
      </c>
      <c r="AV400" s="98" t="s">
        <v>809</v>
      </c>
      <c r="AW400" s="98"/>
      <c r="BA400" s="15" t="b">
        <f>NOT(ISNA(MATCH($A400&amp;"N",'Cases at IMPPC'!$H:$H,0)))</f>
        <v>1</v>
      </c>
      <c r="BB400" s="15" t="b">
        <f>NOT(ISNA(MATCH($A400&amp;"T",'Cases at IMPPC'!$H:$H,0)))</f>
        <v>1</v>
      </c>
      <c r="BC400" s="15" t="b">
        <f>NOT(ISNA(MATCH($A400&amp;"ADE",'Cases at IMPPC'!$H:$H,0)))</f>
        <v>0</v>
      </c>
      <c r="BD400" s="15" t="b">
        <f>NOT(ISNA(MATCH($A400&amp;"MET",'Cases at IMPPC'!$H:$H,0)))</f>
        <v>0</v>
      </c>
      <c r="BE400" s="98"/>
    </row>
    <row r="401" spans="1:60" ht="13" hidden="1" customHeight="1">
      <c r="A401" s="7">
        <v>403</v>
      </c>
      <c r="B401" s="7" t="s">
        <v>1685</v>
      </c>
      <c r="C401" s="7" t="str">
        <f>TEXT(A401,"CRC-00000")&amp;"-05-01"</f>
        <v>CRC-00403-05-01</v>
      </c>
      <c r="D401" s="2" t="s">
        <v>2795</v>
      </c>
      <c r="E401" s="2" t="s">
        <v>2794</v>
      </c>
      <c r="F401" s="2" t="s">
        <v>2795</v>
      </c>
      <c r="G401" s="2" t="s">
        <v>2795</v>
      </c>
      <c r="H401" s="2" t="s">
        <v>2794</v>
      </c>
      <c r="I401" s="63" t="s">
        <v>2794</v>
      </c>
      <c r="J401" s="39" t="s">
        <v>2794</v>
      </c>
      <c r="T401" s="2"/>
      <c r="U401" s="2"/>
      <c r="AD401" s="5" t="b">
        <f>ISNUMBER(MATCH(A401,Selection!A:A,0))</f>
        <v>0</v>
      </c>
      <c r="AE401" s="5">
        <f>24-COUNTIF(D401:AA401,"")</f>
        <v>7</v>
      </c>
      <c r="AF401" s="21" t="b">
        <v>1</v>
      </c>
      <c r="AG401" s="15" t="b">
        <v>1</v>
      </c>
      <c r="AH401" s="15" t="b">
        <v>0</v>
      </c>
      <c r="AI401" s="24" t="b">
        <v>1</v>
      </c>
      <c r="AJ401" s="6">
        <v>403</v>
      </c>
      <c r="AK401" s="6" t="s">
        <v>2691</v>
      </c>
      <c r="AL401" s="6" t="s">
        <v>2693</v>
      </c>
      <c r="AM401" s="6">
        <v>32</v>
      </c>
      <c r="AN401" s="6" t="s">
        <v>2697</v>
      </c>
      <c r="AO401" s="6" t="s">
        <v>2699</v>
      </c>
      <c r="AP401" s="6" t="s">
        <v>2999</v>
      </c>
      <c r="AQ401" s="6" t="s">
        <v>154</v>
      </c>
      <c r="AU401" s="6" t="s">
        <v>2518</v>
      </c>
      <c r="AV401" s="98" t="s">
        <v>810</v>
      </c>
      <c r="AW401" s="98"/>
      <c r="BA401" s="15" t="b">
        <f>NOT(ISNA(MATCH($A401&amp;"N",'Cases at IMPPC'!$H:$H,0)))</f>
        <v>1</v>
      </c>
      <c r="BB401" s="15" t="b">
        <f>NOT(ISNA(MATCH($A401&amp;"T",'Cases at IMPPC'!$H:$H,0)))</f>
        <v>1</v>
      </c>
      <c r="BC401" s="15" t="b">
        <f>NOT(ISNA(MATCH($A401&amp;"ADE",'Cases at IMPPC'!$H:$H,0)))</f>
        <v>0</v>
      </c>
      <c r="BD401" s="15" t="b">
        <f>NOT(ISNA(MATCH($A401&amp;"MET",'Cases at IMPPC'!$H:$H,0)))</f>
        <v>1</v>
      </c>
      <c r="BE401" s="98" t="s">
        <v>1179</v>
      </c>
    </row>
    <row r="402" spans="1:60" ht="13" hidden="1" customHeight="1">
      <c r="A402" s="7">
        <v>404</v>
      </c>
      <c r="B402" s="7" t="s">
        <v>1686</v>
      </c>
      <c r="C402" s="7" t="str">
        <f>TEXT(A402,"CRC-00000")&amp;"-05-01"</f>
        <v>CRC-00404-05-01</v>
      </c>
      <c r="D402" s="2" t="s">
        <v>2795</v>
      </c>
      <c r="E402" s="2" t="s">
        <v>2795</v>
      </c>
      <c r="F402" s="2" t="s">
        <v>2795</v>
      </c>
      <c r="G402" s="2" t="s">
        <v>2795</v>
      </c>
      <c r="H402" s="2" t="s">
        <v>2794</v>
      </c>
      <c r="I402" s="63" t="s">
        <v>2794</v>
      </c>
      <c r="J402" s="39" t="s">
        <v>2794</v>
      </c>
      <c r="T402" s="2"/>
      <c r="U402" s="2"/>
      <c r="AD402" s="5" t="b">
        <f>ISNUMBER(MATCH(A402,Selection!A:A,0))</f>
        <v>0</v>
      </c>
      <c r="AE402" s="5">
        <f>24-COUNTIF(D402:AA402,"")</f>
        <v>7</v>
      </c>
      <c r="AF402" s="21" t="b">
        <v>1</v>
      </c>
      <c r="AG402" s="15" t="b">
        <v>1</v>
      </c>
      <c r="AH402" s="15" t="b">
        <v>0</v>
      </c>
      <c r="AI402" s="24" t="b">
        <v>0</v>
      </c>
      <c r="AJ402" s="6">
        <v>404</v>
      </c>
      <c r="AK402" s="6" t="s">
        <v>2691</v>
      </c>
      <c r="AM402" s="6">
        <v>84</v>
      </c>
      <c r="AN402" s="6" t="s">
        <v>2518</v>
      </c>
      <c r="AO402" s="6" t="s">
        <v>2699</v>
      </c>
      <c r="AP402" s="6" t="s">
        <v>3010</v>
      </c>
      <c r="AQ402" s="6" t="s">
        <v>135</v>
      </c>
      <c r="AU402" s="6" t="s">
        <v>2745</v>
      </c>
      <c r="AV402" s="98"/>
      <c r="AW402" s="98"/>
      <c r="BA402" s="15" t="b">
        <f>NOT(ISNA(MATCH($A402&amp;"N",'Cases at IMPPC'!$H:$H,0)))</f>
        <v>1</v>
      </c>
      <c r="BB402" s="15" t="b">
        <f>NOT(ISNA(MATCH($A402&amp;"T",'Cases at IMPPC'!$H:$H,0)))</f>
        <v>1</v>
      </c>
      <c r="BC402" s="15" t="b">
        <f>NOT(ISNA(MATCH($A402&amp;"ADE",'Cases at IMPPC'!$H:$H,0)))</f>
        <v>0</v>
      </c>
      <c r="BD402" s="15" t="b">
        <f>NOT(ISNA(MATCH($A402&amp;"MET",'Cases at IMPPC'!$H:$H,0)))</f>
        <v>0</v>
      </c>
      <c r="BE402" s="98" t="s">
        <v>1180</v>
      </c>
    </row>
    <row r="403" spans="1:60" ht="13" hidden="1" customHeight="1">
      <c r="A403" s="7">
        <v>405</v>
      </c>
      <c r="B403" s="7" t="s">
        <v>1501</v>
      </c>
      <c r="C403" s="7" t="str">
        <f>TEXT(A403,"CRC-00000")&amp;"-05-01"</f>
        <v>CRC-00405-05-01</v>
      </c>
      <c r="D403" s="2" t="s">
        <v>2794</v>
      </c>
      <c r="E403" s="2" t="s">
        <v>2795</v>
      </c>
      <c r="F403" s="2" t="s">
        <v>2794</v>
      </c>
      <c r="G403" s="2" t="s">
        <v>2795</v>
      </c>
      <c r="T403" s="2"/>
      <c r="U403" s="2"/>
      <c r="V403" s="95">
        <v>4.1060511540860878E-2</v>
      </c>
      <c r="AD403" s="5" t="b">
        <f>ISNUMBER(MATCH(A403,Selection!A:A,0))</f>
        <v>0</v>
      </c>
      <c r="AE403" s="5">
        <f>24-COUNTIF(D403:AA403,"")</f>
        <v>5</v>
      </c>
      <c r="AF403" s="21" t="b">
        <v>1</v>
      </c>
      <c r="AG403" s="15" t="b">
        <v>1</v>
      </c>
      <c r="AH403" s="15" t="b">
        <v>0</v>
      </c>
      <c r="AI403" s="24" t="b">
        <v>0</v>
      </c>
      <c r="AJ403" s="6">
        <v>405</v>
      </c>
      <c r="AK403" s="6" t="s">
        <v>2691</v>
      </c>
      <c r="AM403" s="6">
        <v>78</v>
      </c>
      <c r="AN403" s="6" t="s">
        <v>2518</v>
      </c>
      <c r="AP403" s="6" t="s">
        <v>2693</v>
      </c>
      <c r="AQ403" s="6" t="s">
        <v>354</v>
      </c>
      <c r="AU403" s="6" t="s">
        <v>2518</v>
      </c>
      <c r="AV403" s="98"/>
      <c r="AW403" s="98"/>
      <c r="BA403" s="15" t="b">
        <f>NOT(ISNA(MATCH($A403&amp;"N",'Cases at IMPPC'!$H:$H,0)))</f>
        <v>0</v>
      </c>
      <c r="BB403" s="15" t="b">
        <f>NOT(ISNA(MATCH($A403&amp;"T",'Cases at IMPPC'!$H:$H,0)))</f>
        <v>0</v>
      </c>
      <c r="BC403" s="15" t="b">
        <f>NOT(ISNA(MATCH($A403&amp;"ADE",'Cases at IMPPC'!$H:$H,0)))</f>
        <v>0</v>
      </c>
      <c r="BD403" s="15" t="b">
        <f>NOT(ISNA(MATCH($A403&amp;"MET",'Cases at IMPPC'!$H:$H,0)))</f>
        <v>0</v>
      </c>
      <c r="BE403" s="98"/>
    </row>
    <row r="404" spans="1:60" ht="13" customHeight="1">
      <c r="A404" s="7">
        <v>406</v>
      </c>
      <c r="B404" s="7" t="s">
        <v>1502</v>
      </c>
      <c r="C404" s="7" t="str">
        <f>TEXT(A404,"CRC-00000")&amp;"-05-01"</f>
        <v>CRC-00406-05-01</v>
      </c>
      <c r="D404" s="2" t="s">
        <v>2795</v>
      </c>
      <c r="E404" s="2" t="s">
        <v>2795</v>
      </c>
      <c r="F404" s="2" t="s">
        <v>2794</v>
      </c>
      <c r="G404" s="2" t="s">
        <v>2335</v>
      </c>
      <c r="H404" s="2" t="s">
        <v>2795</v>
      </c>
      <c r="I404" s="63" t="s">
        <v>2795</v>
      </c>
      <c r="J404" s="39" t="s">
        <v>2795</v>
      </c>
      <c r="M404" s="2" t="s">
        <v>2659</v>
      </c>
      <c r="N404" s="2" t="s">
        <v>1105</v>
      </c>
      <c r="T404" s="2"/>
      <c r="U404" s="2"/>
      <c r="AD404" s="5" t="b">
        <f>ISNUMBER(MATCH(A404,Selection!A:A,0))</f>
        <v>0</v>
      </c>
      <c r="AE404" s="5">
        <f>24-COUNTIF(D404:AA404,"")</f>
        <v>9</v>
      </c>
      <c r="AF404" s="21" t="b">
        <v>1</v>
      </c>
      <c r="AG404" s="15" t="b">
        <v>1</v>
      </c>
      <c r="AH404" s="15" t="b">
        <v>0</v>
      </c>
      <c r="AI404" s="24" t="b">
        <v>1</v>
      </c>
      <c r="AJ404" s="6">
        <v>406</v>
      </c>
      <c r="AK404" s="6" t="s">
        <v>2691</v>
      </c>
      <c r="AL404" s="6" t="s">
        <v>2692</v>
      </c>
      <c r="AM404" s="6">
        <v>35</v>
      </c>
      <c r="AN404" s="6" t="s">
        <v>2697</v>
      </c>
      <c r="AO404" s="6" t="s">
        <v>2699</v>
      </c>
      <c r="AP404" s="6" t="s">
        <v>2999</v>
      </c>
      <c r="AQ404" s="6" t="s">
        <v>105</v>
      </c>
      <c r="AU404" s="6" t="s">
        <v>2997</v>
      </c>
      <c r="AV404" s="98" t="s">
        <v>811</v>
      </c>
      <c r="AW404" s="98"/>
      <c r="BA404" s="15" t="b">
        <f>NOT(ISNA(MATCH($A404&amp;"N",'Cases at IMPPC'!$H:$H,0)))</f>
        <v>1</v>
      </c>
      <c r="BB404" s="15" t="b">
        <f>NOT(ISNA(MATCH($A404&amp;"T",'Cases at IMPPC'!$H:$H,0)))</f>
        <v>1</v>
      </c>
      <c r="BC404" s="15" t="b">
        <f>NOT(ISNA(MATCH($A404&amp;"ADE",'Cases at IMPPC'!$H:$H,0)))</f>
        <v>0</v>
      </c>
      <c r="BD404" s="15" t="b">
        <f>NOT(ISNA(MATCH($A404&amp;"MET",'Cases at IMPPC'!$H:$H,0)))</f>
        <v>1</v>
      </c>
      <c r="BE404" s="98" t="s">
        <v>1167</v>
      </c>
      <c r="BH404" t="s">
        <v>3075</v>
      </c>
    </row>
    <row r="405" spans="1:60" ht="13" hidden="1" customHeight="1">
      <c r="A405" s="7">
        <v>407</v>
      </c>
      <c r="B405" s="7" t="s">
        <v>1503</v>
      </c>
      <c r="C405" s="7" t="str">
        <f>TEXT(A405,"CRC-00000")&amp;"-05-01"</f>
        <v>CRC-00407-05-01</v>
      </c>
      <c r="D405" s="2" t="s">
        <v>2795</v>
      </c>
      <c r="E405" s="2" t="s">
        <v>2795</v>
      </c>
      <c r="F405" s="2" t="s">
        <v>2795</v>
      </c>
      <c r="G405" s="2" t="s">
        <v>2335</v>
      </c>
      <c r="H405" s="2" t="s">
        <v>2793</v>
      </c>
      <c r="I405" s="63" t="s">
        <v>2794</v>
      </c>
      <c r="J405" s="39" t="s">
        <v>2795</v>
      </c>
      <c r="T405" s="2"/>
      <c r="U405" s="2"/>
      <c r="AD405" s="5" t="b">
        <f>ISNUMBER(MATCH(A405,Selection!A:A,0))</f>
        <v>0</v>
      </c>
      <c r="AE405" s="5">
        <f>24-COUNTIF(D405:AA405,"")</f>
        <v>7</v>
      </c>
      <c r="AF405" s="21" t="b">
        <v>1</v>
      </c>
      <c r="AG405" s="15" t="b">
        <v>1</v>
      </c>
      <c r="AH405" s="15" t="b">
        <v>0</v>
      </c>
      <c r="AI405" s="24" t="b">
        <v>0</v>
      </c>
      <c r="AJ405" s="6">
        <v>407</v>
      </c>
      <c r="AK405" s="6" t="s">
        <v>2691</v>
      </c>
      <c r="AM405" s="6">
        <v>68</v>
      </c>
      <c r="AN405" s="6" t="s">
        <v>2518</v>
      </c>
      <c r="AO405" s="6" t="s">
        <v>2417</v>
      </c>
      <c r="AP405" s="6" t="s">
        <v>2698</v>
      </c>
      <c r="AQ405" s="6" t="s">
        <v>2794</v>
      </c>
      <c r="AU405" s="6" t="s">
        <v>2518</v>
      </c>
      <c r="AV405" s="98"/>
      <c r="AW405" s="98"/>
      <c r="BA405" s="15" t="b">
        <f>NOT(ISNA(MATCH($A405&amp;"N",'Cases at IMPPC'!$H:$H,0)))</f>
        <v>1</v>
      </c>
      <c r="BB405" s="15" t="b">
        <f>NOT(ISNA(MATCH($A405&amp;"T",'Cases at IMPPC'!$H:$H,0)))</f>
        <v>1</v>
      </c>
      <c r="BC405" s="15" t="b">
        <f>NOT(ISNA(MATCH($A405&amp;"ADE",'Cases at IMPPC'!$H:$H,0)))</f>
        <v>0</v>
      </c>
      <c r="BD405" s="15" t="b">
        <f>NOT(ISNA(MATCH($A405&amp;"MET",'Cases at IMPPC'!$H:$H,0)))</f>
        <v>0</v>
      </c>
      <c r="BE405" s="98"/>
    </row>
    <row r="406" spans="1:60" ht="13" hidden="1" customHeight="1">
      <c r="A406" s="7">
        <v>408</v>
      </c>
      <c r="B406" s="7" t="s">
        <v>1692</v>
      </c>
      <c r="C406" s="7" t="str">
        <f>TEXT(A406,"CRC-00000")&amp;"-05-01"</f>
        <v>CRC-00408-05-01</v>
      </c>
      <c r="D406" s="2" t="s">
        <v>2795</v>
      </c>
      <c r="E406" s="2" t="s">
        <v>2795</v>
      </c>
      <c r="F406" s="2" t="s">
        <v>2795</v>
      </c>
      <c r="G406" s="2" t="s">
        <v>2335</v>
      </c>
      <c r="H406" s="2" t="s">
        <v>2793</v>
      </c>
      <c r="I406" s="63" t="s">
        <v>2794</v>
      </c>
      <c r="J406" s="39" t="s">
        <v>2795</v>
      </c>
      <c r="M406" s="2" t="s">
        <v>2434</v>
      </c>
      <c r="O406" s="2" t="s">
        <v>3060</v>
      </c>
      <c r="Q406" s="63" t="s">
        <v>2796</v>
      </c>
      <c r="R406" s="39" t="s">
        <v>2795</v>
      </c>
      <c r="T406" s="2"/>
      <c r="U406" s="2"/>
      <c r="AD406" s="5" t="b">
        <f>ISNUMBER(MATCH(A406,Selection!A:A,0))</f>
        <v>0</v>
      </c>
      <c r="AE406" s="5">
        <f>24-COUNTIF(D406:AA406,"")</f>
        <v>11</v>
      </c>
      <c r="AF406" s="21" t="b">
        <v>1</v>
      </c>
      <c r="AG406" s="15" t="b">
        <v>1</v>
      </c>
      <c r="AH406" s="15" t="b">
        <v>0</v>
      </c>
      <c r="AI406" s="24" t="b">
        <v>0</v>
      </c>
      <c r="AJ406" s="6">
        <v>408</v>
      </c>
      <c r="AK406" s="6" t="s">
        <v>2691</v>
      </c>
      <c r="AM406" s="6">
        <v>78</v>
      </c>
      <c r="AN406" s="6" t="s">
        <v>2697</v>
      </c>
      <c r="AO406" s="6" t="s">
        <v>2699</v>
      </c>
      <c r="AP406" s="6" t="s">
        <v>2693</v>
      </c>
      <c r="AQ406" s="6" t="s">
        <v>359</v>
      </c>
      <c r="AU406" s="6" t="s">
        <v>2518</v>
      </c>
      <c r="AV406" s="98"/>
      <c r="AW406" s="98"/>
      <c r="BA406" s="15" t="b">
        <f>NOT(ISNA(MATCH($A406&amp;"N",'Cases at IMPPC'!$H:$H,0)))</f>
        <v>1</v>
      </c>
      <c r="BB406" s="15" t="b">
        <f>NOT(ISNA(MATCH($A406&amp;"T",'Cases at IMPPC'!$H:$H,0)))</f>
        <v>1</v>
      </c>
      <c r="BC406" s="15" t="b">
        <f>NOT(ISNA(MATCH($A406&amp;"ADE",'Cases at IMPPC'!$H:$H,0)))</f>
        <v>0</v>
      </c>
      <c r="BD406" s="15" t="b">
        <f>NOT(ISNA(MATCH($A406&amp;"MET",'Cases at IMPPC'!$H:$H,0)))</f>
        <v>0</v>
      </c>
      <c r="BE406" s="98"/>
    </row>
    <row r="407" spans="1:60" ht="13" hidden="1" customHeight="1">
      <c r="A407" s="7">
        <v>409</v>
      </c>
      <c r="B407" s="7" t="s">
        <v>1693</v>
      </c>
      <c r="C407" s="7" t="str">
        <f>TEXT(A407,"CRC-00000")&amp;"-05-01"</f>
        <v>CRC-00409-05-01</v>
      </c>
      <c r="D407" s="2" t="s">
        <v>2795</v>
      </c>
      <c r="E407" s="2" t="s">
        <v>2794</v>
      </c>
      <c r="F407" s="2" t="s">
        <v>2794</v>
      </c>
      <c r="G407" s="2" t="s">
        <v>2520</v>
      </c>
      <c r="H407" s="2" t="s">
        <v>2335</v>
      </c>
      <c r="M407" s="2" t="s">
        <v>2792</v>
      </c>
      <c r="T407" s="2"/>
      <c r="U407" s="2"/>
      <c r="AD407" s="5" t="b">
        <f>ISNUMBER(MATCH(A407,Selection!A:A,0))</f>
        <v>0</v>
      </c>
      <c r="AE407" s="5">
        <f>24-COUNTIF(D407:AA407,"")</f>
        <v>5</v>
      </c>
      <c r="AF407" s="21" t="b">
        <v>1</v>
      </c>
      <c r="AG407" s="15" t="b">
        <v>0</v>
      </c>
      <c r="AH407" s="15" t="b">
        <v>1</v>
      </c>
      <c r="AI407" s="24" t="b">
        <v>0</v>
      </c>
      <c r="AJ407" s="6">
        <v>409.1</v>
      </c>
      <c r="AK407" s="6" t="s">
        <v>3170</v>
      </c>
      <c r="AL407" s="6" t="s">
        <v>2693</v>
      </c>
      <c r="AM407" s="6">
        <v>69</v>
      </c>
      <c r="AN407" s="6" t="s">
        <v>2697</v>
      </c>
      <c r="AO407" s="6" t="s">
        <v>2699</v>
      </c>
      <c r="AP407" s="6" t="s">
        <v>3139</v>
      </c>
      <c r="AQ407" s="6" t="s">
        <v>135</v>
      </c>
      <c r="AV407" s="98"/>
      <c r="AW407" s="98"/>
      <c r="BA407" s="15" t="b">
        <f>NOT(ISNA(MATCH($A407&amp;"N",'Cases at IMPPC'!$H:$H,0)))</f>
        <v>1</v>
      </c>
      <c r="BB407" s="15" t="b">
        <f>NOT(ISNA(MATCH($A407&amp;"T",'Cases at IMPPC'!$H:$H,0)))</f>
        <v>0</v>
      </c>
      <c r="BC407" s="15" t="b">
        <f>NOT(ISNA(MATCH($A407&amp;"ADE",'Cases at IMPPC'!$H:$H,0)))</f>
        <v>1</v>
      </c>
      <c r="BD407" s="15" t="b">
        <f>NOT(ISNA(MATCH($A407&amp;"MET",'Cases at IMPPC'!$H:$H,0)))</f>
        <v>0</v>
      </c>
      <c r="BE407" s="98" t="s">
        <v>1019</v>
      </c>
    </row>
    <row r="408" spans="1:60" ht="13" hidden="1" customHeight="1">
      <c r="A408" s="7">
        <v>410</v>
      </c>
      <c r="B408" s="7" t="s">
        <v>1880</v>
      </c>
      <c r="C408" s="7" t="str">
        <f>TEXT(A408,"CRC-00000")&amp;"-05-01"</f>
        <v>CRC-00410-05-01</v>
      </c>
      <c r="D408" s="2" t="s">
        <v>2794</v>
      </c>
      <c r="E408" s="2" t="s">
        <v>2795</v>
      </c>
      <c r="F408" s="2" t="s">
        <v>2795</v>
      </c>
      <c r="G408" s="2" t="s">
        <v>2794</v>
      </c>
      <c r="H408" s="2" t="s">
        <v>2915</v>
      </c>
      <c r="I408" s="63" t="s">
        <v>2795</v>
      </c>
      <c r="J408" s="39" t="s">
        <v>2795</v>
      </c>
      <c r="M408" s="2" t="s">
        <v>2778</v>
      </c>
      <c r="O408" s="2" t="s">
        <v>2995</v>
      </c>
      <c r="Q408" s="63" t="s">
        <v>2518</v>
      </c>
      <c r="R408" s="39" t="s">
        <v>2795</v>
      </c>
      <c r="T408" s="2"/>
      <c r="U408" s="2"/>
      <c r="V408" s="94">
        <v>-2.2892405693242246E-3</v>
      </c>
      <c r="AD408" s="5" t="b">
        <f>ISNUMBER(MATCH(A408,Selection!A:A,0))</f>
        <v>0</v>
      </c>
      <c r="AE408" s="5">
        <f>24-COUNTIF(D408:AA408,"")</f>
        <v>12</v>
      </c>
      <c r="AF408" s="21" t="b">
        <v>1</v>
      </c>
      <c r="AG408" s="15" t="b">
        <v>1</v>
      </c>
      <c r="AH408" s="15" t="b">
        <v>0</v>
      </c>
      <c r="AI408" s="24" t="b">
        <v>0</v>
      </c>
      <c r="AJ408" s="6">
        <v>410</v>
      </c>
      <c r="AK408" s="6" t="s">
        <v>2691</v>
      </c>
      <c r="AM408" s="6">
        <v>74</v>
      </c>
      <c r="AN408" s="6" t="s">
        <v>2518</v>
      </c>
      <c r="AO408" s="6" t="s">
        <v>2699</v>
      </c>
      <c r="AP408" s="6" t="s">
        <v>3169</v>
      </c>
      <c r="AQ408" s="6" t="s">
        <v>357</v>
      </c>
      <c r="AU408" s="6" t="s">
        <v>2518</v>
      </c>
      <c r="AV408" s="98" t="s">
        <v>812</v>
      </c>
      <c r="AW408" s="98"/>
      <c r="BA408" s="15" t="b">
        <f>NOT(ISNA(MATCH($A408&amp;"N",'Cases at IMPPC'!$H:$H,0)))</f>
        <v>0</v>
      </c>
      <c r="BB408" s="15" t="b">
        <f>NOT(ISNA(MATCH($A408&amp;"T",'Cases at IMPPC'!$H:$H,0)))</f>
        <v>0</v>
      </c>
      <c r="BC408" s="15" t="b">
        <f>NOT(ISNA(MATCH($A408&amp;"ADE",'Cases at IMPPC'!$H:$H,0)))</f>
        <v>0</v>
      </c>
      <c r="BD408" s="15" t="b">
        <f>NOT(ISNA(MATCH($A408&amp;"MET",'Cases at IMPPC'!$H:$H,0)))</f>
        <v>0</v>
      </c>
      <c r="BE408" s="98" t="s">
        <v>1118</v>
      </c>
    </row>
    <row r="409" spans="1:60" ht="13" hidden="1" customHeight="1">
      <c r="A409" s="7">
        <v>411</v>
      </c>
      <c r="B409" s="7" t="s">
        <v>1881</v>
      </c>
      <c r="C409" s="7" t="str">
        <f>TEXT(A409,"CRC-00000")&amp;"-05-01"</f>
        <v>CRC-00411-05-01</v>
      </c>
      <c r="D409" s="2" t="s">
        <v>2795</v>
      </c>
      <c r="F409" s="2" t="s">
        <v>2795</v>
      </c>
      <c r="G409" s="2" t="s">
        <v>2795</v>
      </c>
      <c r="T409" s="2"/>
      <c r="U409" s="2"/>
      <c r="AD409" s="5" t="b">
        <f>ISNUMBER(MATCH(A409,Selection!A:A,0))</f>
        <v>0</v>
      </c>
      <c r="AE409" s="5">
        <f>24-COUNTIF(D409:AA409,"")</f>
        <v>3</v>
      </c>
      <c r="AF409" s="21" t="b">
        <v>1</v>
      </c>
      <c r="AG409" s="15" t="b">
        <v>1</v>
      </c>
      <c r="AH409" s="15" t="b">
        <v>0</v>
      </c>
      <c r="AI409" s="24" t="b">
        <v>0</v>
      </c>
      <c r="AJ409" s="6">
        <v>411</v>
      </c>
      <c r="AK409" s="6" t="s">
        <v>2691</v>
      </c>
      <c r="AL409" s="6" t="s">
        <v>2692</v>
      </c>
      <c r="AM409" s="6">
        <v>14</v>
      </c>
      <c r="AN409" s="6" t="s">
        <v>2518</v>
      </c>
      <c r="AO409" s="6" t="s">
        <v>2699</v>
      </c>
      <c r="AP409" s="6" t="s">
        <v>2698</v>
      </c>
      <c r="AQ409" s="6" t="s">
        <v>329</v>
      </c>
      <c r="AU409" s="6" t="s">
        <v>2745</v>
      </c>
      <c r="AV409" s="98"/>
      <c r="AW409" s="98"/>
      <c r="BA409" s="15" t="b">
        <f>NOT(ISNA(MATCH($A409&amp;"N",'Cases at IMPPC'!$H:$H,0)))</f>
        <v>0</v>
      </c>
      <c r="BB409" s="15" t="b">
        <f>NOT(ISNA(MATCH($A409&amp;"T",'Cases at IMPPC'!$H:$H,0)))</f>
        <v>0</v>
      </c>
      <c r="BC409" s="15" t="b">
        <f>NOT(ISNA(MATCH($A409&amp;"ADE",'Cases at IMPPC'!$H:$H,0)))</f>
        <v>0</v>
      </c>
      <c r="BD409" s="15" t="b">
        <f>NOT(ISNA(MATCH($A409&amp;"MET",'Cases at IMPPC'!$H:$H,0)))</f>
        <v>0</v>
      </c>
      <c r="BE409" s="98" t="s">
        <v>1075</v>
      </c>
    </row>
    <row r="410" spans="1:60" ht="13" hidden="1" customHeight="1">
      <c r="A410" s="7">
        <v>412</v>
      </c>
      <c r="B410" s="7" t="s">
        <v>2070</v>
      </c>
      <c r="C410" s="7" t="str">
        <f>TEXT(A410,"CRC-00000")&amp;"-05-01"</f>
        <v>CRC-00412-05-01</v>
      </c>
      <c r="D410" s="2" t="s">
        <v>2795</v>
      </c>
      <c r="F410" s="2" t="s">
        <v>2794</v>
      </c>
      <c r="G410" s="2" t="s">
        <v>2520</v>
      </c>
      <c r="T410" s="2"/>
      <c r="U410" s="2"/>
      <c r="AD410" s="5" t="b">
        <f>ISNUMBER(MATCH(A410,Selection!A:A,0))</f>
        <v>0</v>
      </c>
      <c r="AE410" s="5">
        <f>24-COUNTIF(D410:AA410,"")</f>
        <v>2</v>
      </c>
      <c r="AF410" s="21" t="b">
        <v>1</v>
      </c>
      <c r="AG410" s="15" t="b">
        <v>1</v>
      </c>
      <c r="AH410" s="15" t="b">
        <v>0</v>
      </c>
      <c r="AI410" s="24" t="b">
        <v>0</v>
      </c>
      <c r="AJ410" s="6">
        <v>412</v>
      </c>
      <c r="AK410" s="6" t="s">
        <v>2691</v>
      </c>
      <c r="AL410" s="6" t="s">
        <v>2693</v>
      </c>
      <c r="AM410" s="6">
        <v>73</v>
      </c>
      <c r="AN410" s="6" t="s">
        <v>2518</v>
      </c>
      <c r="AO410" s="6" t="s">
        <v>2699</v>
      </c>
      <c r="AP410" s="6" t="s">
        <v>2698</v>
      </c>
      <c r="AQ410" s="6" t="s">
        <v>155</v>
      </c>
      <c r="AU410" s="6" t="s">
        <v>2518</v>
      </c>
      <c r="AV410" s="98" t="s">
        <v>813</v>
      </c>
      <c r="AW410" s="98"/>
      <c r="BA410" s="15" t="b">
        <f>NOT(ISNA(MATCH($A410&amp;"N",'Cases at IMPPC'!$H:$H,0)))</f>
        <v>0</v>
      </c>
      <c r="BB410" s="15" t="b">
        <f>NOT(ISNA(MATCH($A410&amp;"T",'Cases at IMPPC'!$H:$H,0)))</f>
        <v>0</v>
      </c>
      <c r="BC410" s="15" t="b">
        <f>NOT(ISNA(MATCH($A410&amp;"ADE",'Cases at IMPPC'!$H:$H,0)))</f>
        <v>0</v>
      </c>
      <c r="BD410" s="15" t="b">
        <f>NOT(ISNA(MATCH($A410&amp;"MET",'Cases at IMPPC'!$H:$H,0)))</f>
        <v>0</v>
      </c>
      <c r="BE410" s="98"/>
    </row>
    <row r="411" spans="1:60" ht="13" hidden="1" customHeight="1">
      <c r="A411" s="7">
        <v>413</v>
      </c>
      <c r="B411" s="7" t="s">
        <v>2071</v>
      </c>
      <c r="C411" s="7" t="str">
        <f>TEXT(A411,"CRC-00000")&amp;"-05-01"</f>
        <v>CRC-00413-05-01</v>
      </c>
      <c r="D411" s="2" t="s">
        <v>2795</v>
      </c>
      <c r="E411" s="2" t="s">
        <v>2795</v>
      </c>
      <c r="F411" s="2" t="s">
        <v>2794</v>
      </c>
      <c r="G411" s="2" t="s">
        <v>2335</v>
      </c>
      <c r="H411" s="2" t="s">
        <v>2793</v>
      </c>
      <c r="I411" s="63" t="s">
        <v>2794</v>
      </c>
      <c r="J411" s="39" t="s">
        <v>2795</v>
      </c>
      <c r="M411" s="2" t="s">
        <v>2780</v>
      </c>
      <c r="O411" s="2" t="s">
        <v>2778</v>
      </c>
      <c r="Q411" s="63" t="s">
        <v>2518</v>
      </c>
      <c r="R411" s="39" t="s">
        <v>2795</v>
      </c>
      <c r="T411" s="2"/>
      <c r="U411" s="2"/>
      <c r="V411" s="95">
        <v>2.2402870009922915E-2</v>
      </c>
      <c r="AD411" s="5" t="b">
        <f>ISNUMBER(MATCH(A411,Selection!A:A,0))</f>
        <v>0</v>
      </c>
      <c r="AE411" s="5">
        <f>24-COUNTIF(D411:AA411,"")</f>
        <v>12</v>
      </c>
      <c r="AF411" s="21" t="b">
        <v>1</v>
      </c>
      <c r="AG411" s="15" t="b">
        <v>1</v>
      </c>
      <c r="AH411" s="15" t="b">
        <v>0</v>
      </c>
      <c r="AI411" s="24" t="b">
        <v>0</v>
      </c>
      <c r="AJ411" s="6">
        <v>413</v>
      </c>
      <c r="AK411" s="6" t="s">
        <v>2691</v>
      </c>
      <c r="AM411" s="6">
        <v>61</v>
      </c>
      <c r="AN411" s="6" t="s">
        <v>2697</v>
      </c>
      <c r="AO411" s="6" t="s">
        <v>2699</v>
      </c>
      <c r="AP411" s="6" t="s">
        <v>2693</v>
      </c>
      <c r="AQ411" s="6" t="s">
        <v>97</v>
      </c>
      <c r="AU411" s="6" t="s">
        <v>2518</v>
      </c>
      <c r="AV411" s="98"/>
      <c r="AW411" s="98"/>
      <c r="BA411" s="15" t="b">
        <f>NOT(ISNA(MATCH($A411&amp;"N",'Cases at IMPPC'!$H:$H,0)))</f>
        <v>1</v>
      </c>
      <c r="BB411" s="15" t="b">
        <f>NOT(ISNA(MATCH($A411&amp;"T",'Cases at IMPPC'!$H:$H,0)))</f>
        <v>1</v>
      </c>
      <c r="BC411" s="15" t="b">
        <f>NOT(ISNA(MATCH($A411&amp;"ADE",'Cases at IMPPC'!$H:$H,0)))</f>
        <v>0</v>
      </c>
      <c r="BD411" s="15" t="b">
        <f>NOT(ISNA(MATCH($A411&amp;"MET",'Cases at IMPPC'!$H:$H,0)))</f>
        <v>0</v>
      </c>
      <c r="BE411" s="98" t="s">
        <v>86</v>
      </c>
    </row>
    <row r="412" spans="1:60" ht="13" hidden="1" customHeight="1">
      <c r="A412" s="7">
        <v>414</v>
      </c>
      <c r="B412" s="7" t="s">
        <v>2251</v>
      </c>
      <c r="C412" s="7" t="str">
        <f>TEXT(A412,"CRC-00000")&amp;"-05-01"</f>
        <v>CRC-00414-05-01</v>
      </c>
      <c r="D412" s="2" t="s">
        <v>2795</v>
      </c>
      <c r="E412" s="2" t="s">
        <v>2795</v>
      </c>
      <c r="F412" s="2" t="s">
        <v>2794</v>
      </c>
      <c r="G412" s="2" t="s">
        <v>2335</v>
      </c>
      <c r="H412" s="2" t="s">
        <v>2335</v>
      </c>
      <c r="I412" s="63" t="s">
        <v>2795</v>
      </c>
      <c r="J412" s="39" t="s">
        <v>2795</v>
      </c>
      <c r="T412" s="2"/>
      <c r="U412" s="2"/>
      <c r="AD412" s="5" t="b">
        <f>ISNUMBER(MATCH(A412,Selection!A:A,0))</f>
        <v>0</v>
      </c>
      <c r="AE412" s="5">
        <f>24-COUNTIF(D412:AA412,"")</f>
        <v>7</v>
      </c>
      <c r="AF412" s="21" t="b">
        <v>1</v>
      </c>
      <c r="AG412" s="15" t="b">
        <v>1</v>
      </c>
      <c r="AH412" s="15" t="b">
        <v>0</v>
      </c>
      <c r="AI412" s="24" t="b">
        <v>0</v>
      </c>
      <c r="AJ412" s="6">
        <v>414</v>
      </c>
      <c r="AK412" s="6" t="s">
        <v>2691</v>
      </c>
      <c r="AL412" s="6" t="s">
        <v>2693</v>
      </c>
      <c r="AM412" s="6">
        <v>77</v>
      </c>
      <c r="AN412" s="6" t="s">
        <v>2518</v>
      </c>
      <c r="AO412" s="6" t="s">
        <v>2417</v>
      </c>
      <c r="AP412" s="6" t="s">
        <v>3169</v>
      </c>
      <c r="AQ412" s="6" t="s">
        <v>156</v>
      </c>
      <c r="AU412" s="6" t="s">
        <v>2518</v>
      </c>
      <c r="AV412" s="98"/>
      <c r="AW412" s="98"/>
      <c r="BA412" s="15" t="b">
        <f>NOT(ISNA(MATCH($A412&amp;"N",'Cases at IMPPC'!$H:$H,0)))</f>
        <v>1</v>
      </c>
      <c r="BB412" s="15" t="b">
        <f>NOT(ISNA(MATCH($A412&amp;"T",'Cases at IMPPC'!$H:$H,0)))</f>
        <v>1</v>
      </c>
      <c r="BC412" s="15" t="b">
        <f>NOT(ISNA(MATCH($A412&amp;"ADE",'Cases at IMPPC'!$H:$H,0)))</f>
        <v>0</v>
      </c>
      <c r="BD412" s="15" t="b">
        <f>NOT(ISNA(MATCH($A412&amp;"MET",'Cases at IMPPC'!$H:$H,0)))</f>
        <v>0</v>
      </c>
      <c r="BE412" s="98"/>
    </row>
    <row r="413" spans="1:60" ht="13" hidden="1" customHeight="1">
      <c r="A413" s="7">
        <v>415</v>
      </c>
      <c r="B413" s="7" t="s">
        <v>2252</v>
      </c>
      <c r="C413" s="7" t="str">
        <f>TEXT(A413,"CRC-00000")&amp;"-05-01"</f>
        <v>CRC-00415-05-01</v>
      </c>
      <c r="D413" s="2" t="s">
        <v>2795</v>
      </c>
      <c r="E413" s="2" t="s">
        <v>2794</v>
      </c>
      <c r="F413" s="2" t="s">
        <v>2794</v>
      </c>
      <c r="G413" s="2" t="s">
        <v>2335</v>
      </c>
      <c r="H413" s="2" t="s">
        <v>2335</v>
      </c>
      <c r="I413" s="63" t="s">
        <v>2795</v>
      </c>
      <c r="J413" s="39" t="s">
        <v>2795</v>
      </c>
      <c r="T413" s="2"/>
      <c r="U413" s="2"/>
      <c r="AD413" s="5" t="b">
        <f>ISNUMBER(MATCH(A413,Selection!A:A,0))</f>
        <v>0</v>
      </c>
      <c r="AE413" s="5">
        <f>24-COUNTIF(D413:AA413,"")</f>
        <v>7</v>
      </c>
      <c r="AF413" s="21" t="b">
        <v>1</v>
      </c>
      <c r="AG413" s="15" t="b">
        <v>0</v>
      </c>
      <c r="AH413" s="15" t="b">
        <v>1</v>
      </c>
      <c r="AI413" s="24" t="b">
        <v>1</v>
      </c>
      <c r="AJ413" s="6">
        <v>415.3</v>
      </c>
      <c r="AK413" s="6" t="s">
        <v>2744</v>
      </c>
      <c r="AL413" s="6" t="s">
        <v>2692</v>
      </c>
      <c r="AM413" s="6">
        <v>70</v>
      </c>
      <c r="AN413" s="6" t="s">
        <v>2697</v>
      </c>
      <c r="AO413" s="6" t="s">
        <v>2699</v>
      </c>
      <c r="AP413" s="6" t="s">
        <v>2518</v>
      </c>
      <c r="AQ413" s="6" t="s">
        <v>157</v>
      </c>
      <c r="AU413" s="6" t="s">
        <v>2518</v>
      </c>
      <c r="AV413" s="98"/>
      <c r="AW413" s="98"/>
      <c r="BA413" s="15" t="b">
        <f>NOT(ISNA(MATCH($A413&amp;"N",'Cases at IMPPC'!$H:$H,0)))</f>
        <v>1</v>
      </c>
      <c r="BB413" s="15" t="b">
        <f>NOT(ISNA(MATCH($A413&amp;"T",'Cases at IMPPC'!$H:$H,0)))</f>
        <v>0</v>
      </c>
      <c r="BC413" s="15" t="b">
        <f>NOT(ISNA(MATCH($A413&amp;"ADE",'Cases at IMPPC'!$H:$H,0)))</f>
        <v>1</v>
      </c>
      <c r="BD413" s="15" t="b">
        <f>NOT(ISNA(MATCH($A413&amp;"MET",'Cases at IMPPC'!$H:$H,0)))</f>
        <v>1</v>
      </c>
      <c r="BE413" s="98"/>
    </row>
    <row r="414" spans="1:60" ht="13" hidden="1" customHeight="1">
      <c r="A414" s="7">
        <v>416</v>
      </c>
      <c r="B414" s="7" t="s">
        <v>2253</v>
      </c>
      <c r="C414" s="7" t="str">
        <f>TEXT(A414,"CRC-00000")&amp;"-05-01"</f>
        <v>CRC-00416-05-01</v>
      </c>
      <c r="D414" s="2" t="s">
        <v>2795</v>
      </c>
      <c r="E414" s="2" t="s">
        <v>2794</v>
      </c>
      <c r="F414" s="2" t="s">
        <v>2795</v>
      </c>
      <c r="G414" s="2" t="s">
        <v>2795</v>
      </c>
      <c r="H414" s="2" t="s">
        <v>2795</v>
      </c>
      <c r="I414" s="63" t="s">
        <v>2795</v>
      </c>
      <c r="J414" s="39" t="s">
        <v>2795</v>
      </c>
      <c r="T414" s="2"/>
      <c r="U414" s="2"/>
      <c r="AD414" s="5" t="b">
        <f>ISNUMBER(MATCH(A414,Selection!A:A,0))</f>
        <v>0</v>
      </c>
      <c r="AE414" s="5">
        <f>24-COUNTIF(D414:AA414,"")</f>
        <v>7</v>
      </c>
      <c r="AF414" s="21" t="b">
        <v>1</v>
      </c>
      <c r="AG414" s="15" t="b">
        <v>1</v>
      </c>
      <c r="AH414" s="15" t="b">
        <v>0</v>
      </c>
      <c r="AI414" s="24" t="b">
        <v>0</v>
      </c>
      <c r="AJ414" s="6">
        <v>416</v>
      </c>
      <c r="AK414" s="6" t="s">
        <v>2691</v>
      </c>
      <c r="AM414" s="6">
        <v>85</v>
      </c>
      <c r="AN414" s="6" t="s">
        <v>2518</v>
      </c>
      <c r="AO414" s="6" t="s">
        <v>2417</v>
      </c>
      <c r="AP414" s="6" t="s">
        <v>2693</v>
      </c>
      <c r="AQ414" s="6" t="s">
        <v>156</v>
      </c>
      <c r="AU414" s="6" t="s">
        <v>2518</v>
      </c>
      <c r="AV414" s="98"/>
      <c r="AW414" s="98"/>
      <c r="BA414" s="15" t="b">
        <f>NOT(ISNA(MATCH($A414&amp;"N",'Cases at IMPPC'!$H:$H,0)))</f>
        <v>1</v>
      </c>
      <c r="BB414" s="15" t="b">
        <f>NOT(ISNA(MATCH($A414&amp;"T",'Cases at IMPPC'!$H:$H,0)))</f>
        <v>1</v>
      </c>
      <c r="BC414" s="15" t="b">
        <f>NOT(ISNA(MATCH($A414&amp;"ADE",'Cases at IMPPC'!$H:$H,0)))</f>
        <v>0</v>
      </c>
      <c r="BD414" s="15" t="b">
        <f>NOT(ISNA(MATCH($A414&amp;"MET",'Cases at IMPPC'!$H:$H,0)))</f>
        <v>0</v>
      </c>
      <c r="BE414" s="98"/>
    </row>
    <row r="415" spans="1:60" ht="13" hidden="1" customHeight="1">
      <c r="A415" s="7">
        <v>417</v>
      </c>
      <c r="B415" s="7" t="s">
        <v>2254</v>
      </c>
      <c r="C415" s="7" t="str">
        <f>TEXT(A415,"CRC-00000")&amp;"-05-01"</f>
        <v>CRC-00417-05-01</v>
      </c>
      <c r="D415" s="2" t="s">
        <v>2795</v>
      </c>
      <c r="E415" s="2" t="s">
        <v>2794</v>
      </c>
      <c r="F415" s="2" t="s">
        <v>2795</v>
      </c>
      <c r="G415" s="2" t="s">
        <v>2795</v>
      </c>
      <c r="H415" s="2" t="s">
        <v>2795</v>
      </c>
      <c r="I415" s="63" t="s">
        <v>2795</v>
      </c>
      <c r="J415" s="39" t="s">
        <v>2795</v>
      </c>
      <c r="T415" s="2"/>
      <c r="U415" s="2"/>
      <c r="AD415" s="5" t="b">
        <f>ISNUMBER(MATCH(A415,Selection!A:A,0))</f>
        <v>0</v>
      </c>
      <c r="AE415" s="5">
        <f>24-COUNTIF(D415:AA415,"")</f>
        <v>7</v>
      </c>
      <c r="AF415" s="21" t="b">
        <v>1</v>
      </c>
      <c r="AG415" s="15" t="b">
        <v>1</v>
      </c>
      <c r="AH415" s="15" t="b">
        <v>0</v>
      </c>
      <c r="AI415" s="24" t="b">
        <v>0</v>
      </c>
      <c r="AJ415" s="6">
        <v>417</v>
      </c>
      <c r="AK415" s="6" t="s">
        <v>2691</v>
      </c>
      <c r="AM415" s="6">
        <v>81</v>
      </c>
      <c r="AN415" s="6" t="s">
        <v>2518</v>
      </c>
      <c r="AO415" s="6" t="s">
        <v>2699</v>
      </c>
      <c r="AP415" s="6" t="s">
        <v>2693</v>
      </c>
      <c r="AQ415" s="6" t="s">
        <v>158</v>
      </c>
      <c r="AU415" s="6" t="s">
        <v>2745</v>
      </c>
      <c r="AV415" s="98" t="s">
        <v>814</v>
      </c>
      <c r="AW415" s="98"/>
      <c r="BA415" s="15" t="b">
        <f>NOT(ISNA(MATCH($A415&amp;"N",'Cases at IMPPC'!$H:$H,0)))</f>
        <v>1</v>
      </c>
      <c r="BB415" s="15" t="b">
        <f>NOT(ISNA(MATCH($A415&amp;"T",'Cases at IMPPC'!$H:$H,0)))</f>
        <v>1</v>
      </c>
      <c r="BC415" s="15" t="b">
        <f>NOT(ISNA(MATCH($A415&amp;"ADE",'Cases at IMPPC'!$H:$H,0)))</f>
        <v>0</v>
      </c>
      <c r="BD415" s="15" t="b">
        <f>NOT(ISNA(MATCH($A415&amp;"MET",'Cases at IMPPC'!$H:$H,0)))</f>
        <v>0</v>
      </c>
      <c r="BE415" s="98" t="s">
        <v>1181</v>
      </c>
    </row>
    <row r="416" spans="1:60" ht="13" hidden="1" customHeight="1">
      <c r="A416" s="7">
        <v>418</v>
      </c>
      <c r="B416" s="7" t="s">
        <v>2255</v>
      </c>
      <c r="C416" s="7" t="str">
        <f>TEXT(A416,"CRC-00000")&amp;"-05-01"</f>
        <v>CRC-00418-05-01</v>
      </c>
      <c r="D416" s="2" t="s">
        <v>2795</v>
      </c>
      <c r="E416" s="2" t="s">
        <v>2795</v>
      </c>
      <c r="F416" s="2" t="s">
        <v>2794</v>
      </c>
      <c r="G416" s="2" t="s">
        <v>2915</v>
      </c>
      <c r="H416" s="2" t="s">
        <v>2200</v>
      </c>
      <c r="I416" s="63" t="s">
        <v>2794</v>
      </c>
      <c r="J416" s="39" t="s">
        <v>2795</v>
      </c>
      <c r="M416" s="2" t="s">
        <v>2434</v>
      </c>
      <c r="O416" s="2" t="s">
        <v>2062</v>
      </c>
      <c r="Q416" s="63" t="s">
        <v>2796</v>
      </c>
      <c r="R416" s="39" t="s">
        <v>2795</v>
      </c>
      <c r="T416" s="2"/>
      <c r="U416" s="2"/>
      <c r="V416" s="95">
        <v>7.1730447107331563E-2</v>
      </c>
      <c r="AD416" s="5" t="b">
        <f>ISNUMBER(MATCH(A416,Selection!A:A,0))</f>
        <v>0</v>
      </c>
      <c r="AE416" s="5">
        <f>24-COUNTIF(D416:AA416,"")</f>
        <v>12</v>
      </c>
      <c r="AF416" s="21" t="b">
        <v>1</v>
      </c>
      <c r="AG416" s="15" t="b">
        <v>1</v>
      </c>
      <c r="AH416" s="15" t="b">
        <v>0</v>
      </c>
      <c r="AI416" s="24" t="b">
        <v>0</v>
      </c>
      <c r="AJ416" s="6">
        <v>418</v>
      </c>
      <c r="AK416" s="6" t="s">
        <v>2691</v>
      </c>
      <c r="AM416" s="6">
        <v>70</v>
      </c>
      <c r="AN416" s="6" t="s">
        <v>2697</v>
      </c>
      <c r="AO416" s="6" t="s">
        <v>2699</v>
      </c>
      <c r="AP416" s="6" t="s">
        <v>2698</v>
      </c>
      <c r="AQ416" s="6" t="s">
        <v>159</v>
      </c>
      <c r="AU416" s="6" t="s">
        <v>2518</v>
      </c>
      <c r="AV416" s="98"/>
      <c r="AW416" s="98"/>
      <c r="BA416" s="15" t="b">
        <f>NOT(ISNA(MATCH($A416&amp;"N",'Cases at IMPPC'!$H:$H,0)))</f>
        <v>1</v>
      </c>
      <c r="BB416" s="15" t="b">
        <f>NOT(ISNA(MATCH($A416&amp;"T",'Cases at IMPPC'!$H:$H,0)))</f>
        <v>1</v>
      </c>
      <c r="BC416" s="15" t="b">
        <f>NOT(ISNA(MATCH($A416&amp;"ADE",'Cases at IMPPC'!$H:$H,0)))</f>
        <v>0</v>
      </c>
      <c r="BD416" s="15" t="b">
        <f>NOT(ISNA(MATCH($A416&amp;"MET",'Cases at IMPPC'!$H:$H,0)))</f>
        <v>0</v>
      </c>
      <c r="BE416" s="98" t="s">
        <v>1141</v>
      </c>
    </row>
    <row r="417" spans="1:60" ht="13" hidden="1" customHeight="1">
      <c r="A417" s="7">
        <v>419</v>
      </c>
      <c r="B417" s="7" t="s">
        <v>2256</v>
      </c>
      <c r="C417" s="7" t="str">
        <f>TEXT(A417,"CRC-00000")&amp;"-05-01"</f>
        <v>CRC-00419-05-01</v>
      </c>
      <c r="D417" s="2" t="s">
        <v>2795</v>
      </c>
      <c r="E417" s="2" t="s">
        <v>2795</v>
      </c>
      <c r="F417" s="2" t="s">
        <v>2794</v>
      </c>
      <c r="G417" s="2" t="s">
        <v>2520</v>
      </c>
      <c r="T417" s="2"/>
      <c r="U417" s="2"/>
      <c r="AD417" s="5" t="b">
        <f>ISNUMBER(MATCH(A417,Selection!A:A,0))</f>
        <v>0</v>
      </c>
      <c r="AE417" s="5">
        <f>24-COUNTIF(D417:AA417,"")</f>
        <v>3</v>
      </c>
      <c r="AF417" s="21" t="b">
        <v>1</v>
      </c>
      <c r="AG417" s="15" t="b">
        <v>0</v>
      </c>
      <c r="AH417" s="15" t="b">
        <v>1</v>
      </c>
      <c r="AI417" s="24" t="b">
        <v>0</v>
      </c>
      <c r="AJ417" s="6">
        <v>419.1</v>
      </c>
      <c r="AK417" s="6" t="s">
        <v>3170</v>
      </c>
      <c r="AL417" s="6" t="s">
        <v>2692</v>
      </c>
      <c r="AM417" s="6">
        <v>76</v>
      </c>
      <c r="AN417" s="6" t="s">
        <v>2518</v>
      </c>
      <c r="AO417" s="6" t="s">
        <v>2417</v>
      </c>
      <c r="AQ417" s="6" t="s">
        <v>336</v>
      </c>
      <c r="AU417" s="6" t="s">
        <v>2795</v>
      </c>
      <c r="AV417" s="98" t="s">
        <v>815</v>
      </c>
      <c r="AW417" s="98"/>
      <c r="BA417" s="15" t="b">
        <f>NOT(ISNA(MATCH($A417&amp;"N",'Cases at IMPPC'!$H:$H,0)))</f>
        <v>0</v>
      </c>
      <c r="BB417" s="15" t="b">
        <f>NOT(ISNA(MATCH($A417&amp;"T",'Cases at IMPPC'!$H:$H,0)))</f>
        <v>0</v>
      </c>
      <c r="BC417" s="15" t="b">
        <f>NOT(ISNA(MATCH($A417&amp;"ADE",'Cases at IMPPC'!$H:$H,0)))</f>
        <v>0</v>
      </c>
      <c r="BD417" s="15" t="b">
        <f>NOT(ISNA(MATCH($A417&amp;"MET",'Cases at IMPPC'!$H:$H,0)))</f>
        <v>0</v>
      </c>
      <c r="BE417" s="98" t="s">
        <v>1184</v>
      </c>
    </row>
    <row r="418" spans="1:60" ht="13" hidden="1" customHeight="1">
      <c r="A418" s="7">
        <v>420</v>
      </c>
      <c r="B418" s="7" t="s">
        <v>2257</v>
      </c>
      <c r="C418" s="7" t="str">
        <f>TEXT(A418,"CRC-00000")&amp;"-05-01"</f>
        <v>CRC-00420-05-01</v>
      </c>
      <c r="D418" s="2" t="s">
        <v>2795</v>
      </c>
      <c r="E418" s="2" t="s">
        <v>2794</v>
      </c>
      <c r="F418" s="2" t="s">
        <v>2794</v>
      </c>
      <c r="G418" s="2" t="s">
        <v>2335</v>
      </c>
      <c r="H418" s="2" t="s">
        <v>2335</v>
      </c>
      <c r="I418" s="63" t="s">
        <v>2795</v>
      </c>
      <c r="J418" s="39" t="s">
        <v>2795</v>
      </c>
      <c r="T418" s="2"/>
      <c r="U418" s="2"/>
      <c r="AD418" s="5" t="b">
        <f>ISNUMBER(MATCH(A418,Selection!A:A,0))</f>
        <v>0</v>
      </c>
      <c r="AE418" s="5">
        <f>24-COUNTIF(D418:AA418,"")</f>
        <v>7</v>
      </c>
      <c r="AF418" s="21" t="b">
        <v>1</v>
      </c>
      <c r="AG418" s="15" t="b">
        <v>1</v>
      </c>
      <c r="AH418" s="15" t="b">
        <v>0</v>
      </c>
      <c r="AI418" s="24" t="b">
        <v>0</v>
      </c>
      <c r="AJ418" s="6">
        <v>420</v>
      </c>
      <c r="AK418" s="6" t="s">
        <v>2691</v>
      </c>
      <c r="AM418" s="6">
        <v>81</v>
      </c>
      <c r="AN418" s="6" t="s">
        <v>2697</v>
      </c>
      <c r="AO418" s="6" t="s">
        <v>2699</v>
      </c>
      <c r="AP418" s="6" t="s">
        <v>2999</v>
      </c>
      <c r="AQ418" s="6" t="s">
        <v>160</v>
      </c>
      <c r="AU418" s="6" t="s">
        <v>2990</v>
      </c>
      <c r="AV418" s="98" t="s">
        <v>816</v>
      </c>
      <c r="AW418" s="98"/>
      <c r="BA418" s="15" t="b">
        <f>NOT(ISNA(MATCH($A418&amp;"N",'Cases at IMPPC'!$H:$H,0)))</f>
        <v>1</v>
      </c>
      <c r="BB418" s="15" t="b">
        <f>NOT(ISNA(MATCH($A418&amp;"T",'Cases at IMPPC'!$H:$H,0)))</f>
        <v>1</v>
      </c>
      <c r="BC418" s="15" t="b">
        <f>NOT(ISNA(MATCH($A418&amp;"ADE",'Cases at IMPPC'!$H:$H,0)))</f>
        <v>0</v>
      </c>
      <c r="BD418" s="15" t="b">
        <f>NOT(ISNA(MATCH($A418&amp;"MET",'Cases at IMPPC'!$H:$H,0)))</f>
        <v>0</v>
      </c>
      <c r="BE418" s="98" t="s">
        <v>1134</v>
      </c>
    </row>
    <row r="419" spans="1:60" ht="13" hidden="1" customHeight="1">
      <c r="A419" s="7">
        <v>421</v>
      </c>
      <c r="B419" s="7" t="s">
        <v>2077</v>
      </c>
      <c r="C419" s="7" t="str">
        <f>TEXT(A419,"CRC-00000")&amp;"-05-01"</f>
        <v>CRC-00421-05-01</v>
      </c>
      <c r="D419" s="2" t="s">
        <v>2795</v>
      </c>
      <c r="E419" s="2" t="s">
        <v>2795</v>
      </c>
      <c r="F419" s="2" t="s">
        <v>2795</v>
      </c>
      <c r="G419" s="2" t="s">
        <v>2520</v>
      </c>
      <c r="T419" s="2"/>
      <c r="U419" s="2"/>
      <c r="AD419" s="5" t="b">
        <f>ISNUMBER(MATCH(A419,Selection!A:A,0))</f>
        <v>0</v>
      </c>
      <c r="AE419" s="5">
        <f>24-COUNTIF(D419:AA419,"")</f>
        <v>3</v>
      </c>
      <c r="AF419" s="21" t="b">
        <v>1</v>
      </c>
      <c r="AG419" s="15" t="b">
        <v>1</v>
      </c>
      <c r="AH419" s="15" t="b">
        <v>0</v>
      </c>
      <c r="AI419" s="24" t="b">
        <v>0</v>
      </c>
      <c r="AJ419" s="6">
        <v>421</v>
      </c>
      <c r="AK419" s="6" t="s">
        <v>2691</v>
      </c>
      <c r="AM419" s="6">
        <v>84</v>
      </c>
      <c r="AN419" s="6" t="s">
        <v>2518</v>
      </c>
      <c r="AO419" s="6" t="s">
        <v>2699</v>
      </c>
      <c r="AP419" s="6" t="s">
        <v>2999</v>
      </c>
      <c r="AQ419" s="6" t="s">
        <v>120</v>
      </c>
      <c r="AU419" s="6" t="s">
        <v>2518</v>
      </c>
      <c r="AV419" s="98"/>
      <c r="AW419" s="98"/>
      <c r="BA419" s="15" t="b">
        <f>NOT(ISNA(MATCH($A419&amp;"N",'Cases at IMPPC'!$H:$H,0)))</f>
        <v>0</v>
      </c>
      <c r="BB419" s="15" t="b">
        <f>NOT(ISNA(MATCH($A419&amp;"T",'Cases at IMPPC'!$H:$H,0)))</f>
        <v>0</v>
      </c>
      <c r="BC419" s="15" t="b">
        <f>NOT(ISNA(MATCH($A419&amp;"ADE",'Cases at IMPPC'!$H:$H,0)))</f>
        <v>0</v>
      </c>
      <c r="BD419" s="15" t="b">
        <f>NOT(ISNA(MATCH($A419&amp;"MET",'Cases at IMPPC'!$H:$H,0)))</f>
        <v>0</v>
      </c>
      <c r="BE419" s="98" t="s">
        <v>1076</v>
      </c>
    </row>
    <row r="420" spans="1:60" ht="13" hidden="1" customHeight="1">
      <c r="A420" s="7">
        <v>422</v>
      </c>
      <c r="B420" s="7" t="s">
        <v>2078</v>
      </c>
      <c r="C420" s="7" t="str">
        <f>TEXT(A420,"CRC-00000")&amp;"-05-01"</f>
        <v>CRC-00422-05-01</v>
      </c>
      <c r="D420" s="2" t="s">
        <v>2795</v>
      </c>
      <c r="E420" s="2" t="s">
        <v>2793</v>
      </c>
      <c r="F420" s="2" t="s">
        <v>2794</v>
      </c>
      <c r="G420" s="2" t="s">
        <v>2063</v>
      </c>
      <c r="H420" s="2" t="s">
        <v>2335</v>
      </c>
      <c r="I420" s="63" t="s">
        <v>2795</v>
      </c>
      <c r="J420" s="39" t="s">
        <v>2795</v>
      </c>
      <c r="M420" s="2" t="s">
        <v>2434</v>
      </c>
      <c r="O420" s="2" t="s">
        <v>2064</v>
      </c>
      <c r="Q420" s="63" t="s">
        <v>2519</v>
      </c>
      <c r="R420" s="39" t="s">
        <v>2795</v>
      </c>
      <c r="T420" s="2"/>
      <c r="U420" s="2"/>
      <c r="AD420" s="5" t="b">
        <f>ISNUMBER(MATCH(A420,Selection!A:A,0))</f>
        <v>0</v>
      </c>
      <c r="AE420" s="5">
        <f>24-COUNTIF(D420:AA420,"")</f>
        <v>11</v>
      </c>
      <c r="AF420" s="21" t="b">
        <v>1</v>
      </c>
      <c r="AG420" s="15" t="b">
        <v>1</v>
      </c>
      <c r="AH420" s="15" t="b">
        <v>0</v>
      </c>
      <c r="AI420" s="24" t="b">
        <v>0</v>
      </c>
      <c r="AJ420" s="6">
        <v>422</v>
      </c>
      <c r="AK420" s="6" t="s">
        <v>2691</v>
      </c>
      <c r="AM420" s="6">
        <v>53</v>
      </c>
      <c r="AN420" s="6" t="s">
        <v>2697</v>
      </c>
      <c r="AO420" s="6" t="s">
        <v>2699</v>
      </c>
      <c r="AP420" s="6" t="s">
        <v>2693</v>
      </c>
      <c r="AQ420" s="6" t="s">
        <v>317</v>
      </c>
      <c r="AU420" s="6" t="s">
        <v>2518</v>
      </c>
      <c r="AV420" s="98" t="s">
        <v>817</v>
      </c>
      <c r="AW420" s="98"/>
      <c r="BA420" s="15" t="b">
        <f>NOT(ISNA(MATCH($A420&amp;"N",'Cases at IMPPC'!$H:$H,0)))</f>
        <v>1</v>
      </c>
      <c r="BB420" s="15" t="b">
        <f>NOT(ISNA(MATCH($A420&amp;"T",'Cases at IMPPC'!$H:$H,0)))</f>
        <v>1</v>
      </c>
      <c r="BC420" s="15" t="b">
        <f>NOT(ISNA(MATCH($A420&amp;"ADE",'Cases at IMPPC'!$H:$H,0)))</f>
        <v>0</v>
      </c>
      <c r="BD420" s="15" t="b">
        <f>NOT(ISNA(MATCH($A420&amp;"MET",'Cases at IMPPC'!$H:$H,0)))</f>
        <v>0</v>
      </c>
      <c r="BE420" s="98" t="s">
        <v>1118</v>
      </c>
    </row>
    <row r="421" spans="1:60" ht="13" hidden="1" customHeight="1">
      <c r="A421" s="7">
        <v>423</v>
      </c>
      <c r="B421" s="7" t="s">
        <v>2448</v>
      </c>
      <c r="C421" s="7" t="str">
        <f>TEXT(A421,"CRC-00000")&amp;"-05-01"</f>
        <v>CRC-00423-05-01</v>
      </c>
      <c r="D421" s="2" t="s">
        <v>2795</v>
      </c>
      <c r="E421" s="2" t="s">
        <v>2794</v>
      </c>
      <c r="F421" s="2" t="s">
        <v>2795</v>
      </c>
      <c r="G421" s="2" t="s">
        <v>2795</v>
      </c>
      <c r="H421" s="2" t="s">
        <v>2794</v>
      </c>
      <c r="I421" s="63" t="s">
        <v>2794</v>
      </c>
      <c r="J421" s="39" t="s">
        <v>2794</v>
      </c>
      <c r="T421" s="2"/>
      <c r="U421" s="2"/>
      <c r="AD421" s="5" t="b">
        <f>ISNUMBER(MATCH(A421,Selection!A:A,0))</f>
        <v>0</v>
      </c>
      <c r="AE421" s="5">
        <f>24-COUNTIF(D421:AA421,"")</f>
        <v>7</v>
      </c>
      <c r="AF421" s="21" t="b">
        <v>1</v>
      </c>
      <c r="AG421" s="15" t="b">
        <v>1</v>
      </c>
      <c r="AH421" s="15" t="b">
        <v>0</v>
      </c>
      <c r="AI421" s="24" t="b">
        <v>0</v>
      </c>
      <c r="AJ421" s="6">
        <v>423</v>
      </c>
      <c r="AK421" s="6" t="s">
        <v>2691</v>
      </c>
      <c r="AM421" s="6">
        <v>86</v>
      </c>
      <c r="AN421" s="6" t="s">
        <v>2697</v>
      </c>
      <c r="AO421" s="6" t="s">
        <v>2417</v>
      </c>
      <c r="AP421" s="6" t="s">
        <v>2693</v>
      </c>
      <c r="AQ421" s="6" t="s">
        <v>347</v>
      </c>
      <c r="AU421" s="6" t="s">
        <v>2518</v>
      </c>
      <c r="AV421" s="98"/>
      <c r="AW421" s="98"/>
      <c r="BA421" s="15" t="b">
        <f>NOT(ISNA(MATCH($A421&amp;"N",'Cases at IMPPC'!$H:$H,0)))</f>
        <v>1</v>
      </c>
      <c r="BB421" s="15" t="b">
        <f>NOT(ISNA(MATCH($A421&amp;"T",'Cases at IMPPC'!$H:$H,0)))</f>
        <v>1</v>
      </c>
      <c r="BC421" s="15" t="b">
        <f>NOT(ISNA(MATCH($A421&amp;"ADE",'Cases at IMPPC'!$H:$H,0)))</f>
        <v>0</v>
      </c>
      <c r="BD421" s="15" t="b">
        <f>NOT(ISNA(MATCH($A421&amp;"MET",'Cases at IMPPC'!$H:$H,0)))</f>
        <v>0</v>
      </c>
      <c r="BE421" s="98"/>
    </row>
    <row r="422" spans="1:60" ht="13" hidden="1" customHeight="1">
      <c r="A422" s="7">
        <v>424</v>
      </c>
      <c r="B422" s="7" t="s">
        <v>2258</v>
      </c>
      <c r="C422" s="7" t="str">
        <f>TEXT(A422,"CRC-00000")&amp;"-05-01"</f>
        <v>CRC-00424-05-01</v>
      </c>
      <c r="D422" s="2" t="s">
        <v>2795</v>
      </c>
      <c r="E422" s="2" t="s">
        <v>2794</v>
      </c>
      <c r="F422" s="2" t="s">
        <v>2795</v>
      </c>
      <c r="G422" s="2" t="s">
        <v>2795</v>
      </c>
      <c r="H422" s="2" t="s">
        <v>2335</v>
      </c>
      <c r="I422" s="63" t="s">
        <v>2795</v>
      </c>
      <c r="J422" s="39" t="s">
        <v>2795</v>
      </c>
      <c r="M422" s="2" t="s">
        <v>2792</v>
      </c>
      <c r="O422" s="2" t="s">
        <v>2644</v>
      </c>
      <c r="Q422" s="63" t="s">
        <v>2519</v>
      </c>
      <c r="R422" s="39" t="s">
        <v>2795</v>
      </c>
      <c r="T422" s="2"/>
      <c r="U422" s="2"/>
      <c r="AD422" s="5" t="b">
        <f>ISNUMBER(MATCH(A422,Selection!A:A,0))</f>
        <v>0</v>
      </c>
      <c r="AE422" s="5">
        <f>24-COUNTIF(D422:AA422,"")</f>
        <v>11</v>
      </c>
      <c r="AF422" s="21" t="b">
        <v>1</v>
      </c>
      <c r="AG422" s="15" t="b">
        <v>1</v>
      </c>
      <c r="AH422" s="15" t="b">
        <v>0</v>
      </c>
      <c r="AI422" s="24" t="b">
        <v>0</v>
      </c>
      <c r="AJ422" s="6">
        <v>424</v>
      </c>
      <c r="AK422" s="6" t="s">
        <v>2691</v>
      </c>
      <c r="AM422" s="6">
        <v>64</v>
      </c>
      <c r="AN422" s="6" t="s">
        <v>2697</v>
      </c>
      <c r="AO422" s="6" t="s">
        <v>2417</v>
      </c>
      <c r="AP422" s="6" t="s">
        <v>2693</v>
      </c>
      <c r="AQ422" s="6" t="s">
        <v>158</v>
      </c>
      <c r="AU422" s="6" t="s">
        <v>2797</v>
      </c>
      <c r="AV422" s="98"/>
      <c r="AW422" s="98"/>
      <c r="BA422" s="15" t="b">
        <f>NOT(ISNA(MATCH($A422&amp;"N",'Cases at IMPPC'!$H:$H,0)))</f>
        <v>1</v>
      </c>
      <c r="BB422" s="15" t="b">
        <f>NOT(ISNA(MATCH($A422&amp;"T",'Cases at IMPPC'!$H:$H,0)))</f>
        <v>1</v>
      </c>
      <c r="BC422" s="15" t="b">
        <f>NOT(ISNA(MATCH($A422&amp;"ADE",'Cases at IMPPC'!$H:$H,0)))</f>
        <v>0</v>
      </c>
      <c r="BD422" s="15" t="b">
        <f>NOT(ISNA(MATCH($A422&amp;"MET",'Cases at IMPPC'!$H:$H,0)))</f>
        <v>0</v>
      </c>
      <c r="BE422" s="98"/>
    </row>
    <row r="423" spans="1:60" ht="13" hidden="1" customHeight="1">
      <c r="A423" s="7">
        <v>425</v>
      </c>
      <c r="B423" s="7" t="s">
        <v>2259</v>
      </c>
      <c r="C423" s="7" t="str">
        <f>TEXT(A423,"CRC-00000")&amp;"-05-01"</f>
        <v>CRC-00425-05-01</v>
      </c>
      <c r="D423" s="2" t="s">
        <v>2795</v>
      </c>
      <c r="E423" s="2" t="s">
        <v>2794</v>
      </c>
      <c r="F423" s="2" t="s">
        <v>2794</v>
      </c>
      <c r="G423" s="2" t="s">
        <v>2795</v>
      </c>
      <c r="H423" s="2" t="s">
        <v>2335</v>
      </c>
      <c r="I423" s="63" t="s">
        <v>2795</v>
      </c>
      <c r="J423" s="39" t="s">
        <v>2795</v>
      </c>
      <c r="M423" s="2" t="s">
        <v>2778</v>
      </c>
      <c r="O423" s="2" t="s">
        <v>2065</v>
      </c>
      <c r="Q423" s="63" t="s">
        <v>2519</v>
      </c>
      <c r="R423" s="39" t="s">
        <v>2795</v>
      </c>
      <c r="T423" s="2"/>
      <c r="U423" s="2"/>
      <c r="AD423" s="5" t="b">
        <f>ISNUMBER(MATCH(A423,Selection!A:A,0))</f>
        <v>0</v>
      </c>
      <c r="AE423" s="5">
        <f>24-COUNTIF(D423:AA423,"")</f>
        <v>11</v>
      </c>
      <c r="AF423" s="21" t="b">
        <v>1</v>
      </c>
      <c r="AG423" s="15" t="b">
        <v>1</v>
      </c>
      <c r="AH423" s="15" t="b">
        <v>0</v>
      </c>
      <c r="AI423" s="24" t="b">
        <v>0</v>
      </c>
      <c r="AJ423" s="6">
        <v>425</v>
      </c>
      <c r="AK423" s="6" t="s">
        <v>2691</v>
      </c>
      <c r="AM423" s="6">
        <v>72</v>
      </c>
      <c r="AN423" s="6" t="s">
        <v>2697</v>
      </c>
      <c r="AO423" s="6" t="s">
        <v>2417</v>
      </c>
      <c r="AP423" s="6" t="s">
        <v>2698</v>
      </c>
      <c r="AQ423" s="6" t="s">
        <v>161</v>
      </c>
      <c r="AU423" s="6" t="s">
        <v>2518</v>
      </c>
      <c r="AV423" s="98" t="s">
        <v>818</v>
      </c>
      <c r="AW423" s="98"/>
      <c r="BA423" s="15" t="b">
        <f>NOT(ISNA(MATCH($A423&amp;"N",'Cases at IMPPC'!$H:$H,0)))</f>
        <v>1</v>
      </c>
      <c r="BB423" s="15" t="b">
        <f>NOT(ISNA(MATCH($A423&amp;"T",'Cases at IMPPC'!$H:$H,0)))</f>
        <v>1</v>
      </c>
      <c r="BC423" s="15" t="b">
        <f>NOT(ISNA(MATCH($A423&amp;"ADE",'Cases at IMPPC'!$H:$H,0)))</f>
        <v>0</v>
      </c>
      <c r="BD423" s="15" t="b">
        <f>NOT(ISNA(MATCH($A423&amp;"MET",'Cases at IMPPC'!$H:$H,0)))</f>
        <v>0</v>
      </c>
      <c r="BE423" s="98"/>
    </row>
    <row r="424" spans="1:60" ht="13" hidden="1" customHeight="1">
      <c r="A424" s="7">
        <v>426</v>
      </c>
      <c r="B424" s="7" t="s">
        <v>2449</v>
      </c>
      <c r="C424" s="7" t="str">
        <f>TEXT(A424,"CRC-00000")&amp;"-05-01"</f>
        <v>CRC-00426-05-01</v>
      </c>
      <c r="D424" s="2" t="s">
        <v>2794</v>
      </c>
      <c r="E424" s="2" t="s">
        <v>2795</v>
      </c>
      <c r="F424" s="2" t="s">
        <v>2795</v>
      </c>
      <c r="G424" s="2" t="s">
        <v>2794</v>
      </c>
      <c r="H424" s="2" t="s">
        <v>2793</v>
      </c>
      <c r="I424" s="63" t="s">
        <v>2794</v>
      </c>
      <c r="J424" s="39" t="s">
        <v>2795</v>
      </c>
      <c r="M424" s="2" t="s">
        <v>2778</v>
      </c>
      <c r="O424" s="2" t="s">
        <v>2778</v>
      </c>
      <c r="Q424" s="63" t="s">
        <v>2518</v>
      </c>
      <c r="R424" s="39" t="s">
        <v>2795</v>
      </c>
      <c r="T424" s="2"/>
      <c r="U424" s="2"/>
      <c r="AD424" s="5" t="b">
        <f>ISNUMBER(MATCH(A424,Selection!A:A,0))</f>
        <v>0</v>
      </c>
      <c r="AE424" s="5">
        <f>24-COUNTIF(D424:AA424,"")</f>
        <v>11</v>
      </c>
      <c r="AF424" s="21" t="b">
        <v>1</v>
      </c>
      <c r="AG424" s="15" t="b">
        <v>1</v>
      </c>
      <c r="AH424" s="15" t="b">
        <v>0</v>
      </c>
      <c r="AI424" s="24" t="b">
        <v>0</v>
      </c>
      <c r="AJ424" s="6">
        <v>426</v>
      </c>
      <c r="AK424" s="6" t="s">
        <v>2691</v>
      </c>
      <c r="AM424" s="6">
        <v>75</v>
      </c>
      <c r="AN424" s="6" t="s">
        <v>2697</v>
      </c>
      <c r="AO424" s="6" t="s">
        <v>2699</v>
      </c>
      <c r="AP424" s="6" t="s">
        <v>2693</v>
      </c>
      <c r="AQ424" s="6" t="s">
        <v>359</v>
      </c>
      <c r="AU424" s="6" t="s">
        <v>2518</v>
      </c>
      <c r="AV424" s="98" t="s">
        <v>819</v>
      </c>
      <c r="AW424" s="98"/>
      <c r="BA424" s="15" t="b">
        <f>NOT(ISNA(MATCH($A424&amp;"N",'Cases at IMPPC'!$H:$H,0)))</f>
        <v>0</v>
      </c>
      <c r="BB424" s="15" t="b">
        <f>NOT(ISNA(MATCH($A424&amp;"T",'Cases at IMPPC'!$H:$H,0)))</f>
        <v>0</v>
      </c>
      <c r="BC424" s="15" t="b">
        <f>NOT(ISNA(MATCH($A424&amp;"ADE",'Cases at IMPPC'!$H:$H,0)))</f>
        <v>0</v>
      </c>
      <c r="BD424" s="15" t="b">
        <f>NOT(ISNA(MATCH($A424&amp;"MET",'Cases at IMPPC'!$H:$H,0)))</f>
        <v>0</v>
      </c>
      <c r="BE424" s="98" t="s">
        <v>1148</v>
      </c>
    </row>
    <row r="425" spans="1:60" ht="13" hidden="1" customHeight="1">
      <c r="A425" s="7">
        <v>427</v>
      </c>
      <c r="B425" s="7" t="s">
        <v>2450</v>
      </c>
      <c r="C425" s="7" t="str">
        <f>TEXT(A425,"CRC-00000")&amp;"-05-01"</f>
        <v>CRC-00427-05-01</v>
      </c>
      <c r="D425" s="2" t="s">
        <v>2795</v>
      </c>
      <c r="E425" s="2" t="s">
        <v>2794</v>
      </c>
      <c r="F425" s="2" t="s">
        <v>2795</v>
      </c>
      <c r="G425" s="2" t="s">
        <v>2795</v>
      </c>
      <c r="H425" s="2" t="s">
        <v>2335</v>
      </c>
      <c r="I425" s="63" t="s">
        <v>2795</v>
      </c>
      <c r="J425" s="39" t="s">
        <v>2795</v>
      </c>
      <c r="M425" s="2" t="s">
        <v>2781</v>
      </c>
      <c r="O425" s="2" t="s">
        <v>2644</v>
      </c>
      <c r="Q425" s="63" t="s">
        <v>2519</v>
      </c>
      <c r="R425" s="39" t="s">
        <v>2795</v>
      </c>
      <c r="T425" s="2"/>
      <c r="U425" s="2"/>
      <c r="AD425" s="5" t="b">
        <f>ISNUMBER(MATCH(A425,Selection!A:A,0))</f>
        <v>0</v>
      </c>
      <c r="AE425" s="5">
        <f>24-COUNTIF(D425:AA425,"")</f>
        <v>11</v>
      </c>
      <c r="AF425" s="21" t="b">
        <v>1</v>
      </c>
      <c r="AG425" s="15" t="b">
        <v>1</v>
      </c>
      <c r="AH425" s="15" t="b">
        <v>0</v>
      </c>
      <c r="AI425" s="24" t="b">
        <v>0</v>
      </c>
      <c r="AJ425" s="6">
        <v>427</v>
      </c>
      <c r="AK425" s="6" t="s">
        <v>2691</v>
      </c>
      <c r="AL425" s="6" t="s">
        <v>2692</v>
      </c>
      <c r="AM425" s="6">
        <v>57</v>
      </c>
      <c r="AN425" s="6" t="s">
        <v>2518</v>
      </c>
      <c r="AO425" s="6" t="s">
        <v>2417</v>
      </c>
      <c r="AP425" s="6" t="s">
        <v>2693</v>
      </c>
      <c r="AQ425" s="6" t="s">
        <v>356</v>
      </c>
      <c r="AU425" s="6" t="s">
        <v>2518</v>
      </c>
      <c r="AV425" s="98"/>
      <c r="AW425" s="98"/>
      <c r="BA425" s="15" t="b">
        <f>NOT(ISNA(MATCH($A425&amp;"N",'Cases at IMPPC'!$H:$H,0)))</f>
        <v>1</v>
      </c>
      <c r="BB425" s="15" t="b">
        <f>NOT(ISNA(MATCH($A425&amp;"T",'Cases at IMPPC'!$H:$H,0)))</f>
        <v>1</v>
      </c>
      <c r="BC425" s="15" t="b">
        <f>NOT(ISNA(MATCH($A425&amp;"ADE",'Cases at IMPPC'!$H:$H,0)))</f>
        <v>0</v>
      </c>
      <c r="BD425" s="15" t="b">
        <f>NOT(ISNA(MATCH($A425&amp;"MET",'Cases at IMPPC'!$H:$H,0)))</f>
        <v>0</v>
      </c>
      <c r="BE425" s="98"/>
    </row>
    <row r="426" spans="1:60" ht="13" customHeight="1">
      <c r="A426" s="7">
        <v>428</v>
      </c>
      <c r="B426" s="7" t="s">
        <v>2451</v>
      </c>
      <c r="C426" s="7" t="str">
        <f>TEXT(A426,"CRC-00000")&amp;"-05-01"</f>
        <v>CRC-00428-05-01</v>
      </c>
      <c r="D426" s="2" t="s">
        <v>2795</v>
      </c>
      <c r="E426" s="2" t="s">
        <v>2795</v>
      </c>
      <c r="F426" s="2" t="s">
        <v>2794</v>
      </c>
      <c r="G426" s="2" t="s">
        <v>2335</v>
      </c>
      <c r="H426" s="2" t="s">
        <v>2953</v>
      </c>
      <c r="I426" s="63" t="s">
        <v>2794</v>
      </c>
      <c r="J426" s="39" t="s">
        <v>2795</v>
      </c>
      <c r="M426" s="2" t="s">
        <v>2434</v>
      </c>
      <c r="O426" s="2" t="s">
        <v>2644</v>
      </c>
      <c r="Q426" s="63" t="s">
        <v>2519</v>
      </c>
      <c r="R426" s="39" t="s">
        <v>2795</v>
      </c>
      <c r="T426" s="2"/>
      <c r="U426" s="2"/>
      <c r="AD426" s="5" t="b">
        <f>ISNUMBER(MATCH(A426,Selection!A:A,0))</f>
        <v>0</v>
      </c>
      <c r="AE426" s="5">
        <f>24-COUNTIF(D426:AA426,"")</f>
        <v>11</v>
      </c>
      <c r="AF426" s="21" t="b">
        <v>1</v>
      </c>
      <c r="AG426" s="15" t="b">
        <v>1</v>
      </c>
      <c r="AH426" s="15" t="b">
        <v>0</v>
      </c>
      <c r="AI426" s="24" t="b">
        <v>0</v>
      </c>
      <c r="AJ426" s="6">
        <v>428</v>
      </c>
      <c r="AK426" s="6" t="s">
        <v>2691</v>
      </c>
      <c r="AL426" s="6" t="s">
        <v>2692</v>
      </c>
      <c r="AM426" s="6">
        <v>80</v>
      </c>
      <c r="AN426" s="6" t="s">
        <v>2518</v>
      </c>
      <c r="AO426" s="6" t="s">
        <v>2417</v>
      </c>
      <c r="AP426" s="6" t="s">
        <v>2999</v>
      </c>
      <c r="AQ426" s="6" t="s">
        <v>162</v>
      </c>
      <c r="AU426" s="6" t="s">
        <v>2980</v>
      </c>
      <c r="AV426" s="98" t="s">
        <v>820</v>
      </c>
      <c r="AW426" s="98"/>
      <c r="BA426" s="15" t="b">
        <f>NOT(ISNA(MATCH($A426&amp;"N",'Cases at IMPPC'!$H:$H,0)))</f>
        <v>1</v>
      </c>
      <c r="BB426" s="15" t="b">
        <f>NOT(ISNA(MATCH($A426&amp;"T",'Cases at IMPPC'!$H:$H,0)))</f>
        <v>1</v>
      </c>
      <c r="BC426" s="15" t="b">
        <f>NOT(ISNA(MATCH($A426&amp;"ADE",'Cases at IMPPC'!$H:$H,0)))</f>
        <v>0</v>
      </c>
      <c r="BD426" s="15" t="b">
        <f>NOT(ISNA(MATCH($A426&amp;"MET",'Cases at IMPPC'!$H:$H,0)))</f>
        <v>0</v>
      </c>
      <c r="BE426" s="98" t="s">
        <v>1118</v>
      </c>
      <c r="BH426" t="s">
        <v>3111</v>
      </c>
    </row>
    <row r="427" spans="1:60" ht="13" hidden="1" customHeight="1">
      <c r="A427" s="7">
        <v>429</v>
      </c>
      <c r="B427" s="7" t="s">
        <v>2452</v>
      </c>
      <c r="C427" s="7" t="str">
        <f>TEXT(A427,"CRC-00000")&amp;"-05-01"</f>
        <v>CRC-00429-05-01</v>
      </c>
      <c r="D427" s="2" t="s">
        <v>2795</v>
      </c>
      <c r="E427" s="2" t="s">
        <v>2794</v>
      </c>
      <c r="F427" s="2" t="s">
        <v>2793</v>
      </c>
      <c r="G427" s="2" t="s">
        <v>2795</v>
      </c>
      <c r="H427" s="2" t="s">
        <v>2794</v>
      </c>
      <c r="I427" s="63" t="s">
        <v>2794</v>
      </c>
      <c r="J427" s="39" t="s">
        <v>2794</v>
      </c>
      <c r="T427" s="2"/>
      <c r="U427" s="2"/>
      <c r="AD427" s="5" t="b">
        <f>ISNUMBER(MATCH(A427,Selection!A:A,0))</f>
        <v>0</v>
      </c>
      <c r="AE427" s="5">
        <f>24-COUNTIF(D427:AA427,"")</f>
        <v>7</v>
      </c>
      <c r="AF427" s="21" t="b">
        <v>1</v>
      </c>
      <c r="AG427" s="15" t="b">
        <v>1</v>
      </c>
      <c r="AH427" s="15" t="b">
        <v>0</v>
      </c>
      <c r="AI427" s="24" t="b">
        <v>0</v>
      </c>
      <c r="AJ427" s="6">
        <v>429</v>
      </c>
      <c r="AK427" s="6" t="s">
        <v>2691</v>
      </c>
      <c r="AM427" s="6">
        <v>83</v>
      </c>
      <c r="AN427" s="6" t="s">
        <v>2518</v>
      </c>
      <c r="AO427" s="6" t="s">
        <v>2699</v>
      </c>
      <c r="AP427" s="6" t="s">
        <v>2693</v>
      </c>
      <c r="AQ427" s="6" t="s">
        <v>339</v>
      </c>
      <c r="AU427" s="6" t="s">
        <v>2990</v>
      </c>
      <c r="AV427" s="98"/>
      <c r="AW427" s="98"/>
      <c r="BA427" s="15" t="b">
        <f>NOT(ISNA(MATCH($A427&amp;"N",'Cases at IMPPC'!$H:$H,0)))</f>
        <v>1</v>
      </c>
      <c r="BB427" s="15" t="b">
        <f>NOT(ISNA(MATCH($A427&amp;"T",'Cases at IMPPC'!$H:$H,0)))</f>
        <v>1</v>
      </c>
      <c r="BC427" s="15" t="b">
        <f>NOT(ISNA(MATCH($A427&amp;"ADE",'Cases at IMPPC'!$H:$H,0)))</f>
        <v>0</v>
      </c>
      <c r="BD427" s="15" t="b">
        <f>NOT(ISNA(MATCH($A427&amp;"MET",'Cases at IMPPC'!$H:$H,0)))</f>
        <v>0</v>
      </c>
      <c r="BE427" s="98"/>
    </row>
    <row r="428" spans="1:60" ht="13" hidden="1" customHeight="1">
      <c r="A428" s="7">
        <v>430</v>
      </c>
      <c r="B428" s="7" t="s">
        <v>2264</v>
      </c>
      <c r="C428" s="7" t="str">
        <f>TEXT(A428,"CRC-00000")&amp;"-05-01"</f>
        <v>CRC-00430-05-01</v>
      </c>
      <c r="D428" s="2" t="s">
        <v>2795</v>
      </c>
      <c r="E428" s="2" t="s">
        <v>2795</v>
      </c>
      <c r="F428" s="2" t="s">
        <v>2795</v>
      </c>
      <c r="G428" s="2" t="s">
        <v>2520</v>
      </c>
      <c r="H428" s="2" t="s">
        <v>2335</v>
      </c>
      <c r="M428" s="2" t="s">
        <v>3060</v>
      </c>
      <c r="T428" s="2"/>
      <c r="U428" s="2"/>
      <c r="AD428" s="5" t="b">
        <f>ISNUMBER(MATCH(A428,Selection!A:A,0))</f>
        <v>0</v>
      </c>
      <c r="AE428" s="5">
        <f>24-COUNTIF(D428:AA428,"")</f>
        <v>5</v>
      </c>
      <c r="AF428" s="21" t="b">
        <v>1</v>
      </c>
      <c r="AG428" s="15" t="b">
        <v>0</v>
      </c>
      <c r="AH428" s="15" t="b">
        <v>1</v>
      </c>
      <c r="AI428" s="24" t="b">
        <v>0</v>
      </c>
      <c r="AJ428" s="6">
        <v>430.1</v>
      </c>
      <c r="AK428" s="6" t="s">
        <v>3170</v>
      </c>
      <c r="AL428" s="6" t="s">
        <v>2693</v>
      </c>
      <c r="AM428" s="6">
        <v>80</v>
      </c>
      <c r="AN428" s="6" t="s">
        <v>2697</v>
      </c>
      <c r="AO428" s="6" t="s">
        <v>2699</v>
      </c>
      <c r="AP428" s="6" t="s">
        <v>3139</v>
      </c>
      <c r="AQ428" s="6" t="s">
        <v>347</v>
      </c>
      <c r="AV428" s="98"/>
      <c r="AW428" s="98"/>
      <c r="BA428" s="15" t="b">
        <f>NOT(ISNA(MATCH($A428&amp;"N",'Cases at IMPPC'!$H:$H,0)))</f>
        <v>1</v>
      </c>
      <c r="BB428" s="15" t="b">
        <f>NOT(ISNA(MATCH($A428&amp;"T",'Cases at IMPPC'!$H:$H,0)))</f>
        <v>0</v>
      </c>
      <c r="BC428" s="15" t="b">
        <f>NOT(ISNA(MATCH($A428&amp;"ADE",'Cases at IMPPC'!$H:$H,0)))</f>
        <v>1</v>
      </c>
      <c r="BD428" s="15" t="b">
        <f>NOT(ISNA(MATCH($A428&amp;"MET",'Cases at IMPPC'!$H:$H,0)))</f>
        <v>0</v>
      </c>
      <c r="BE428" s="98" t="s">
        <v>1020</v>
      </c>
    </row>
    <row r="429" spans="1:60" ht="13" hidden="1" customHeight="1">
      <c r="A429" s="7">
        <v>431</v>
      </c>
      <c r="B429" s="7" t="s">
        <v>2456</v>
      </c>
      <c r="C429" s="7" t="str">
        <f>TEXT(A429,"CRC-00000")&amp;"-05-01"</f>
        <v>CRC-00431-05-01</v>
      </c>
      <c r="G429" s="2" t="s">
        <v>2520</v>
      </c>
      <c r="T429" s="2"/>
      <c r="U429" s="2"/>
      <c r="AD429" s="5" t="b">
        <f>ISNUMBER(MATCH(A429,Selection!A:A,0))</f>
        <v>0</v>
      </c>
      <c r="AE429" s="5">
        <f>24-COUNTIF(D429:AA429,"")</f>
        <v>0</v>
      </c>
      <c r="AF429" s="21" t="b">
        <v>0</v>
      </c>
      <c r="AG429" s="15" t="b">
        <v>0</v>
      </c>
      <c r="AH429" s="15" t="b">
        <v>1</v>
      </c>
      <c r="AI429" s="24" t="b">
        <v>0</v>
      </c>
      <c r="AJ429" s="6">
        <v>431.1</v>
      </c>
      <c r="AK429" s="6" t="s">
        <v>3170</v>
      </c>
      <c r="AM429" s="6">
        <v>70</v>
      </c>
      <c r="AN429" s="6" t="s">
        <v>2518</v>
      </c>
      <c r="AO429" s="6" t="s">
        <v>2699</v>
      </c>
      <c r="AQ429" s="6" t="s">
        <v>359</v>
      </c>
      <c r="AU429" s="6" t="s">
        <v>2795</v>
      </c>
      <c r="AV429" s="98"/>
      <c r="AW429" s="98"/>
      <c r="BA429" s="15" t="b">
        <f>NOT(ISNA(MATCH($A429&amp;"N",'Cases at IMPPC'!$H:$H,0)))</f>
        <v>0</v>
      </c>
      <c r="BB429" s="15" t="b">
        <f>NOT(ISNA(MATCH($A429&amp;"T",'Cases at IMPPC'!$H:$H,0)))</f>
        <v>0</v>
      </c>
      <c r="BC429" s="15" t="b">
        <f>NOT(ISNA(MATCH($A429&amp;"ADE",'Cases at IMPPC'!$H:$H,0)))</f>
        <v>0</v>
      </c>
      <c r="BD429" s="15" t="b">
        <f>NOT(ISNA(MATCH($A429&amp;"MET",'Cases at IMPPC'!$H:$H,0)))</f>
        <v>0</v>
      </c>
      <c r="BE429" s="98" t="s">
        <v>1004</v>
      </c>
    </row>
    <row r="430" spans="1:60" ht="13" hidden="1" customHeight="1">
      <c r="A430" s="7">
        <v>432</v>
      </c>
      <c r="B430" s="7" t="s">
        <v>2457</v>
      </c>
      <c r="C430" s="7" t="str">
        <f>TEXT(A430,"CRC-00000")&amp;"-05-01"</f>
        <v>CRC-00432-05-01</v>
      </c>
      <c r="D430" s="2" t="s">
        <v>2794</v>
      </c>
      <c r="E430" s="2" t="s">
        <v>2794</v>
      </c>
      <c r="F430" s="2" t="s">
        <v>2794</v>
      </c>
      <c r="G430" s="2" t="s">
        <v>2795</v>
      </c>
      <c r="T430" s="2"/>
      <c r="U430" s="2"/>
      <c r="AD430" s="5" t="b">
        <f>ISNUMBER(MATCH(A430,Selection!A:A,0))</f>
        <v>0</v>
      </c>
      <c r="AE430" s="5">
        <f>24-COUNTIF(D430:AA430,"")</f>
        <v>4</v>
      </c>
      <c r="AF430" s="21" t="b">
        <v>1</v>
      </c>
      <c r="AG430" s="15" t="b">
        <v>1</v>
      </c>
      <c r="AH430" s="15" t="b">
        <v>0</v>
      </c>
      <c r="AI430" s="24" t="b">
        <v>0</v>
      </c>
      <c r="AJ430" s="6">
        <v>432</v>
      </c>
      <c r="AK430" s="6" t="s">
        <v>2691</v>
      </c>
      <c r="AL430" s="6" t="s">
        <v>2692</v>
      </c>
      <c r="AM430" s="6">
        <v>47</v>
      </c>
      <c r="AN430" s="6" t="s">
        <v>2518</v>
      </c>
      <c r="AO430" s="6" t="s">
        <v>2699</v>
      </c>
      <c r="AP430" s="6" t="s">
        <v>2698</v>
      </c>
      <c r="AQ430" s="6" t="s">
        <v>148</v>
      </c>
      <c r="AU430" s="6" t="s">
        <v>2518</v>
      </c>
      <c r="AV430" s="98"/>
      <c r="AW430" s="98"/>
      <c r="BA430" s="15" t="b">
        <f>NOT(ISNA(MATCH($A430&amp;"N",'Cases at IMPPC'!$H:$H,0)))</f>
        <v>0</v>
      </c>
      <c r="BB430" s="15" t="b">
        <f>NOT(ISNA(MATCH($A430&amp;"T",'Cases at IMPPC'!$H:$H,0)))</f>
        <v>0</v>
      </c>
      <c r="BC430" s="15" t="b">
        <f>NOT(ISNA(MATCH($A430&amp;"ADE",'Cases at IMPPC'!$H:$H,0)))</f>
        <v>0</v>
      </c>
      <c r="BD430" s="15" t="b">
        <f>NOT(ISNA(MATCH($A430&amp;"MET",'Cases at IMPPC'!$H:$H,0)))</f>
        <v>0</v>
      </c>
      <c r="BE430" s="98"/>
    </row>
    <row r="431" spans="1:60" ht="13" hidden="1" customHeight="1">
      <c r="A431" s="7">
        <v>433</v>
      </c>
      <c r="B431" s="7" t="s">
        <v>2628</v>
      </c>
      <c r="C431" s="7" t="str">
        <f>TEXT(A431,"CRC-00000")&amp;"-05-01"</f>
        <v>CRC-00433-05-01</v>
      </c>
      <c r="D431" s="2" t="s">
        <v>2795</v>
      </c>
      <c r="E431" s="2" t="s">
        <v>2795</v>
      </c>
      <c r="F431" s="2" t="s">
        <v>2794</v>
      </c>
      <c r="G431" s="2" t="s">
        <v>3200</v>
      </c>
      <c r="H431" s="2" t="s">
        <v>2779</v>
      </c>
      <c r="I431" s="63" t="s">
        <v>2795</v>
      </c>
      <c r="J431" s="39" t="s">
        <v>2795</v>
      </c>
      <c r="M431" s="2" t="s">
        <v>2597</v>
      </c>
      <c r="O431" s="2" t="s">
        <v>2066</v>
      </c>
      <c r="Q431" s="63" t="s">
        <v>2796</v>
      </c>
      <c r="R431" s="39" t="s">
        <v>2795</v>
      </c>
      <c r="T431" s="2"/>
      <c r="U431" s="2"/>
      <c r="AD431" s="5" t="b">
        <f>ISNUMBER(MATCH(A431,Selection!A:A,0))</f>
        <v>0</v>
      </c>
      <c r="AE431" s="5">
        <f>24-COUNTIF(D431:AA431,"")</f>
        <v>11</v>
      </c>
      <c r="AF431" s="21" t="b">
        <v>1</v>
      </c>
      <c r="AG431" s="15" t="b">
        <v>1</v>
      </c>
      <c r="AH431" s="15" t="b">
        <v>0</v>
      </c>
      <c r="AI431" s="24" t="b">
        <v>0</v>
      </c>
      <c r="AJ431" s="6">
        <v>433</v>
      </c>
      <c r="AK431" s="6" t="s">
        <v>2691</v>
      </c>
      <c r="AM431" s="6">
        <v>80</v>
      </c>
      <c r="AN431" s="6" t="s">
        <v>2697</v>
      </c>
      <c r="AO431" s="6" t="s">
        <v>2699</v>
      </c>
      <c r="AP431" s="6" t="s">
        <v>2693</v>
      </c>
      <c r="AQ431" s="6" t="s">
        <v>158</v>
      </c>
      <c r="AU431" s="6" t="s">
        <v>2990</v>
      </c>
      <c r="AV431" s="98"/>
      <c r="AW431" s="98"/>
      <c r="BA431" s="15" t="b">
        <f>NOT(ISNA(MATCH($A431&amp;"N",'Cases at IMPPC'!$H:$H,0)))</f>
        <v>1</v>
      </c>
      <c r="BB431" s="15" t="b">
        <f>NOT(ISNA(MATCH($A431&amp;"T",'Cases at IMPPC'!$H:$H,0)))</f>
        <v>1</v>
      </c>
      <c r="BC431" s="15" t="b">
        <f>NOT(ISNA(MATCH($A431&amp;"ADE",'Cases at IMPPC'!$H:$H,0)))</f>
        <v>0</v>
      </c>
      <c r="BD431" s="15" t="b">
        <f>NOT(ISNA(MATCH($A431&amp;"MET",'Cases at IMPPC'!$H:$H,0)))</f>
        <v>0</v>
      </c>
      <c r="BE431" s="98" t="s">
        <v>1149</v>
      </c>
    </row>
    <row r="432" spans="1:60" ht="13" hidden="1" customHeight="1">
      <c r="A432" s="7">
        <v>434</v>
      </c>
      <c r="B432" s="7" t="s">
        <v>2629</v>
      </c>
      <c r="C432" s="7" t="str">
        <f>TEXT(A432,"CRC-00000")&amp;"-05-01"</f>
        <v>CRC-00434-05-01</v>
      </c>
      <c r="D432" s="2" t="s">
        <v>2795</v>
      </c>
      <c r="E432" s="2" t="s">
        <v>2795</v>
      </c>
      <c r="F432" s="2" t="s">
        <v>2795</v>
      </c>
      <c r="G432" s="2" t="s">
        <v>3200</v>
      </c>
      <c r="H432" s="2" t="s">
        <v>2953</v>
      </c>
      <c r="I432" s="63" t="s">
        <v>2794</v>
      </c>
      <c r="J432" s="39" t="s">
        <v>2795</v>
      </c>
      <c r="M432" s="2" t="s">
        <v>2792</v>
      </c>
      <c r="O432" s="2" t="s">
        <v>2434</v>
      </c>
      <c r="Q432" s="63" t="s">
        <v>2796</v>
      </c>
      <c r="R432" s="39" t="s">
        <v>2795</v>
      </c>
      <c r="T432" s="2"/>
      <c r="U432" s="2"/>
      <c r="AD432" s="5" t="b">
        <f>ISNUMBER(MATCH(A432,Selection!A:A,0))</f>
        <v>0</v>
      </c>
      <c r="AE432" s="5">
        <f>24-COUNTIF(D432:AA432,"")</f>
        <v>11</v>
      </c>
      <c r="AF432" s="21" t="b">
        <v>1</v>
      </c>
      <c r="AG432" s="15" t="b">
        <v>1</v>
      </c>
      <c r="AH432" s="15" t="b">
        <v>0</v>
      </c>
      <c r="AI432" s="24" t="b">
        <v>0</v>
      </c>
      <c r="AJ432" s="6">
        <v>434</v>
      </c>
      <c r="AK432" s="6" t="s">
        <v>2691</v>
      </c>
      <c r="AM432" s="6">
        <v>80</v>
      </c>
      <c r="AN432" s="6" t="s">
        <v>2518</v>
      </c>
      <c r="AO432" s="6" t="s">
        <v>2417</v>
      </c>
      <c r="AP432" s="6" t="s">
        <v>2698</v>
      </c>
      <c r="AQ432" s="6" t="s">
        <v>163</v>
      </c>
      <c r="AU432" s="6" t="s">
        <v>2990</v>
      </c>
      <c r="AV432" s="98"/>
      <c r="AW432" s="98"/>
      <c r="BA432" s="15" t="b">
        <f>NOT(ISNA(MATCH($A432&amp;"N",'Cases at IMPPC'!$H:$H,0)))</f>
        <v>1</v>
      </c>
      <c r="BB432" s="15" t="b">
        <f>NOT(ISNA(MATCH($A432&amp;"T",'Cases at IMPPC'!$H:$H,0)))</f>
        <v>1</v>
      </c>
      <c r="BC432" s="15" t="b">
        <f>NOT(ISNA(MATCH($A432&amp;"ADE",'Cases at IMPPC'!$H:$H,0)))</f>
        <v>0</v>
      </c>
      <c r="BD432" s="15" t="b">
        <f>NOT(ISNA(MATCH($A432&amp;"MET",'Cases at IMPPC'!$H:$H,0)))</f>
        <v>0</v>
      </c>
      <c r="BE432" s="98"/>
    </row>
    <row r="433" spans="1:60" ht="13" hidden="1" customHeight="1">
      <c r="A433" s="7">
        <v>435</v>
      </c>
      <c r="B433" s="7" t="s">
        <v>2630</v>
      </c>
      <c r="C433" s="7" t="str">
        <f>TEXT(A433,"CRC-00000")&amp;"-05-01"</f>
        <v>CRC-00435-05-01</v>
      </c>
      <c r="D433" s="2" t="s">
        <v>2794</v>
      </c>
      <c r="E433" s="2" t="s">
        <v>2794</v>
      </c>
      <c r="F433" s="2" t="s">
        <v>2795</v>
      </c>
      <c r="G433" s="2" t="s">
        <v>2795</v>
      </c>
      <c r="T433" s="2"/>
      <c r="U433" s="2"/>
      <c r="AD433" s="5" t="b">
        <f>ISNUMBER(MATCH(A433,Selection!A:A,0))</f>
        <v>0</v>
      </c>
      <c r="AE433" s="5">
        <f>24-COUNTIF(D433:AA433,"")</f>
        <v>4</v>
      </c>
      <c r="AF433" s="21" t="b">
        <v>1</v>
      </c>
      <c r="AG433" s="15" t="b">
        <v>0</v>
      </c>
      <c r="AH433" s="15" t="b">
        <v>1</v>
      </c>
      <c r="AI433" s="24" t="b">
        <v>0</v>
      </c>
      <c r="AJ433" s="6">
        <v>435.1</v>
      </c>
      <c r="AK433" s="6" t="s">
        <v>3170</v>
      </c>
      <c r="AL433" s="6" t="s">
        <v>2692</v>
      </c>
      <c r="AM433" s="6">
        <v>72</v>
      </c>
      <c r="AN433" s="6" t="s">
        <v>2697</v>
      </c>
      <c r="AO433" s="6" t="s">
        <v>2417</v>
      </c>
      <c r="AQ433" s="6" t="s">
        <v>135</v>
      </c>
      <c r="AU433" s="6" t="s">
        <v>2795</v>
      </c>
      <c r="AV433" s="98" t="s">
        <v>821</v>
      </c>
      <c r="AW433" s="98"/>
      <c r="BA433" s="15" t="b">
        <f>NOT(ISNA(MATCH($A433&amp;"N",'Cases at IMPPC'!$H:$H,0)))</f>
        <v>0</v>
      </c>
      <c r="BB433" s="15" t="b">
        <f>NOT(ISNA(MATCH($A433&amp;"T",'Cases at IMPPC'!$H:$H,0)))</f>
        <v>0</v>
      </c>
      <c r="BC433" s="15" t="b">
        <f>NOT(ISNA(MATCH($A433&amp;"ADE",'Cases at IMPPC'!$H:$H,0)))</f>
        <v>0</v>
      </c>
      <c r="BD433" s="15" t="b">
        <f>NOT(ISNA(MATCH($A433&amp;"MET",'Cases at IMPPC'!$H:$H,0)))</f>
        <v>0</v>
      </c>
      <c r="BE433" s="98" t="s">
        <v>1041</v>
      </c>
    </row>
    <row r="434" spans="1:60" ht="13" hidden="1" customHeight="1">
      <c r="A434" s="7">
        <v>436</v>
      </c>
      <c r="B434" s="7" t="s">
        <v>2631</v>
      </c>
      <c r="C434" s="7" t="str">
        <f>TEXT(A434,"CRC-00000")&amp;"-05-01"</f>
        <v>CRC-00436-05-01</v>
      </c>
      <c r="D434" s="2" t="s">
        <v>2795</v>
      </c>
      <c r="E434" s="2" t="s">
        <v>2794</v>
      </c>
      <c r="F434" s="2" t="s">
        <v>2794</v>
      </c>
      <c r="G434" s="2" t="s">
        <v>2795</v>
      </c>
      <c r="H434" s="2" t="s">
        <v>2743</v>
      </c>
      <c r="I434" s="63" t="s">
        <v>2794</v>
      </c>
      <c r="J434" s="39" t="s">
        <v>2795</v>
      </c>
      <c r="M434" s="2" t="s">
        <v>2728</v>
      </c>
      <c r="O434" s="2" t="s">
        <v>2434</v>
      </c>
      <c r="Q434" s="63" t="s">
        <v>2796</v>
      </c>
      <c r="R434" s="39" t="s">
        <v>2795</v>
      </c>
      <c r="T434" s="2"/>
      <c r="U434" s="2"/>
      <c r="AD434" s="5" t="b">
        <f>ISNUMBER(MATCH(A434,Selection!A:A,0))</f>
        <v>0</v>
      </c>
      <c r="AE434" s="5">
        <f>24-COUNTIF(D434:AA434,"")</f>
        <v>11</v>
      </c>
      <c r="AF434" s="21" t="b">
        <v>1</v>
      </c>
      <c r="AG434" s="15" t="b">
        <v>1</v>
      </c>
      <c r="AH434" s="15" t="b">
        <v>0</v>
      </c>
      <c r="AI434" s="24" t="b">
        <v>0</v>
      </c>
      <c r="AJ434" s="6">
        <v>436</v>
      </c>
      <c r="AK434" s="6" t="s">
        <v>2691</v>
      </c>
      <c r="AM434" s="6">
        <v>64</v>
      </c>
      <c r="AN434" s="6" t="s">
        <v>2697</v>
      </c>
      <c r="AO434" s="6" t="s">
        <v>2417</v>
      </c>
      <c r="AP434" s="6" t="s">
        <v>2693</v>
      </c>
      <c r="AQ434" s="6" t="s">
        <v>347</v>
      </c>
      <c r="AU434" s="6" t="s">
        <v>2518</v>
      </c>
      <c r="AV434" s="98" t="s">
        <v>822</v>
      </c>
      <c r="AW434" s="98"/>
      <c r="BA434" s="15" t="b">
        <f>NOT(ISNA(MATCH($A434&amp;"N",'Cases at IMPPC'!$H:$H,0)))</f>
        <v>1</v>
      </c>
      <c r="BB434" s="15" t="b">
        <f>NOT(ISNA(MATCH($A434&amp;"T",'Cases at IMPPC'!$H:$H,0)))</f>
        <v>1</v>
      </c>
      <c r="BC434" s="15" t="b">
        <f>NOT(ISNA(MATCH($A434&amp;"ADE",'Cases at IMPPC'!$H:$H,0)))</f>
        <v>0</v>
      </c>
      <c r="BD434" s="15" t="b">
        <f>NOT(ISNA(MATCH($A434&amp;"MET",'Cases at IMPPC'!$H:$H,0)))</f>
        <v>0</v>
      </c>
      <c r="BE434" s="98"/>
    </row>
    <row r="435" spans="1:60" ht="13" hidden="1" customHeight="1">
      <c r="A435" s="7">
        <v>437</v>
      </c>
      <c r="B435" s="7" t="s">
        <v>2274</v>
      </c>
      <c r="C435" s="7" t="str">
        <f>TEXT(A435,"CRC-00000")&amp;"-05-01"</f>
        <v>CRC-00437-05-01</v>
      </c>
      <c r="D435" s="2" t="s">
        <v>2794</v>
      </c>
      <c r="E435" s="2" t="s">
        <v>2795</v>
      </c>
      <c r="F435" s="2" t="s">
        <v>2795</v>
      </c>
      <c r="G435" s="2" t="s">
        <v>2794</v>
      </c>
      <c r="H435" s="2" t="s">
        <v>2335</v>
      </c>
      <c r="I435" s="63" t="s">
        <v>2795</v>
      </c>
      <c r="J435" s="39" t="s">
        <v>2795</v>
      </c>
      <c r="M435" s="2" t="s">
        <v>2778</v>
      </c>
      <c r="O435" s="2" t="s">
        <v>2792</v>
      </c>
      <c r="Q435" s="63" t="s">
        <v>2518</v>
      </c>
      <c r="R435" s="39" t="s">
        <v>2795</v>
      </c>
      <c r="T435" s="2"/>
      <c r="U435" s="2"/>
      <c r="AD435" s="5" t="b">
        <f>ISNUMBER(MATCH(A435,Selection!A:A,0))</f>
        <v>0</v>
      </c>
      <c r="AE435" s="5">
        <f>24-COUNTIF(D435:AA435,"")</f>
        <v>11</v>
      </c>
      <c r="AF435" s="21" t="b">
        <v>1</v>
      </c>
      <c r="AG435" s="15" t="b">
        <v>1</v>
      </c>
      <c r="AH435" s="15" t="b">
        <v>0</v>
      </c>
      <c r="AI435" s="24" t="b">
        <v>0</v>
      </c>
      <c r="AJ435" s="6">
        <v>437</v>
      </c>
      <c r="AK435" s="6" t="s">
        <v>2691</v>
      </c>
      <c r="AM435" s="6">
        <v>79</v>
      </c>
      <c r="AN435" s="6" t="s">
        <v>2697</v>
      </c>
      <c r="AO435" s="6" t="s">
        <v>2417</v>
      </c>
      <c r="AP435" s="6" t="s">
        <v>2698</v>
      </c>
      <c r="AQ435" s="6" t="s">
        <v>157</v>
      </c>
      <c r="AU435" s="6" t="s">
        <v>2797</v>
      </c>
      <c r="AV435" s="98" t="s">
        <v>823</v>
      </c>
      <c r="AW435" s="98"/>
      <c r="BA435" s="15" t="b">
        <f>NOT(ISNA(MATCH($A435&amp;"N",'Cases at IMPPC'!$H:$H,0)))</f>
        <v>0</v>
      </c>
      <c r="BB435" s="15" t="b">
        <f>NOT(ISNA(MATCH($A435&amp;"T",'Cases at IMPPC'!$H:$H,0)))</f>
        <v>0</v>
      </c>
      <c r="BC435" s="15" t="b">
        <f>NOT(ISNA(MATCH($A435&amp;"ADE",'Cases at IMPPC'!$H:$H,0)))</f>
        <v>0</v>
      </c>
      <c r="BD435" s="15" t="b">
        <f>NOT(ISNA(MATCH($A435&amp;"MET",'Cases at IMPPC'!$H:$H,0)))</f>
        <v>0</v>
      </c>
      <c r="BE435" s="98"/>
    </row>
    <row r="436" spans="1:60" ht="13" hidden="1" customHeight="1">
      <c r="A436" s="7">
        <v>438</v>
      </c>
      <c r="B436" s="7" t="s">
        <v>2275</v>
      </c>
      <c r="C436" s="7" t="str">
        <f>TEXT(A436,"CRC-00000")&amp;"-05-01"</f>
        <v>CRC-00438-05-01</v>
      </c>
      <c r="D436" s="2" t="s">
        <v>2795</v>
      </c>
      <c r="E436" s="2" t="s">
        <v>2953</v>
      </c>
      <c r="F436" s="2" t="s">
        <v>2794</v>
      </c>
      <c r="G436" s="2" t="s">
        <v>2795</v>
      </c>
      <c r="H436" s="2" t="s">
        <v>2953</v>
      </c>
      <c r="I436" s="63" t="s">
        <v>2794</v>
      </c>
      <c r="J436" s="39" t="s">
        <v>2795</v>
      </c>
      <c r="M436" s="2" t="s">
        <v>2598</v>
      </c>
      <c r="O436" s="2" t="s">
        <v>2778</v>
      </c>
      <c r="Q436" s="63" t="s">
        <v>2518</v>
      </c>
      <c r="R436" s="39" t="s">
        <v>2795</v>
      </c>
      <c r="T436" s="2"/>
      <c r="U436" s="2"/>
      <c r="AD436" s="5" t="b">
        <f>ISNUMBER(MATCH(A436,Selection!A:A,0))</f>
        <v>0</v>
      </c>
      <c r="AE436" s="5">
        <f>24-COUNTIF(D436:AA436,"")</f>
        <v>11</v>
      </c>
      <c r="AF436" s="21" t="b">
        <v>1</v>
      </c>
      <c r="AG436" s="15" t="b">
        <v>1</v>
      </c>
      <c r="AH436" s="15" t="b">
        <v>0</v>
      </c>
      <c r="AI436" s="24" t="b">
        <v>0</v>
      </c>
      <c r="AJ436" s="6">
        <v>438</v>
      </c>
      <c r="AK436" s="6" t="s">
        <v>2691</v>
      </c>
      <c r="AM436" s="6">
        <v>71</v>
      </c>
      <c r="AN436" s="6" t="s">
        <v>2697</v>
      </c>
      <c r="AO436" s="6" t="s">
        <v>2699</v>
      </c>
      <c r="AP436" s="6" t="s">
        <v>2693</v>
      </c>
      <c r="AQ436" s="6" t="s">
        <v>347</v>
      </c>
      <c r="AU436" s="6" t="s">
        <v>2990</v>
      </c>
      <c r="AV436" s="98" t="s">
        <v>824</v>
      </c>
      <c r="AW436" s="98"/>
      <c r="BA436" s="15" t="b">
        <f>NOT(ISNA(MATCH($A436&amp;"N",'Cases at IMPPC'!$H:$H,0)))</f>
        <v>1</v>
      </c>
      <c r="BB436" s="15" t="b">
        <f>NOT(ISNA(MATCH($A436&amp;"T",'Cases at IMPPC'!$H:$H,0)))</f>
        <v>1</v>
      </c>
      <c r="BC436" s="15" t="b">
        <f>NOT(ISNA(MATCH($A436&amp;"ADE",'Cases at IMPPC'!$H:$H,0)))</f>
        <v>0</v>
      </c>
      <c r="BD436" s="15" t="b">
        <f>NOT(ISNA(MATCH($A436&amp;"MET",'Cases at IMPPC'!$H:$H,0)))</f>
        <v>0</v>
      </c>
      <c r="BE436" s="98" t="s">
        <v>1150</v>
      </c>
    </row>
    <row r="437" spans="1:60" ht="13" hidden="1" customHeight="1">
      <c r="A437" s="7">
        <v>439</v>
      </c>
      <c r="B437" s="7" t="s">
        <v>2276</v>
      </c>
      <c r="C437" s="7" t="str">
        <f>TEXT(A437,"CRC-00000")&amp;"-05-01"</f>
        <v>CRC-00439-05-01</v>
      </c>
      <c r="D437" s="2" t="s">
        <v>2795</v>
      </c>
      <c r="E437" s="2" t="s">
        <v>2795</v>
      </c>
      <c r="F437" s="2" t="s">
        <v>2795</v>
      </c>
      <c r="G437" s="2" t="s">
        <v>2335</v>
      </c>
      <c r="H437" s="2" t="s">
        <v>2335</v>
      </c>
      <c r="I437" s="63" t="s">
        <v>2795</v>
      </c>
      <c r="J437" s="39" t="s">
        <v>2795</v>
      </c>
      <c r="M437" s="2" t="s">
        <v>2434</v>
      </c>
      <c r="O437" s="2" t="s">
        <v>2778</v>
      </c>
      <c r="Q437" s="63" t="s">
        <v>2518</v>
      </c>
      <c r="R437" s="39" t="s">
        <v>2795</v>
      </c>
      <c r="T437" s="2"/>
      <c r="U437" s="2"/>
      <c r="AD437" s="5" t="b">
        <f>ISNUMBER(MATCH(A437,Selection!A:A,0))</f>
        <v>0</v>
      </c>
      <c r="AE437" s="5">
        <f>24-COUNTIF(D437:AA437,"")</f>
        <v>11</v>
      </c>
      <c r="AF437" s="21" t="b">
        <v>1</v>
      </c>
      <c r="AG437" s="15" t="b">
        <v>1</v>
      </c>
      <c r="AH437" s="15" t="b">
        <v>0</v>
      </c>
      <c r="AI437" s="24" t="b">
        <v>0</v>
      </c>
      <c r="AJ437" s="6">
        <v>439</v>
      </c>
      <c r="AK437" s="6" t="s">
        <v>2691</v>
      </c>
      <c r="AM437" s="6">
        <v>74</v>
      </c>
      <c r="AN437" s="6" t="s">
        <v>2518</v>
      </c>
      <c r="AO437" s="6" t="s">
        <v>2417</v>
      </c>
      <c r="AP437" s="6" t="s">
        <v>2698</v>
      </c>
      <c r="AQ437" s="6" t="s">
        <v>364</v>
      </c>
      <c r="AU437" s="6" t="s">
        <v>2518</v>
      </c>
      <c r="AV437" s="98"/>
      <c r="AW437" s="98"/>
      <c r="BA437" s="15" t="b">
        <f>NOT(ISNA(MATCH($A437&amp;"N",'Cases at IMPPC'!$H:$H,0)))</f>
        <v>1</v>
      </c>
      <c r="BB437" s="15" t="b">
        <f>NOT(ISNA(MATCH($A437&amp;"T",'Cases at IMPPC'!$H:$H,0)))</f>
        <v>1</v>
      </c>
      <c r="BC437" s="15" t="b">
        <f>NOT(ISNA(MATCH($A437&amp;"ADE",'Cases at IMPPC'!$H:$H,0)))</f>
        <v>0</v>
      </c>
      <c r="BD437" s="15" t="b">
        <f>NOT(ISNA(MATCH($A437&amp;"MET",'Cases at IMPPC'!$H:$H,0)))</f>
        <v>0</v>
      </c>
      <c r="BE437" s="98"/>
    </row>
    <row r="438" spans="1:60" ht="13" hidden="1" customHeight="1">
      <c r="A438" s="7">
        <v>440</v>
      </c>
      <c r="B438" s="7" t="s">
        <v>2277</v>
      </c>
      <c r="C438" s="7" t="str">
        <f>TEXT(A438,"CRC-00000")&amp;"-05-01"</f>
        <v>CRC-00440-05-01</v>
      </c>
      <c r="D438" s="2" t="s">
        <v>2794</v>
      </c>
      <c r="E438" s="2" t="s">
        <v>2794</v>
      </c>
      <c r="F438" s="2" t="s">
        <v>2795</v>
      </c>
      <c r="G438" s="2" t="s">
        <v>2795</v>
      </c>
      <c r="H438" s="2" t="s">
        <v>2335</v>
      </c>
      <c r="I438" s="63" t="s">
        <v>2795</v>
      </c>
      <c r="J438" s="39" t="s">
        <v>2795</v>
      </c>
      <c r="M438" s="2" t="s">
        <v>2434</v>
      </c>
      <c r="O438" s="2" t="s">
        <v>2434</v>
      </c>
      <c r="Q438" s="63" t="s">
        <v>2796</v>
      </c>
      <c r="R438" s="39" t="s">
        <v>2795</v>
      </c>
      <c r="T438" s="2"/>
      <c r="U438" s="2"/>
      <c r="AD438" s="5" t="b">
        <f>ISNUMBER(MATCH(A438,Selection!A:A,0))</f>
        <v>0</v>
      </c>
      <c r="AE438" s="5">
        <f>24-COUNTIF(D438:AA438,"")</f>
        <v>11</v>
      </c>
      <c r="AF438" s="21" t="b">
        <v>1</v>
      </c>
      <c r="AG438" s="15" t="b">
        <v>1</v>
      </c>
      <c r="AH438" s="15" t="b">
        <v>0</v>
      </c>
      <c r="AI438" s="24" t="b">
        <v>0</v>
      </c>
      <c r="AJ438" s="6">
        <v>440</v>
      </c>
      <c r="AK438" s="6" t="s">
        <v>2691</v>
      </c>
      <c r="AM438" s="6">
        <v>83</v>
      </c>
      <c r="AN438" s="6" t="s">
        <v>2697</v>
      </c>
      <c r="AO438" s="6" t="s">
        <v>2699</v>
      </c>
      <c r="AP438" s="6" t="s">
        <v>2693</v>
      </c>
      <c r="AQ438" s="6" t="s">
        <v>356</v>
      </c>
      <c r="AU438" s="6" t="s">
        <v>2518</v>
      </c>
      <c r="AV438" s="98" t="s">
        <v>825</v>
      </c>
      <c r="AW438" s="98"/>
      <c r="BA438" s="15" t="b">
        <f>NOT(ISNA(MATCH($A438&amp;"N",'Cases at IMPPC'!$H:$H,0)))</f>
        <v>0</v>
      </c>
      <c r="BB438" s="15" t="b">
        <f>NOT(ISNA(MATCH($A438&amp;"T",'Cases at IMPPC'!$H:$H,0)))</f>
        <v>0</v>
      </c>
      <c r="BC438" s="15" t="b">
        <f>NOT(ISNA(MATCH($A438&amp;"ADE",'Cases at IMPPC'!$H:$H,0)))</f>
        <v>0</v>
      </c>
      <c r="BD438" s="15" t="b">
        <f>NOT(ISNA(MATCH($A438&amp;"MET",'Cases at IMPPC'!$H:$H,0)))</f>
        <v>0</v>
      </c>
      <c r="BE438" s="98"/>
    </row>
    <row r="439" spans="1:60" ht="13" hidden="1" customHeight="1">
      <c r="A439" s="7">
        <v>441</v>
      </c>
      <c r="B439" s="7" t="s">
        <v>2278</v>
      </c>
      <c r="C439" s="7" t="str">
        <f>TEXT(A439,"CRC-00000")&amp;"-05-01"</f>
        <v>CRC-00441-05-01</v>
      </c>
      <c r="D439" s="2" t="s">
        <v>2794</v>
      </c>
      <c r="E439" s="2" t="s">
        <v>2794</v>
      </c>
      <c r="F439" s="2" t="s">
        <v>2795</v>
      </c>
      <c r="G439" s="2" t="s">
        <v>2795</v>
      </c>
      <c r="T439" s="2"/>
      <c r="U439" s="2"/>
      <c r="AD439" s="5" t="b">
        <f>ISNUMBER(MATCH(A439,Selection!A:A,0))</f>
        <v>0</v>
      </c>
      <c r="AE439" s="5">
        <f>24-COUNTIF(D439:AA439,"")</f>
        <v>4</v>
      </c>
      <c r="AF439" s="21" t="b">
        <v>1</v>
      </c>
      <c r="AG439" s="15" t="b">
        <v>1</v>
      </c>
      <c r="AH439" s="15" t="b">
        <v>1</v>
      </c>
      <c r="AI439" s="24" t="b">
        <v>0</v>
      </c>
      <c r="AJ439" s="6">
        <v>441</v>
      </c>
      <c r="AK439" s="6" t="s">
        <v>2691</v>
      </c>
      <c r="AL439" s="6" t="s">
        <v>1263</v>
      </c>
      <c r="AM439" s="6">
        <v>51</v>
      </c>
      <c r="AN439" s="6" t="s">
        <v>2697</v>
      </c>
      <c r="AO439" s="6" t="s">
        <v>2699</v>
      </c>
      <c r="AP439" s="6" t="s">
        <v>2698</v>
      </c>
      <c r="AQ439" s="6" t="s">
        <v>164</v>
      </c>
      <c r="AU439" s="6" t="s">
        <v>2990</v>
      </c>
      <c r="AV439" s="98" t="s">
        <v>826</v>
      </c>
      <c r="AW439" s="98"/>
      <c r="BA439" s="15" t="b">
        <f>NOT(ISNA(MATCH($A439&amp;"N",'Cases at IMPPC'!$H:$H,0)))</f>
        <v>0</v>
      </c>
      <c r="BB439" s="15" t="b">
        <f>NOT(ISNA(MATCH($A439&amp;"T",'Cases at IMPPC'!$H:$H,0)))</f>
        <v>0</v>
      </c>
      <c r="BC439" s="15" t="b">
        <f>NOT(ISNA(MATCH($A439&amp;"ADE",'Cases at IMPPC'!$H:$H,0)))</f>
        <v>0</v>
      </c>
      <c r="BD439" s="15" t="b">
        <f>NOT(ISNA(MATCH($A439&amp;"MET",'Cases at IMPPC'!$H:$H,0)))</f>
        <v>0</v>
      </c>
      <c r="BE439" s="98" t="s">
        <v>1042</v>
      </c>
    </row>
    <row r="440" spans="1:60" ht="13" hidden="1" customHeight="1">
      <c r="A440" s="7">
        <v>442</v>
      </c>
      <c r="B440" s="7" t="s">
        <v>2279</v>
      </c>
      <c r="C440" s="7" t="str">
        <f>TEXT(A440,"CRC-00000")&amp;"-05-01"</f>
        <v>CRC-00442-05-01</v>
      </c>
      <c r="D440" s="2" t="s">
        <v>2794</v>
      </c>
      <c r="E440" s="2" t="s">
        <v>2795</v>
      </c>
      <c r="F440" s="2" t="s">
        <v>2795</v>
      </c>
      <c r="G440" s="2" t="s">
        <v>2794</v>
      </c>
      <c r="H440" s="2" t="s">
        <v>2795</v>
      </c>
      <c r="I440" s="63" t="s">
        <v>2795</v>
      </c>
      <c r="K440" s="93" t="s">
        <v>3158</v>
      </c>
      <c r="L440" s="93" t="s">
        <v>3155</v>
      </c>
      <c r="M440" s="2" t="s">
        <v>2518</v>
      </c>
      <c r="S440" s="39" t="s">
        <v>3096</v>
      </c>
      <c r="T440" s="2" t="s">
        <v>2666</v>
      </c>
      <c r="U440" s="2" t="s">
        <v>2868</v>
      </c>
      <c r="V440" s="95">
        <v>8.2899999999999974E-2</v>
      </c>
      <c r="AD440" s="5" t="b">
        <f>ISNUMBER(MATCH(A440,Selection!A:A,0))</f>
        <v>0</v>
      </c>
      <c r="AE440" s="5">
        <f>24-COUNTIF(D440:AA440,"")</f>
        <v>13</v>
      </c>
      <c r="AF440" s="21" t="b">
        <v>1</v>
      </c>
      <c r="AG440" s="22" t="b">
        <v>1</v>
      </c>
      <c r="AH440" s="22" t="b">
        <v>0</v>
      </c>
      <c r="AI440" s="24" t="b">
        <v>0</v>
      </c>
      <c r="AJ440" s="6">
        <v>442</v>
      </c>
      <c r="AK440" s="6" t="s">
        <v>2691</v>
      </c>
      <c r="AL440" s="6" t="s">
        <v>2692</v>
      </c>
      <c r="AM440" s="6">
        <v>86</v>
      </c>
      <c r="AN440" s="6" t="s">
        <v>2697</v>
      </c>
      <c r="AO440" s="6" t="s">
        <v>2699</v>
      </c>
      <c r="AP440" s="6" t="s">
        <v>2693</v>
      </c>
      <c r="AQ440" s="6" t="s">
        <v>336</v>
      </c>
      <c r="AU440" s="6" t="s">
        <v>2990</v>
      </c>
      <c r="AV440" s="98" t="s">
        <v>827</v>
      </c>
      <c r="AW440" s="98"/>
      <c r="AX440" s="8">
        <v>7.5949367088607597E-2</v>
      </c>
      <c r="AY440" s="8">
        <v>0.14556962025316456</v>
      </c>
      <c r="AZ440" s="8">
        <v>0.22151898734177217</v>
      </c>
      <c r="BA440" s="15" t="b">
        <f>NOT(ISNA(MATCH($A440&amp;"N",'Cases at IMPPC'!$H:$H,0)))</f>
        <v>1</v>
      </c>
      <c r="BB440" s="15" t="b">
        <f>NOT(ISNA(MATCH($A440&amp;"T",'Cases at IMPPC'!$H:$H,0)))</f>
        <v>1</v>
      </c>
      <c r="BC440" s="15" t="b">
        <f>NOT(ISNA(MATCH($A440&amp;"ADE",'Cases at IMPPC'!$H:$H,0)))</f>
        <v>0</v>
      </c>
      <c r="BD440" s="15" t="b">
        <f>NOT(ISNA(MATCH($A440&amp;"MET",'Cases at IMPPC'!$H:$H,0)))</f>
        <v>0</v>
      </c>
      <c r="BE440" s="98"/>
      <c r="BF440" t="s">
        <v>2245</v>
      </c>
    </row>
    <row r="441" spans="1:60" ht="13" hidden="1" customHeight="1">
      <c r="A441" s="7">
        <v>443</v>
      </c>
      <c r="B441" s="7" t="s">
        <v>2280</v>
      </c>
      <c r="C441" s="7" t="str">
        <f>TEXT(A441,"CRC-00000")&amp;"-05-01"</f>
        <v>CRC-00443-05-01</v>
      </c>
      <c r="D441" s="2" t="s">
        <v>2795</v>
      </c>
      <c r="E441" s="2" t="s">
        <v>2795</v>
      </c>
      <c r="F441" s="2" t="s">
        <v>2795</v>
      </c>
      <c r="G441" s="2" t="s">
        <v>2915</v>
      </c>
      <c r="H441" s="2" t="s">
        <v>2915</v>
      </c>
      <c r="I441" s="63" t="s">
        <v>2795</v>
      </c>
      <c r="J441" s="39" t="s">
        <v>2795</v>
      </c>
      <c r="M441" s="2" t="s">
        <v>2387</v>
      </c>
      <c r="O441" s="2" t="s">
        <v>2290</v>
      </c>
      <c r="Q441" s="63" t="s">
        <v>2519</v>
      </c>
      <c r="R441" s="39" t="s">
        <v>2795</v>
      </c>
      <c r="T441" s="2"/>
      <c r="U441" s="2"/>
      <c r="AD441" s="5" t="b">
        <f>ISNUMBER(MATCH(A441,Selection!A:A,0))</f>
        <v>0</v>
      </c>
      <c r="AE441" s="5">
        <f>24-COUNTIF(D441:AA441,"")</f>
        <v>11</v>
      </c>
      <c r="AF441" s="21" t="b">
        <v>1</v>
      </c>
      <c r="AG441" s="15" t="b">
        <v>1</v>
      </c>
      <c r="AH441" s="15" t="b">
        <v>0</v>
      </c>
      <c r="AI441" s="24" t="b">
        <v>0</v>
      </c>
      <c r="AJ441" s="6">
        <v>443</v>
      </c>
      <c r="AK441" s="6" t="s">
        <v>2691</v>
      </c>
      <c r="AM441" s="6">
        <v>55</v>
      </c>
      <c r="AN441" s="6" t="s">
        <v>2518</v>
      </c>
      <c r="AO441" s="6" t="s">
        <v>2699</v>
      </c>
      <c r="AP441" s="6" t="s">
        <v>2693</v>
      </c>
      <c r="AQ441" s="6" t="s">
        <v>355</v>
      </c>
      <c r="AU441" s="6" t="s">
        <v>2518</v>
      </c>
      <c r="AV441" s="98"/>
      <c r="AW441" s="98"/>
      <c r="BA441" s="15" t="b">
        <f>NOT(ISNA(MATCH($A441&amp;"N",'Cases at IMPPC'!$H:$H,0)))</f>
        <v>1</v>
      </c>
      <c r="BB441" s="15" t="b">
        <f>NOT(ISNA(MATCH($A441&amp;"T",'Cases at IMPPC'!$H:$H,0)))</f>
        <v>1</v>
      </c>
      <c r="BC441" s="15" t="b">
        <f>NOT(ISNA(MATCH($A441&amp;"ADE",'Cases at IMPPC'!$H:$H,0)))</f>
        <v>0</v>
      </c>
      <c r="BD441" s="15" t="b">
        <f>NOT(ISNA(MATCH($A441&amp;"MET",'Cases at IMPPC'!$H:$H,0)))</f>
        <v>0</v>
      </c>
      <c r="BE441" s="98"/>
    </row>
    <row r="442" spans="1:60" ht="13" hidden="1" customHeight="1">
      <c r="A442" s="91">
        <v>444</v>
      </c>
      <c r="B442" s="91" t="s">
        <v>2469</v>
      </c>
      <c r="C442" s="91" t="str">
        <f>TEXT(A442,"CRC-00000")&amp;"-05-01"</f>
        <v>CRC-00444-05-01</v>
      </c>
      <c r="D442" s="2" t="s">
        <v>2795</v>
      </c>
      <c r="E442" s="2" t="s">
        <v>2867</v>
      </c>
      <c r="F442" s="2" t="s">
        <v>2794</v>
      </c>
      <c r="G442" s="2" t="s">
        <v>2335</v>
      </c>
      <c r="H442" s="2" t="s">
        <v>2335</v>
      </c>
      <c r="I442" s="63" t="s">
        <v>2795</v>
      </c>
      <c r="J442" s="39" t="s">
        <v>2795</v>
      </c>
      <c r="M442" s="2" t="s">
        <v>2778</v>
      </c>
      <c r="O442" s="2" t="s">
        <v>2778</v>
      </c>
      <c r="Q442" s="63" t="s">
        <v>2518</v>
      </c>
      <c r="R442" s="39" t="s">
        <v>2795</v>
      </c>
      <c r="T442" s="2"/>
      <c r="U442" s="2"/>
      <c r="AD442" s="5" t="b">
        <f>ISNUMBER(MATCH(A442,Selection!A:A,0))</f>
        <v>0</v>
      </c>
      <c r="AE442" s="5">
        <f>24-COUNTIF(D442:AA442,"")</f>
        <v>11</v>
      </c>
      <c r="AF442" s="21" t="b">
        <v>1</v>
      </c>
      <c r="AG442" s="15" t="b">
        <v>1</v>
      </c>
      <c r="AH442" s="15" t="b">
        <v>0</v>
      </c>
      <c r="AI442" s="24" t="b">
        <v>0</v>
      </c>
      <c r="AJ442" s="6">
        <v>444</v>
      </c>
      <c r="AK442" s="6" t="s">
        <v>2691</v>
      </c>
      <c r="AM442" s="6">
        <v>51</v>
      </c>
      <c r="AN442" s="6" t="s">
        <v>2518</v>
      </c>
      <c r="AP442" s="6" t="s">
        <v>3011</v>
      </c>
      <c r="AQ442" s="6" t="s">
        <v>157</v>
      </c>
      <c r="AU442" s="6" t="s">
        <v>2518</v>
      </c>
      <c r="AV442" s="98"/>
      <c r="AW442" s="98"/>
      <c r="BA442" s="15" t="b">
        <f>NOT(ISNA(MATCH($A442&amp;"N",'Cases at IMPPC'!$H:$H,0)))</f>
        <v>1</v>
      </c>
      <c r="BB442" s="15" t="b">
        <f>NOT(ISNA(MATCH($A442&amp;"T",'Cases at IMPPC'!$H:$H,0)))</f>
        <v>1</v>
      </c>
      <c r="BC442" s="15" t="b">
        <f>NOT(ISNA(MATCH($A442&amp;"ADE",'Cases at IMPPC'!$H:$H,0)))</f>
        <v>0</v>
      </c>
      <c r="BD442" s="15" t="b">
        <f>NOT(ISNA(MATCH($A442&amp;"MET",'Cases at IMPPC'!$H:$H,0)))</f>
        <v>0</v>
      </c>
      <c r="BE442" s="98" t="s">
        <v>1151</v>
      </c>
      <c r="BF442" s="90" t="s">
        <v>2982</v>
      </c>
      <c r="BG442" t="s">
        <v>2984</v>
      </c>
    </row>
    <row r="443" spans="1:60" ht="13" hidden="1" customHeight="1">
      <c r="A443" s="7">
        <v>445</v>
      </c>
      <c r="B443" s="7" t="s">
        <v>2281</v>
      </c>
      <c r="C443" s="7" t="str">
        <f>TEXT(A443,"CRC-00000")&amp;"-05-01"</f>
        <v>CRC-00445-05-01</v>
      </c>
      <c r="D443" s="2" t="s">
        <v>2795</v>
      </c>
      <c r="E443" s="2" t="s">
        <v>2794</v>
      </c>
      <c r="F443" s="2" t="s">
        <v>2795</v>
      </c>
      <c r="G443" s="2" t="s">
        <v>2335</v>
      </c>
      <c r="H443" s="2" t="s">
        <v>2335</v>
      </c>
      <c r="I443" s="63" t="s">
        <v>2795</v>
      </c>
      <c r="J443" s="39" t="s">
        <v>2795</v>
      </c>
      <c r="T443" s="2"/>
      <c r="U443" s="2"/>
      <c r="AD443" s="5" t="b">
        <f>ISNUMBER(MATCH(A443,Selection!A:A,0))</f>
        <v>0</v>
      </c>
      <c r="AE443" s="5">
        <f>24-COUNTIF(D443:AA443,"")</f>
        <v>7</v>
      </c>
      <c r="AF443" s="21" t="b">
        <v>1</v>
      </c>
      <c r="AG443" s="15" t="b">
        <v>1</v>
      </c>
      <c r="AH443" s="15" t="b">
        <v>0</v>
      </c>
      <c r="AI443" s="24" t="b">
        <v>0</v>
      </c>
      <c r="AJ443" s="6">
        <v>445</v>
      </c>
      <c r="AK443" s="6" t="s">
        <v>2691</v>
      </c>
      <c r="AM443" s="6">
        <v>65</v>
      </c>
      <c r="AN443" s="6" t="s">
        <v>2518</v>
      </c>
      <c r="AO443" s="6" t="s">
        <v>2699</v>
      </c>
      <c r="AP443" s="6" t="s">
        <v>2698</v>
      </c>
      <c r="AQ443" s="6" t="s">
        <v>165</v>
      </c>
      <c r="AU443" s="6" t="s">
        <v>2518</v>
      </c>
      <c r="AV443" s="98"/>
      <c r="AW443" s="98"/>
      <c r="BA443" s="15" t="b">
        <f>NOT(ISNA(MATCH($A443&amp;"N",'Cases at IMPPC'!$H:$H,0)))</f>
        <v>1</v>
      </c>
      <c r="BB443" s="15" t="b">
        <f>NOT(ISNA(MATCH($A443&amp;"T",'Cases at IMPPC'!$H:$H,0)))</f>
        <v>1</v>
      </c>
      <c r="BC443" s="15" t="b">
        <f>NOT(ISNA(MATCH($A443&amp;"ADE",'Cases at IMPPC'!$H:$H,0)))</f>
        <v>0</v>
      </c>
      <c r="BD443" s="15" t="b">
        <f>NOT(ISNA(MATCH($A443&amp;"MET",'Cases at IMPPC'!$H:$H,0)))</f>
        <v>0</v>
      </c>
      <c r="BE443" s="98"/>
    </row>
    <row r="444" spans="1:60" ht="13" hidden="1" customHeight="1">
      <c r="A444" s="7">
        <v>446</v>
      </c>
      <c r="B444" s="7" t="s">
        <v>2282</v>
      </c>
      <c r="C444" s="7" t="str">
        <f>TEXT(A444,"CRC-00000")&amp;"-05-01"</f>
        <v>CRC-00446-05-01</v>
      </c>
      <c r="D444" s="2" t="s">
        <v>2794</v>
      </c>
      <c r="E444" s="2" t="s">
        <v>2795</v>
      </c>
      <c r="F444" s="2" t="s">
        <v>2795</v>
      </c>
      <c r="G444" s="2" t="s">
        <v>2794</v>
      </c>
      <c r="H444" s="2" t="s">
        <v>2795</v>
      </c>
      <c r="I444" s="63" t="s">
        <v>2795</v>
      </c>
      <c r="T444" s="2"/>
      <c r="U444" s="2"/>
      <c r="AD444" s="5" t="b">
        <f>ISNUMBER(MATCH(A444,Selection!A:A,0))</f>
        <v>0</v>
      </c>
      <c r="AE444" s="5">
        <f>24-COUNTIF(D444:AA444,"")</f>
        <v>6</v>
      </c>
      <c r="AF444" s="21" t="b">
        <v>1</v>
      </c>
      <c r="AG444" s="15" t="b">
        <v>1</v>
      </c>
      <c r="AH444" s="15" t="b">
        <v>0</v>
      </c>
      <c r="AI444" s="24" t="b">
        <v>0</v>
      </c>
      <c r="AJ444" s="6">
        <v>446</v>
      </c>
      <c r="AK444" s="6" t="s">
        <v>2691</v>
      </c>
      <c r="AM444" s="6">
        <v>87</v>
      </c>
      <c r="AN444" s="6" t="s">
        <v>2697</v>
      </c>
      <c r="AO444" s="6" t="s">
        <v>2699</v>
      </c>
      <c r="AP444" s="6" t="s">
        <v>2693</v>
      </c>
      <c r="AQ444" s="6" t="s">
        <v>339</v>
      </c>
      <c r="AU444" s="6" t="s">
        <v>2518</v>
      </c>
      <c r="AV444" s="98" t="s">
        <v>828</v>
      </c>
      <c r="AW444" s="98"/>
      <c r="BA444" s="15" t="b">
        <f>NOT(ISNA(MATCH($A444&amp;"N",'Cases at IMPPC'!$H:$H,0)))</f>
        <v>1</v>
      </c>
      <c r="BB444" s="15" t="b">
        <f>NOT(ISNA(MATCH($A444&amp;"T",'Cases at IMPPC'!$H:$H,0)))</f>
        <v>1</v>
      </c>
      <c r="BC444" s="15" t="b">
        <f>NOT(ISNA(MATCH($A444&amp;"ADE",'Cases at IMPPC'!$H:$H,0)))</f>
        <v>0</v>
      </c>
      <c r="BD444" s="15" t="b">
        <f>NOT(ISNA(MATCH($A444&amp;"MET",'Cases at IMPPC'!$H:$H,0)))</f>
        <v>0</v>
      </c>
      <c r="BE444" s="98" t="s">
        <v>1002</v>
      </c>
    </row>
    <row r="445" spans="1:60" ht="13" customHeight="1">
      <c r="A445" s="7">
        <v>447</v>
      </c>
      <c r="B445" s="7" t="s">
        <v>2283</v>
      </c>
      <c r="C445" s="7" t="str">
        <f>TEXT(A445,"CRC-00000")&amp;"-05-01"</f>
        <v>CRC-00447-05-01</v>
      </c>
      <c r="D445" s="2" t="s">
        <v>2335</v>
      </c>
      <c r="E445" s="2" t="s">
        <v>2795</v>
      </c>
      <c r="F445" s="2" t="s">
        <v>2795</v>
      </c>
      <c r="G445" s="2" t="s">
        <v>2335</v>
      </c>
      <c r="H445" s="2" t="s">
        <v>2793</v>
      </c>
      <c r="I445" s="63" t="s">
        <v>2794</v>
      </c>
      <c r="M445" s="2" t="s">
        <v>2796</v>
      </c>
      <c r="S445" s="39" t="s">
        <v>3094</v>
      </c>
      <c r="T445" s="2" t="s">
        <v>2666</v>
      </c>
      <c r="U445" s="2"/>
      <c r="W445" s="79"/>
      <c r="X445" s="79" t="s">
        <v>1097</v>
      </c>
      <c r="Z445" s="5" t="s">
        <v>3045</v>
      </c>
      <c r="AA445" s="5" t="s">
        <v>1437</v>
      </c>
      <c r="AD445" s="5" t="b">
        <f>ISNUMBER(MATCH(A445,Selection!A:A,0))</f>
        <v>0</v>
      </c>
      <c r="AE445" s="5">
        <f>24-COUNTIF(D445:AA445,"")</f>
        <v>12</v>
      </c>
      <c r="AF445" s="21" t="b">
        <v>1</v>
      </c>
      <c r="AG445" s="15" t="b">
        <v>1</v>
      </c>
      <c r="AH445" s="15" t="b">
        <v>0</v>
      </c>
      <c r="AI445" s="24" t="b">
        <v>0</v>
      </c>
      <c r="AJ445" s="6">
        <v>447</v>
      </c>
      <c r="AK445" s="6" t="s">
        <v>2691</v>
      </c>
      <c r="AL445" s="6" t="s">
        <v>2692</v>
      </c>
      <c r="AM445" s="6">
        <v>72</v>
      </c>
      <c r="AN445" s="6" t="s">
        <v>2518</v>
      </c>
      <c r="AO445" s="6" t="s">
        <v>2417</v>
      </c>
      <c r="AP445" s="6" t="s">
        <v>2999</v>
      </c>
      <c r="AQ445" s="6" t="s">
        <v>378</v>
      </c>
      <c r="AU445" s="6" t="s">
        <v>2518</v>
      </c>
      <c r="AV445" s="98" t="s">
        <v>826</v>
      </c>
      <c r="AW445" s="98"/>
      <c r="AX445" s="8">
        <v>0.10126582278481013</v>
      </c>
      <c r="AY445" s="8">
        <v>6.9620253164556958E-2</v>
      </c>
      <c r="AZ445" s="8">
        <v>0.17088607594936708</v>
      </c>
      <c r="BA445" s="15" t="b">
        <f>NOT(ISNA(MATCH($A445&amp;"N",'Cases at IMPPC'!$H:$H,0)))</f>
        <v>1</v>
      </c>
      <c r="BB445" s="15" t="b">
        <f>NOT(ISNA(MATCH($A445&amp;"T",'Cases at IMPPC'!$H:$H,0)))</f>
        <v>1</v>
      </c>
      <c r="BC445" s="15" t="b">
        <f>NOT(ISNA(MATCH($A445&amp;"ADE",'Cases at IMPPC'!$H:$H,0)))</f>
        <v>0</v>
      </c>
      <c r="BD445" s="15" t="b">
        <f>NOT(ISNA(MATCH($A445&amp;"MET",'Cases at IMPPC'!$H:$H,0)))</f>
        <v>0</v>
      </c>
      <c r="BE445" s="98" t="s">
        <v>1132</v>
      </c>
      <c r="BF445" t="s">
        <v>2741</v>
      </c>
      <c r="BH445" t="s">
        <v>3127</v>
      </c>
    </row>
    <row r="446" spans="1:60" ht="13" hidden="1" customHeight="1">
      <c r="A446" s="7">
        <v>448</v>
      </c>
      <c r="B446" s="7" t="s">
        <v>2106</v>
      </c>
      <c r="C446" s="7" t="str">
        <f>TEXT(A446,"CRC-00000")&amp;"-05-01"</f>
        <v>CRC-00448-05-01</v>
      </c>
      <c r="D446" s="2" t="s">
        <v>2335</v>
      </c>
      <c r="E446" s="2" t="s">
        <v>2795</v>
      </c>
      <c r="F446" s="2" t="s">
        <v>2794</v>
      </c>
      <c r="G446" s="2" t="s">
        <v>2335</v>
      </c>
      <c r="H446" s="2" t="s">
        <v>2872</v>
      </c>
      <c r="I446" s="63" t="s">
        <v>2794</v>
      </c>
      <c r="J446" s="39" t="s">
        <v>2795</v>
      </c>
      <c r="K446" s="93" t="s">
        <v>3151</v>
      </c>
      <c r="L446" s="93" t="s">
        <v>1210</v>
      </c>
      <c r="M446" s="2" t="s">
        <v>2796</v>
      </c>
      <c r="S446" s="39" t="s">
        <v>3092</v>
      </c>
      <c r="T446" s="2" t="s">
        <v>2666</v>
      </c>
      <c r="U446" s="2" t="s">
        <v>2868</v>
      </c>
      <c r="V446" s="95">
        <v>5.9599999999999986E-2</v>
      </c>
      <c r="AD446" s="5" t="b">
        <f>ISNUMBER(MATCH(A446,Selection!A:A,0))</f>
        <v>0</v>
      </c>
      <c r="AE446" s="5">
        <f>24-COUNTIF(D446:AA446,"")</f>
        <v>14</v>
      </c>
      <c r="AF446" s="21" t="b">
        <v>1</v>
      </c>
      <c r="AG446" s="22" t="b">
        <v>1</v>
      </c>
      <c r="AH446" s="22" t="b">
        <v>0</v>
      </c>
      <c r="AI446" s="24" t="b">
        <v>0</v>
      </c>
      <c r="AJ446" s="6">
        <v>448</v>
      </c>
      <c r="AK446" s="6" t="s">
        <v>2691</v>
      </c>
      <c r="AL446" s="6" t="s">
        <v>2693</v>
      </c>
      <c r="AM446" s="6">
        <v>61</v>
      </c>
      <c r="AN446" s="6" t="s">
        <v>2518</v>
      </c>
      <c r="AO446" s="6" t="s">
        <v>2417</v>
      </c>
      <c r="AP446" s="6" t="s">
        <v>2693</v>
      </c>
      <c r="AQ446" s="6" t="s">
        <v>357</v>
      </c>
      <c r="AU446" s="6" t="s">
        <v>2518</v>
      </c>
      <c r="AV446" s="98" t="s">
        <v>880</v>
      </c>
      <c r="AW446" s="98"/>
      <c r="AX446" s="8">
        <v>6.9620253164556958E-2</v>
      </c>
      <c r="AY446" s="8">
        <v>1.8987341772151899E-2</v>
      </c>
      <c r="AZ446" s="8">
        <v>8.8607594936708861E-2</v>
      </c>
      <c r="BA446" s="15" t="b">
        <f>NOT(ISNA(MATCH($A446&amp;"N",'Cases at IMPPC'!$H:$H,0)))</f>
        <v>0</v>
      </c>
      <c r="BB446" s="15" t="b">
        <f>NOT(ISNA(MATCH($A446&amp;"T",'Cases at IMPPC'!$H:$H,0)))</f>
        <v>0</v>
      </c>
      <c r="BC446" s="15" t="b">
        <f>NOT(ISNA(MATCH($A446&amp;"ADE",'Cases at IMPPC'!$H:$H,0)))</f>
        <v>0</v>
      </c>
      <c r="BD446" s="15" t="b">
        <f>NOT(ISNA(MATCH($A446&amp;"MET",'Cases at IMPPC'!$H:$H,0)))</f>
        <v>0</v>
      </c>
      <c r="BE446" s="98"/>
      <c r="BF446" t="s">
        <v>2246</v>
      </c>
    </row>
    <row r="447" spans="1:60" ht="13" hidden="1" customHeight="1">
      <c r="A447" s="7">
        <v>449</v>
      </c>
      <c r="B447" s="7" t="s">
        <v>2107</v>
      </c>
      <c r="C447" s="7" t="str">
        <f>TEXT(A447,"CRC-00000")&amp;"-05-01"</f>
        <v>CRC-00449-05-01</v>
      </c>
      <c r="D447" s="2" t="s">
        <v>2795</v>
      </c>
      <c r="E447" s="2" t="s">
        <v>2795</v>
      </c>
      <c r="F447" s="2" t="s">
        <v>2794</v>
      </c>
      <c r="G447" s="2" t="s">
        <v>2520</v>
      </c>
      <c r="T447" s="2"/>
      <c r="U447" s="2"/>
      <c r="AD447" s="5" t="b">
        <f>ISNUMBER(MATCH(A447,Selection!A:A,0))</f>
        <v>0</v>
      </c>
      <c r="AE447" s="5">
        <f>24-COUNTIF(D447:AA447,"")</f>
        <v>3</v>
      </c>
      <c r="AF447" s="21" t="b">
        <v>1</v>
      </c>
      <c r="AG447" s="15" t="b">
        <v>0</v>
      </c>
      <c r="AH447" s="15" t="b">
        <v>1</v>
      </c>
      <c r="AI447" s="24" t="b">
        <v>0</v>
      </c>
      <c r="AJ447" s="6">
        <v>449.1</v>
      </c>
      <c r="AK447" s="6" t="s">
        <v>3170</v>
      </c>
      <c r="AL447" s="6" t="s">
        <v>2692</v>
      </c>
      <c r="AM447" s="6">
        <v>69</v>
      </c>
      <c r="AN447" s="6" t="s">
        <v>2518</v>
      </c>
      <c r="AO447" s="6" t="s">
        <v>2417</v>
      </c>
      <c r="AP447" s="6" t="s">
        <v>2247</v>
      </c>
      <c r="AQ447" s="6" t="s">
        <v>336</v>
      </c>
      <c r="AU447" s="6" t="s">
        <v>2745</v>
      </c>
      <c r="AV447" s="98" t="s">
        <v>829</v>
      </c>
      <c r="AW447" s="98"/>
      <c r="BA447" s="15" t="b">
        <f>NOT(ISNA(MATCH($A447&amp;"N",'Cases at IMPPC'!$H:$H,0)))</f>
        <v>0</v>
      </c>
      <c r="BB447" s="15" t="b">
        <f>NOT(ISNA(MATCH($A447&amp;"T",'Cases at IMPPC'!$H:$H,0)))</f>
        <v>0</v>
      </c>
      <c r="BC447" s="15" t="b">
        <f>NOT(ISNA(MATCH($A447&amp;"ADE",'Cases at IMPPC'!$H:$H,0)))</f>
        <v>0</v>
      </c>
      <c r="BD447" s="15" t="b">
        <f>NOT(ISNA(MATCH($A447&amp;"MET",'Cases at IMPPC'!$H:$H,0)))</f>
        <v>0</v>
      </c>
      <c r="BE447" s="98" t="s">
        <v>1077</v>
      </c>
    </row>
    <row r="448" spans="1:60" ht="13" hidden="1" customHeight="1">
      <c r="A448" s="7">
        <v>450</v>
      </c>
      <c r="B448" s="7" t="s">
        <v>2108</v>
      </c>
      <c r="C448" s="7" t="str">
        <f>TEXT(A448,"CRC-00000")&amp;"-05-01"</f>
        <v>CRC-00450-05-01</v>
      </c>
      <c r="D448" s="2" t="s">
        <v>2794</v>
      </c>
      <c r="E448" s="2" t="s">
        <v>2795</v>
      </c>
      <c r="F448" s="2" t="s">
        <v>2795</v>
      </c>
      <c r="G448" s="2" t="s">
        <v>2794</v>
      </c>
      <c r="M448" s="2" t="s">
        <v>2518</v>
      </c>
      <c r="T448" s="2"/>
      <c r="U448" s="2"/>
      <c r="V448" s="95">
        <v>5.1371746303311761E-2</v>
      </c>
      <c r="X448" s="79"/>
      <c r="AD448" s="5" t="b">
        <f>ISNUMBER(MATCH(A448,Selection!A:A,0))</f>
        <v>0</v>
      </c>
      <c r="AE448" s="5">
        <f>24-COUNTIF(D448:AA448,"")</f>
        <v>6</v>
      </c>
      <c r="AF448" s="21" t="b">
        <v>1</v>
      </c>
      <c r="AG448" s="15" t="b">
        <v>1</v>
      </c>
      <c r="AH448" s="15" t="b">
        <v>0</v>
      </c>
      <c r="AI448" s="24" t="b">
        <v>0</v>
      </c>
      <c r="AJ448" s="6">
        <v>450</v>
      </c>
      <c r="AK448" s="6" t="s">
        <v>2691</v>
      </c>
      <c r="AL448" s="6" t="s">
        <v>2692</v>
      </c>
      <c r="AM448" s="6">
        <v>69</v>
      </c>
      <c r="AN448" s="6" t="s">
        <v>2697</v>
      </c>
      <c r="AO448" s="6" t="s">
        <v>2699</v>
      </c>
      <c r="AP448" s="6" t="s">
        <v>3169</v>
      </c>
      <c r="AQ448" s="6" t="s">
        <v>367</v>
      </c>
      <c r="AU448" s="6" t="s">
        <v>2518</v>
      </c>
      <c r="AV448" s="98" t="s">
        <v>830</v>
      </c>
      <c r="AW448" s="98"/>
      <c r="BA448" s="15" t="b">
        <f>NOT(ISNA(MATCH($A448&amp;"N",'Cases at IMPPC'!$H:$H,0)))</f>
        <v>1</v>
      </c>
      <c r="BB448" s="15" t="b">
        <f>NOT(ISNA(MATCH($A448&amp;"T",'Cases at IMPPC'!$H:$H,0)))</f>
        <v>1</v>
      </c>
      <c r="BC448" s="15" t="b">
        <f>NOT(ISNA(MATCH($A448&amp;"ADE",'Cases at IMPPC'!$H:$H,0)))</f>
        <v>0</v>
      </c>
      <c r="BD448" s="15" t="b">
        <f>NOT(ISNA(MATCH($A448&amp;"MET",'Cases at IMPPC'!$H:$H,0)))</f>
        <v>0</v>
      </c>
      <c r="BE448" s="98" t="s">
        <v>1118</v>
      </c>
      <c r="BF448" t="s">
        <v>2742</v>
      </c>
    </row>
    <row r="449" spans="1:60" ht="13" hidden="1" customHeight="1">
      <c r="A449" s="7">
        <v>451</v>
      </c>
      <c r="B449" s="7" t="s">
        <v>2109</v>
      </c>
      <c r="C449" s="7" t="str">
        <f>TEXT(A449,"CRC-00000")&amp;"-05-01"</f>
        <v>CRC-00451-05-01</v>
      </c>
      <c r="D449" s="2" t="s">
        <v>2795</v>
      </c>
      <c r="E449" s="2" t="s">
        <v>2794</v>
      </c>
      <c r="F449" s="2" t="s">
        <v>2795</v>
      </c>
      <c r="G449" s="2" t="s">
        <v>2520</v>
      </c>
      <c r="T449" s="2"/>
      <c r="U449" s="2"/>
      <c r="AD449" s="5" t="b">
        <f>ISNUMBER(MATCH(A449,Selection!A:A,0))</f>
        <v>0</v>
      </c>
      <c r="AE449" s="5">
        <f>24-COUNTIF(D449:AA449,"")</f>
        <v>3</v>
      </c>
      <c r="AF449" s="21" t="b">
        <v>1</v>
      </c>
      <c r="AG449" s="15" t="b">
        <v>1</v>
      </c>
      <c r="AH449" s="15" t="b">
        <v>0</v>
      </c>
      <c r="AI449" s="24" t="b">
        <v>0</v>
      </c>
      <c r="AJ449" s="6">
        <v>451</v>
      </c>
      <c r="AK449" s="6" t="s">
        <v>2691</v>
      </c>
      <c r="AM449" s="6">
        <v>59</v>
      </c>
      <c r="AN449" s="6" t="s">
        <v>2518</v>
      </c>
      <c r="AO449" s="6" t="s">
        <v>2417</v>
      </c>
      <c r="AP449" s="6" t="s">
        <v>2693</v>
      </c>
      <c r="AQ449" s="6" t="s">
        <v>94</v>
      </c>
      <c r="AU449" s="6" t="s">
        <v>2518</v>
      </c>
      <c r="AV449" s="98" t="s">
        <v>646</v>
      </c>
      <c r="AW449" s="98"/>
      <c r="BA449" s="15" t="b">
        <f>NOT(ISNA(MATCH($A449&amp;"N",'Cases at IMPPC'!$H:$H,0)))</f>
        <v>0</v>
      </c>
      <c r="BB449" s="15" t="b">
        <f>NOT(ISNA(MATCH($A449&amp;"T",'Cases at IMPPC'!$H:$H,0)))</f>
        <v>0</v>
      </c>
      <c r="BC449" s="15" t="b">
        <f>NOT(ISNA(MATCH($A449&amp;"ADE",'Cases at IMPPC'!$H:$H,0)))</f>
        <v>0</v>
      </c>
      <c r="BD449" s="15" t="b">
        <f>NOT(ISNA(MATCH($A449&amp;"MET",'Cases at IMPPC'!$H:$H,0)))</f>
        <v>0</v>
      </c>
      <c r="BE449" s="98" t="s">
        <v>1126</v>
      </c>
    </row>
    <row r="450" spans="1:60" ht="13" hidden="1" customHeight="1">
      <c r="A450" s="7">
        <v>452</v>
      </c>
      <c r="B450" s="7" t="s">
        <v>1736</v>
      </c>
      <c r="C450" s="7" t="str">
        <f>TEXT(A450,"CRC-00000")&amp;"-05-01"</f>
        <v>CRC-00452-05-01</v>
      </c>
      <c r="D450" s="2" t="s">
        <v>2795</v>
      </c>
      <c r="E450" s="2" t="s">
        <v>2794</v>
      </c>
      <c r="F450" s="2" t="s">
        <v>2794</v>
      </c>
      <c r="G450" s="2" t="s">
        <v>2795</v>
      </c>
      <c r="H450" s="2" t="s">
        <v>2795</v>
      </c>
      <c r="I450" s="63" t="s">
        <v>2795</v>
      </c>
      <c r="J450" s="39" t="s">
        <v>2795</v>
      </c>
      <c r="T450" s="2"/>
      <c r="U450" s="2"/>
      <c r="AD450" s="5" t="b">
        <f>ISNUMBER(MATCH(A450,Selection!A:A,0))</f>
        <v>0</v>
      </c>
      <c r="AE450" s="5">
        <f>24-COUNTIF(D450:AA450,"")</f>
        <v>7</v>
      </c>
      <c r="AF450" s="21" t="b">
        <v>1</v>
      </c>
      <c r="AG450" s="15" t="b">
        <v>1</v>
      </c>
      <c r="AH450" s="15" t="b">
        <v>0</v>
      </c>
      <c r="AI450" s="24" t="b">
        <v>0</v>
      </c>
      <c r="AJ450" s="6">
        <v>452</v>
      </c>
      <c r="AK450" s="6" t="s">
        <v>2691</v>
      </c>
      <c r="AL450" s="6" t="s">
        <v>2692</v>
      </c>
      <c r="AM450" s="6">
        <v>43</v>
      </c>
      <c r="AN450" s="6" t="s">
        <v>2518</v>
      </c>
      <c r="AO450" s="6" t="s">
        <v>2417</v>
      </c>
      <c r="AP450" s="6" t="s">
        <v>2698</v>
      </c>
      <c r="AQ450" s="6" t="s">
        <v>377</v>
      </c>
      <c r="AU450" s="6" t="s">
        <v>2518</v>
      </c>
      <c r="AV450" s="98"/>
      <c r="AW450" s="98"/>
      <c r="BA450" s="15" t="b">
        <f>NOT(ISNA(MATCH($A450&amp;"N",'Cases at IMPPC'!$H:$H,0)))</f>
        <v>0</v>
      </c>
      <c r="BB450" s="15" t="b">
        <f>NOT(ISNA(MATCH($A450&amp;"T",'Cases at IMPPC'!$H:$H,0)))</f>
        <v>0</v>
      </c>
      <c r="BC450" s="15" t="b">
        <f>NOT(ISNA(MATCH($A450&amp;"ADE",'Cases at IMPPC'!$H:$H,0)))</f>
        <v>0</v>
      </c>
      <c r="BD450" s="15" t="b">
        <f>NOT(ISNA(MATCH($A450&amp;"MET",'Cases at IMPPC'!$H:$H,0)))</f>
        <v>0</v>
      </c>
      <c r="BE450" s="98"/>
    </row>
    <row r="451" spans="1:60" ht="13" hidden="1" customHeight="1">
      <c r="A451" s="7">
        <v>453</v>
      </c>
      <c r="B451" s="7" t="s">
        <v>1737</v>
      </c>
      <c r="C451" s="7" t="str">
        <f>TEXT(A451,"CRC-00000")&amp;"-05-01"</f>
        <v>CRC-00453-05-01</v>
      </c>
      <c r="D451" s="2" t="s">
        <v>2794</v>
      </c>
      <c r="E451" s="2" t="s">
        <v>2795</v>
      </c>
      <c r="F451" s="2" t="s">
        <v>2795</v>
      </c>
      <c r="G451" s="2" t="s">
        <v>2795</v>
      </c>
      <c r="H451" s="2" t="s">
        <v>2795</v>
      </c>
      <c r="I451" s="63" t="s">
        <v>2795</v>
      </c>
      <c r="J451" s="39" t="s">
        <v>2795</v>
      </c>
      <c r="M451" s="2" t="s">
        <v>2796</v>
      </c>
      <c r="O451" s="2" t="s">
        <v>2518</v>
      </c>
      <c r="Q451" s="63" t="s">
        <v>2518</v>
      </c>
      <c r="S451" s="39" t="s">
        <v>3094</v>
      </c>
      <c r="T451" s="2" t="s">
        <v>2666</v>
      </c>
      <c r="U451" s="2"/>
      <c r="V451" s="95">
        <v>7.4500000000000011E-2</v>
      </c>
      <c r="AD451" s="5" t="b">
        <f>ISNUMBER(MATCH(A451,Selection!A:A,0))</f>
        <v>0</v>
      </c>
      <c r="AE451" s="5">
        <f>24-COUNTIF(D451:AA451,"")</f>
        <v>13</v>
      </c>
      <c r="AF451" s="21" t="b">
        <v>1</v>
      </c>
      <c r="AG451" s="15" t="b">
        <v>1</v>
      </c>
      <c r="AH451" s="15" t="b">
        <v>0</v>
      </c>
      <c r="AI451" s="24" t="b">
        <v>0</v>
      </c>
      <c r="AJ451" s="6">
        <v>453</v>
      </c>
      <c r="AK451" s="6" t="s">
        <v>2691</v>
      </c>
      <c r="AL451" s="6" t="s">
        <v>2693</v>
      </c>
      <c r="AM451" s="6">
        <v>52</v>
      </c>
      <c r="AN451" s="6" t="s">
        <v>2697</v>
      </c>
      <c r="AO451" s="6" t="s">
        <v>2699</v>
      </c>
      <c r="AP451" s="6" t="s">
        <v>3010</v>
      </c>
      <c r="AQ451" s="6" t="s">
        <v>91</v>
      </c>
      <c r="AV451" s="98" t="s">
        <v>647</v>
      </c>
      <c r="AW451" s="98"/>
      <c r="AX451" s="8">
        <v>1.2658227848101266E-2</v>
      </c>
      <c r="AY451" s="8">
        <v>5.0632911392405063E-2</v>
      </c>
      <c r="AZ451" s="8">
        <v>6.3291139240506333E-2</v>
      </c>
      <c r="BA451" s="15" t="b">
        <f>NOT(ISNA(MATCH($A451&amp;"N",'Cases at IMPPC'!$H:$H,0)))</f>
        <v>0</v>
      </c>
      <c r="BB451" s="15" t="b">
        <f>NOT(ISNA(MATCH($A451&amp;"T",'Cases at IMPPC'!$H:$H,0)))</f>
        <v>0</v>
      </c>
      <c r="BC451" s="15" t="b">
        <f>NOT(ISNA(MATCH($A451&amp;"ADE",'Cases at IMPPC'!$H:$H,0)))</f>
        <v>0</v>
      </c>
      <c r="BD451" s="15" t="b">
        <f>NOT(ISNA(MATCH($A451&amp;"MET",'Cases at IMPPC'!$H:$H,0)))</f>
        <v>0</v>
      </c>
      <c r="BE451" s="98" t="s">
        <v>1128</v>
      </c>
      <c r="BF451" t="s">
        <v>2694</v>
      </c>
    </row>
    <row r="452" spans="1:60" ht="13" hidden="1" customHeight="1">
      <c r="A452" s="7">
        <v>454</v>
      </c>
      <c r="B452" s="7" t="s">
        <v>1738</v>
      </c>
      <c r="C452" s="7" t="str">
        <f>TEXT(A452,"CRC-00000")&amp;"-05-01"</f>
        <v>CRC-00454-05-01</v>
      </c>
      <c r="D452" s="2" t="s">
        <v>2795</v>
      </c>
      <c r="E452" s="2" t="s">
        <v>2795</v>
      </c>
      <c r="F452" s="2" t="s">
        <v>2795</v>
      </c>
      <c r="G452" s="2" t="s">
        <v>2520</v>
      </c>
      <c r="T452" s="2"/>
      <c r="U452" s="2"/>
      <c r="AD452" s="5" t="b">
        <f>ISNUMBER(MATCH(A452,Selection!A:A,0))</f>
        <v>0</v>
      </c>
      <c r="AE452" s="5">
        <f>24-COUNTIF(D452:AA452,"")</f>
        <v>3</v>
      </c>
      <c r="AF452" s="21" t="b">
        <v>1</v>
      </c>
      <c r="AG452" s="15" t="b">
        <v>1</v>
      </c>
      <c r="AH452" s="15" t="b">
        <v>1</v>
      </c>
      <c r="AI452" s="24" t="b">
        <v>1</v>
      </c>
      <c r="AJ452" s="6">
        <v>454</v>
      </c>
      <c r="AK452" s="6" t="s">
        <v>2691</v>
      </c>
      <c r="AL452" s="6" t="s">
        <v>2692</v>
      </c>
      <c r="AM452" s="6">
        <v>77</v>
      </c>
      <c r="AN452" s="6" t="s">
        <v>2697</v>
      </c>
      <c r="AO452" s="6" t="s">
        <v>2417</v>
      </c>
      <c r="AP452" s="6" t="s">
        <v>2698</v>
      </c>
      <c r="AQ452" s="6" t="s">
        <v>166</v>
      </c>
      <c r="AU452" s="6" t="s">
        <v>2797</v>
      </c>
      <c r="AV452" s="98" t="s">
        <v>775</v>
      </c>
      <c r="AW452" s="98"/>
      <c r="BA452" s="15" t="b">
        <f>NOT(ISNA(MATCH($A452&amp;"N",'Cases at IMPPC'!$H:$H,0)))</f>
        <v>0</v>
      </c>
      <c r="BB452" s="15" t="b">
        <f>NOT(ISNA(MATCH($A452&amp;"T",'Cases at IMPPC'!$H:$H,0)))</f>
        <v>0</v>
      </c>
      <c r="BC452" s="15" t="b">
        <f>NOT(ISNA(MATCH($A452&amp;"ADE",'Cases at IMPPC'!$H:$H,0)))</f>
        <v>0</v>
      </c>
      <c r="BD452" s="15" t="b">
        <f>NOT(ISNA(MATCH($A452&amp;"MET",'Cases at IMPPC'!$H:$H,0)))</f>
        <v>0</v>
      </c>
      <c r="BE452" s="98" t="s">
        <v>1118</v>
      </c>
    </row>
    <row r="453" spans="1:60" ht="13" hidden="1" customHeight="1">
      <c r="A453" s="7">
        <v>455</v>
      </c>
      <c r="B453" s="7" t="s">
        <v>1739</v>
      </c>
      <c r="C453" s="7" t="str">
        <f>TEXT(A453,"CRC-00000")&amp;"-05-01"</f>
        <v>CRC-00455-05-01</v>
      </c>
      <c r="D453" s="2" t="s">
        <v>2795</v>
      </c>
      <c r="E453" s="2" t="s">
        <v>2795</v>
      </c>
      <c r="F453" s="2" t="s">
        <v>2794</v>
      </c>
      <c r="G453" s="2" t="s">
        <v>2520</v>
      </c>
      <c r="H453" s="2" t="s">
        <v>2793</v>
      </c>
      <c r="I453" s="63" t="s">
        <v>2794</v>
      </c>
      <c r="J453" s="39" t="s">
        <v>2795</v>
      </c>
      <c r="K453" s="93" t="s">
        <v>3155</v>
      </c>
      <c r="L453" s="93" t="s">
        <v>3155</v>
      </c>
      <c r="M453" s="2" t="s">
        <v>2796</v>
      </c>
      <c r="O453" s="2" t="s">
        <v>2778</v>
      </c>
      <c r="P453" s="25" t="s">
        <v>1208</v>
      </c>
      <c r="S453" s="39" t="s">
        <v>3092</v>
      </c>
      <c r="T453" s="2" t="s">
        <v>2666</v>
      </c>
      <c r="U453" s="2" t="s">
        <v>2868</v>
      </c>
      <c r="AA453" s="5" t="s">
        <v>1207</v>
      </c>
      <c r="AD453" s="5" t="b">
        <f>ISNUMBER(MATCH(A453,Selection!A:A,0))</f>
        <v>1</v>
      </c>
      <c r="AE453" s="5">
        <f>24-COUNTIF(D453:AA453,"")</f>
        <v>15</v>
      </c>
      <c r="AF453" s="21" t="b">
        <v>1</v>
      </c>
      <c r="AG453" s="22" t="b">
        <v>1</v>
      </c>
      <c r="AH453" s="22" t="b">
        <v>0</v>
      </c>
      <c r="AI453" s="24" t="b">
        <v>0</v>
      </c>
      <c r="AJ453" s="6">
        <v>455</v>
      </c>
      <c r="AK453" s="6" t="s">
        <v>2691</v>
      </c>
      <c r="AL453" s="6" t="s">
        <v>2693</v>
      </c>
      <c r="AM453" s="6">
        <v>37</v>
      </c>
      <c r="AN453" s="6" t="s">
        <v>2518</v>
      </c>
      <c r="AO453" s="6" t="s">
        <v>2699</v>
      </c>
      <c r="AP453" s="6" t="s">
        <v>2693</v>
      </c>
      <c r="AQ453" s="6" t="s">
        <v>336</v>
      </c>
      <c r="AU453" s="6" t="s">
        <v>2990</v>
      </c>
      <c r="AV453" s="98" t="s">
        <v>648</v>
      </c>
      <c r="AW453" s="98"/>
      <c r="AX453" s="8">
        <v>2.5316455696202531E-2</v>
      </c>
      <c r="AY453" s="8">
        <v>0.11392405063291139</v>
      </c>
      <c r="AZ453" s="8">
        <v>0.13924050632911392</v>
      </c>
      <c r="BA453" s="15" t="b">
        <f>NOT(ISNA(MATCH($A453&amp;"N",'Cases at IMPPC'!$H:$H,0)))</f>
        <v>1</v>
      </c>
      <c r="BB453" s="15" t="b">
        <f>NOT(ISNA(MATCH($A453&amp;"T",'Cases at IMPPC'!$H:$H,0)))</f>
        <v>1</v>
      </c>
      <c r="BC453" s="15" t="b">
        <f>NOT(ISNA(MATCH($A453&amp;"ADE",'Cases at IMPPC'!$H:$H,0)))</f>
        <v>0</v>
      </c>
      <c r="BD453" s="15" t="b">
        <f>NOT(ISNA(MATCH($A453&amp;"MET",'Cases at IMPPC'!$H:$H,0)))</f>
        <v>0</v>
      </c>
      <c r="BE453" s="98" t="s">
        <v>1121</v>
      </c>
      <c r="BF453" t="s">
        <v>2695</v>
      </c>
    </row>
    <row r="454" spans="1:60" ht="13" hidden="1" customHeight="1">
      <c r="A454" s="7">
        <v>456</v>
      </c>
      <c r="B454" s="7" t="s">
        <v>1740</v>
      </c>
      <c r="C454" s="7" t="str">
        <f>TEXT(A454,"CRC-00000")&amp;"-05-01"</f>
        <v>CRC-00456-05-01</v>
      </c>
      <c r="D454" s="2" t="s">
        <v>2795</v>
      </c>
      <c r="E454" s="2" t="s">
        <v>2795</v>
      </c>
      <c r="F454" s="2" t="s">
        <v>2795</v>
      </c>
      <c r="G454" s="2" t="s">
        <v>2520</v>
      </c>
      <c r="T454" s="2"/>
      <c r="U454" s="2"/>
      <c r="AD454" s="5" t="b">
        <f>ISNUMBER(MATCH(A454,Selection!A:A,0))</f>
        <v>0</v>
      </c>
      <c r="AE454" s="5">
        <f>24-COUNTIF(D454:AA454,"")</f>
        <v>3</v>
      </c>
      <c r="AF454" s="21" t="b">
        <v>1</v>
      </c>
      <c r="AG454" s="15" t="b">
        <v>0</v>
      </c>
      <c r="AH454" s="15" t="b">
        <v>0</v>
      </c>
      <c r="AI454" s="24" t="b">
        <v>1</v>
      </c>
      <c r="AJ454" s="6">
        <v>456.3</v>
      </c>
      <c r="AK454" s="6" t="s">
        <v>2744</v>
      </c>
      <c r="AL454" s="6" t="s">
        <v>2692</v>
      </c>
      <c r="AM454" s="6">
        <v>65</v>
      </c>
      <c r="AN454" s="6" t="s">
        <v>2518</v>
      </c>
      <c r="AO454" s="6" t="s">
        <v>2699</v>
      </c>
      <c r="AP454" s="6" t="s">
        <v>2518</v>
      </c>
      <c r="AQ454" s="6" t="s">
        <v>2745</v>
      </c>
      <c r="AU454" s="6" t="s">
        <v>2692</v>
      </c>
      <c r="AV454" s="98"/>
      <c r="AW454" s="98"/>
      <c r="BA454" s="15" t="b">
        <f>NOT(ISNA(MATCH($A454&amp;"N",'Cases at IMPPC'!$H:$H,0)))</f>
        <v>0</v>
      </c>
      <c r="BB454" s="15" t="b">
        <f>NOT(ISNA(MATCH($A454&amp;"T",'Cases at IMPPC'!$H:$H,0)))</f>
        <v>0</v>
      </c>
      <c r="BC454" s="15" t="b">
        <f>NOT(ISNA(MATCH($A454&amp;"ADE",'Cases at IMPPC'!$H:$H,0)))</f>
        <v>0</v>
      </c>
      <c r="BD454" s="15" t="b">
        <f>NOT(ISNA(MATCH($A454&amp;"MET",'Cases at IMPPC'!$H:$H,0)))</f>
        <v>0</v>
      </c>
      <c r="BE454" s="98" t="s">
        <v>1078</v>
      </c>
    </row>
    <row r="455" spans="1:60" ht="13" hidden="1" customHeight="1">
      <c r="A455" s="7">
        <v>457</v>
      </c>
      <c r="B455" s="7" t="s">
        <v>1741</v>
      </c>
      <c r="C455" s="7" t="str">
        <f>TEXT(A455,"CRC-00000")&amp;"-05-01"</f>
        <v>CRC-00457-05-01</v>
      </c>
      <c r="D455" s="2" t="s">
        <v>2795</v>
      </c>
      <c r="E455" s="2" t="s">
        <v>2795</v>
      </c>
      <c r="F455" s="2" t="s">
        <v>2794</v>
      </c>
      <c r="G455" s="2" t="s">
        <v>2795</v>
      </c>
      <c r="H455" s="2" t="s">
        <v>2335</v>
      </c>
      <c r="I455" s="63" t="s">
        <v>2795</v>
      </c>
      <c r="J455" s="39" t="s">
        <v>2795</v>
      </c>
      <c r="M455" s="2" t="s">
        <v>2434</v>
      </c>
      <c r="O455" s="2" t="s">
        <v>2434</v>
      </c>
      <c r="Q455" s="63" t="s">
        <v>2796</v>
      </c>
      <c r="R455" s="39" t="s">
        <v>2795</v>
      </c>
      <c r="T455" s="2"/>
      <c r="U455" s="2"/>
      <c r="AD455" s="5" t="b">
        <f>ISNUMBER(MATCH(A455,Selection!A:A,0))</f>
        <v>0</v>
      </c>
      <c r="AE455" s="5">
        <f>24-COUNTIF(D455:AA455,"")</f>
        <v>11</v>
      </c>
      <c r="AF455" s="21" t="b">
        <v>1</v>
      </c>
      <c r="AG455" s="15" t="b">
        <v>1</v>
      </c>
      <c r="AH455" s="15" t="b">
        <v>0</v>
      </c>
      <c r="AI455" s="24" t="b">
        <v>0</v>
      </c>
      <c r="AJ455" s="6">
        <v>457</v>
      </c>
      <c r="AK455" s="6" t="s">
        <v>2691</v>
      </c>
      <c r="AM455" s="6">
        <v>71</v>
      </c>
      <c r="AN455" s="6" t="s">
        <v>2518</v>
      </c>
      <c r="AO455" s="6" t="s">
        <v>2699</v>
      </c>
      <c r="AP455" s="6" t="s">
        <v>2698</v>
      </c>
      <c r="AQ455" s="6" t="s">
        <v>167</v>
      </c>
      <c r="AU455" s="6" t="s">
        <v>2518</v>
      </c>
      <c r="AV455" s="98" t="s">
        <v>300</v>
      </c>
      <c r="AW455" s="98"/>
      <c r="BA455" s="15" t="b">
        <f>NOT(ISNA(MATCH($A455&amp;"N",'Cases at IMPPC'!$H:$H,0)))</f>
        <v>1</v>
      </c>
      <c r="BB455" s="15" t="b">
        <f>NOT(ISNA(MATCH($A455&amp;"T",'Cases at IMPPC'!$H:$H,0)))</f>
        <v>1</v>
      </c>
      <c r="BC455" s="15" t="b">
        <f>NOT(ISNA(MATCH($A455&amp;"ADE",'Cases at IMPPC'!$H:$H,0)))</f>
        <v>0</v>
      </c>
      <c r="BD455" s="15" t="b">
        <f>NOT(ISNA(MATCH($A455&amp;"MET",'Cases at IMPPC'!$H:$H,0)))</f>
        <v>0</v>
      </c>
      <c r="BE455" s="98" t="s">
        <v>1118</v>
      </c>
    </row>
    <row r="456" spans="1:60" ht="13" hidden="1" customHeight="1">
      <c r="A456" s="7">
        <v>458</v>
      </c>
      <c r="B456" s="7" t="s">
        <v>1742</v>
      </c>
      <c r="C456" s="7" t="str">
        <f>TEXT(A456,"CRC-00000")&amp;"-05-01"</f>
        <v>CRC-00458-05-01</v>
      </c>
      <c r="D456" s="2" t="s">
        <v>2795</v>
      </c>
      <c r="E456" s="2" t="s">
        <v>2794</v>
      </c>
      <c r="F456" s="2" t="s">
        <v>2795</v>
      </c>
      <c r="G456" s="2" t="s">
        <v>2915</v>
      </c>
      <c r="H456" s="2" t="s">
        <v>2793</v>
      </c>
      <c r="I456" s="63" t="s">
        <v>2794</v>
      </c>
      <c r="J456" s="39" t="s">
        <v>2795</v>
      </c>
      <c r="M456" s="2" t="s">
        <v>2778</v>
      </c>
      <c r="O456" s="2" t="s">
        <v>2778</v>
      </c>
      <c r="Q456" s="63" t="s">
        <v>2518</v>
      </c>
      <c r="R456" s="39" t="s">
        <v>2795</v>
      </c>
      <c r="T456" s="2"/>
      <c r="U456" s="2"/>
      <c r="X456" s="5" t="s">
        <v>1235</v>
      </c>
      <c r="Z456" s="5" t="s">
        <v>2733</v>
      </c>
      <c r="AA456" s="5" t="s">
        <v>1278</v>
      </c>
      <c r="AC456" s="5" t="s">
        <v>2840</v>
      </c>
      <c r="AD456" s="5" t="b">
        <f>ISNUMBER(MATCH(A456,Selection!A:A,0))</f>
        <v>0</v>
      </c>
      <c r="AE456" s="5">
        <f>24-COUNTIF(D456:AA456,"")</f>
        <v>14</v>
      </c>
      <c r="AF456" s="21" t="b">
        <v>1</v>
      </c>
      <c r="AG456" s="15" t="b">
        <v>1</v>
      </c>
      <c r="AH456" s="15" t="b">
        <v>0</v>
      </c>
      <c r="AI456" s="24" t="b">
        <v>0</v>
      </c>
      <c r="AJ456" s="6">
        <v>458</v>
      </c>
      <c r="AK456" s="6" t="s">
        <v>2691</v>
      </c>
      <c r="AL456" s="6" t="s">
        <v>2692</v>
      </c>
      <c r="AM456" s="6">
        <v>54</v>
      </c>
      <c r="AN456" s="6" t="s">
        <v>2518</v>
      </c>
      <c r="AO456" s="6" t="s">
        <v>2699</v>
      </c>
      <c r="AP456" s="6" t="s">
        <v>2693</v>
      </c>
      <c r="AQ456" s="6" t="s">
        <v>168</v>
      </c>
      <c r="AU456" s="6" t="s">
        <v>2692</v>
      </c>
      <c r="AV456" s="98"/>
      <c r="AW456" s="98"/>
      <c r="BA456" s="15" t="b">
        <f>NOT(ISNA(MATCH($A456&amp;"N",'Cases at IMPPC'!$H:$H,0)))</f>
        <v>1</v>
      </c>
      <c r="BB456" s="15" t="b">
        <f>NOT(ISNA(MATCH($A456&amp;"T",'Cases at IMPPC'!$H:$H,0)))</f>
        <v>1</v>
      </c>
      <c r="BC456" s="15" t="b">
        <f>NOT(ISNA(MATCH($A456&amp;"ADE",'Cases at IMPPC'!$H:$H,0)))</f>
        <v>0</v>
      </c>
      <c r="BD456" s="15" t="b">
        <f>NOT(ISNA(MATCH($A456&amp;"MET",'Cases at IMPPC'!$H:$H,0)))</f>
        <v>0</v>
      </c>
      <c r="BE456" s="98" t="s">
        <v>1124</v>
      </c>
    </row>
    <row r="457" spans="1:60" ht="13" hidden="1" customHeight="1">
      <c r="A457" s="7">
        <v>459</v>
      </c>
      <c r="B457" s="7" t="s">
        <v>1743</v>
      </c>
      <c r="C457" s="7" t="str">
        <f>TEXT(A457,"CRC-00000")&amp;"-05-01"</f>
        <v>CRC-00459-05-01</v>
      </c>
      <c r="D457" s="2" t="s">
        <v>2795</v>
      </c>
      <c r="E457" s="2" t="s">
        <v>2793</v>
      </c>
      <c r="F457" s="2" t="s">
        <v>2794</v>
      </c>
      <c r="G457" s="2" t="s">
        <v>2335</v>
      </c>
      <c r="H457" s="2" t="s">
        <v>2915</v>
      </c>
      <c r="I457" s="63" t="s">
        <v>2795</v>
      </c>
      <c r="J457" s="39" t="s">
        <v>2795</v>
      </c>
      <c r="M457" s="2" t="s">
        <v>2434</v>
      </c>
      <c r="O457" s="2" t="s">
        <v>2644</v>
      </c>
      <c r="Q457" s="63" t="s">
        <v>2519</v>
      </c>
      <c r="R457" s="39" t="s">
        <v>2795</v>
      </c>
      <c r="T457" s="2"/>
      <c r="U457" s="2"/>
      <c r="AD457" s="5" t="b">
        <f>ISNUMBER(MATCH(A457,Selection!A:A,0))</f>
        <v>0</v>
      </c>
      <c r="AE457" s="5">
        <f>24-COUNTIF(D457:AA457,"")</f>
        <v>11</v>
      </c>
      <c r="AF457" s="21" t="b">
        <v>1</v>
      </c>
      <c r="AG457" s="15" t="b">
        <v>0</v>
      </c>
      <c r="AH457" s="15" t="b">
        <v>0</v>
      </c>
      <c r="AI457" s="24" t="b">
        <v>1</v>
      </c>
      <c r="AJ457" s="6">
        <v>459.3</v>
      </c>
      <c r="AK457" s="6" t="s">
        <v>2744</v>
      </c>
      <c r="AL457" s="6" t="s">
        <v>2692</v>
      </c>
      <c r="AM457" s="6">
        <v>78</v>
      </c>
      <c r="AN457" s="6" t="s">
        <v>2697</v>
      </c>
      <c r="AO457" s="6" t="s">
        <v>3189</v>
      </c>
      <c r="AP457" s="6" t="s">
        <v>2518</v>
      </c>
      <c r="AQ457" s="6" t="s">
        <v>3171</v>
      </c>
      <c r="AU457" s="6" t="s">
        <v>2518</v>
      </c>
      <c r="AV457" s="98"/>
      <c r="AW457" s="98"/>
      <c r="BA457" s="15" t="b">
        <f>NOT(ISNA(MATCH($A457&amp;"N",'Cases at IMPPC'!$H:$H,0)))</f>
        <v>1</v>
      </c>
      <c r="BB457" s="15" t="b">
        <f>NOT(ISNA(MATCH($A457&amp;"T",'Cases at IMPPC'!$H:$H,0)))</f>
        <v>0</v>
      </c>
      <c r="BC457" s="15" t="b">
        <f>NOT(ISNA(MATCH($A457&amp;"ADE",'Cases at IMPPC'!$H:$H,0)))</f>
        <v>0</v>
      </c>
      <c r="BD457" s="15" t="b">
        <f>NOT(ISNA(MATCH($A457&amp;"MET",'Cases at IMPPC'!$H:$H,0)))</f>
        <v>1</v>
      </c>
      <c r="BE457" s="98" t="s">
        <v>1152</v>
      </c>
      <c r="BF457" t="s">
        <v>3162</v>
      </c>
      <c r="BH457" t="s">
        <v>2988</v>
      </c>
    </row>
    <row r="458" spans="1:60" ht="13" hidden="1" customHeight="1">
      <c r="A458" s="7">
        <v>460</v>
      </c>
      <c r="B458" s="7" t="s">
        <v>1933</v>
      </c>
      <c r="C458" s="7" t="str">
        <f>TEXT(A458,"CRC-00000")&amp;"-05-01"</f>
        <v>CRC-00460-05-01</v>
      </c>
      <c r="D458" s="2" t="s">
        <v>2795</v>
      </c>
      <c r="E458" s="2" t="s">
        <v>2794</v>
      </c>
      <c r="F458" s="2" t="s">
        <v>2795</v>
      </c>
      <c r="G458" s="2" t="s">
        <v>2335</v>
      </c>
      <c r="H458" s="2" t="s">
        <v>2335</v>
      </c>
      <c r="I458" s="63" t="s">
        <v>2795</v>
      </c>
      <c r="J458" s="39" t="s">
        <v>2795</v>
      </c>
      <c r="M458" s="2" t="s">
        <v>2599</v>
      </c>
      <c r="O458" s="2" t="s">
        <v>2778</v>
      </c>
      <c r="Q458" s="63" t="s">
        <v>2518</v>
      </c>
      <c r="R458" s="39" t="s">
        <v>2795</v>
      </c>
      <c r="T458" s="2"/>
      <c r="U458" s="2"/>
      <c r="AD458" s="5" t="b">
        <f>ISNUMBER(MATCH(A458,Selection!A:A,0))</f>
        <v>0</v>
      </c>
      <c r="AE458" s="5">
        <f>24-COUNTIF(D458:AA458,"")</f>
        <v>11</v>
      </c>
      <c r="AF458" s="21" t="b">
        <v>1</v>
      </c>
      <c r="AG458" s="15" t="b">
        <v>1</v>
      </c>
      <c r="AH458" s="15" t="b">
        <v>0</v>
      </c>
      <c r="AI458" s="24" t="b">
        <v>0</v>
      </c>
      <c r="AJ458" s="6">
        <v>460</v>
      </c>
      <c r="AK458" s="6" t="s">
        <v>2691</v>
      </c>
      <c r="AM458" s="6">
        <v>66</v>
      </c>
      <c r="AN458" s="6" t="s">
        <v>2697</v>
      </c>
      <c r="AO458" s="6" t="s">
        <v>2699</v>
      </c>
      <c r="AP458" s="6" t="s">
        <v>2693</v>
      </c>
      <c r="AQ458" s="6" t="s">
        <v>344</v>
      </c>
      <c r="AU458" s="6" t="s">
        <v>2518</v>
      </c>
      <c r="AV458" s="98"/>
      <c r="AW458" s="98"/>
      <c r="BA458" s="15" t="b">
        <f>NOT(ISNA(MATCH($A458&amp;"N",'Cases at IMPPC'!$H:$H,0)))</f>
        <v>1</v>
      </c>
      <c r="BB458" s="15" t="b">
        <f>NOT(ISNA(MATCH($A458&amp;"T",'Cases at IMPPC'!$H:$H,0)))</f>
        <v>1</v>
      </c>
      <c r="BC458" s="15" t="b">
        <f>NOT(ISNA(MATCH($A458&amp;"ADE",'Cases at IMPPC'!$H:$H,0)))</f>
        <v>0</v>
      </c>
      <c r="BD458" s="15" t="b">
        <f>NOT(ISNA(MATCH($A458&amp;"MET",'Cases at IMPPC'!$H:$H,0)))</f>
        <v>0</v>
      </c>
      <c r="BE458" s="98"/>
    </row>
    <row r="459" spans="1:60" ht="13" customHeight="1">
      <c r="A459" s="7">
        <v>461</v>
      </c>
      <c r="B459" s="7" t="s">
        <v>1934</v>
      </c>
      <c r="C459" s="7" t="str">
        <f>TEXT(A459,"CRC-00000")&amp;"-05-01"</f>
        <v>CRC-00461-05-01</v>
      </c>
      <c r="D459" s="2" t="s">
        <v>2795</v>
      </c>
      <c r="E459" s="2" t="s">
        <v>2794</v>
      </c>
      <c r="F459" s="2" t="s">
        <v>2795</v>
      </c>
      <c r="G459" s="2" t="s">
        <v>2795</v>
      </c>
      <c r="H459" s="2" t="s">
        <v>2335</v>
      </c>
      <c r="I459" s="63" t="s">
        <v>2795</v>
      </c>
      <c r="J459" s="39" t="s">
        <v>2795</v>
      </c>
      <c r="M459" s="2" t="s">
        <v>2434</v>
      </c>
      <c r="O459" s="2" t="s">
        <v>2625</v>
      </c>
      <c r="Q459" s="63" t="s">
        <v>2519</v>
      </c>
      <c r="R459" s="39" t="s">
        <v>2795</v>
      </c>
      <c r="T459" s="2"/>
      <c r="U459" s="2"/>
      <c r="AD459" s="5" t="b">
        <f>ISNUMBER(MATCH(A459,Selection!A:A,0))</f>
        <v>0</v>
      </c>
      <c r="AE459" s="5">
        <f>24-COUNTIF(D459:AA459,"")</f>
        <v>11</v>
      </c>
      <c r="AF459" s="21" t="b">
        <v>1</v>
      </c>
      <c r="AG459" s="15" t="b">
        <v>1</v>
      </c>
      <c r="AH459" s="15" t="b">
        <v>0</v>
      </c>
      <c r="AI459" s="24" t="b">
        <v>0</v>
      </c>
      <c r="AJ459" s="6">
        <v>461</v>
      </c>
      <c r="AK459" s="6" t="s">
        <v>2691</v>
      </c>
      <c r="AM459" s="6">
        <v>58</v>
      </c>
      <c r="AN459" s="6" t="s">
        <v>2697</v>
      </c>
      <c r="AO459" s="6" t="s">
        <v>2417</v>
      </c>
      <c r="AP459" s="6" t="s">
        <v>2999</v>
      </c>
      <c r="AQ459" s="6" t="s">
        <v>371</v>
      </c>
      <c r="AU459" s="6" t="s">
        <v>2518</v>
      </c>
      <c r="AV459" s="98"/>
      <c r="AW459" s="98"/>
      <c r="BA459" s="15" t="b">
        <f>NOT(ISNA(MATCH($A459&amp;"N",'Cases at IMPPC'!$H:$H,0)))</f>
        <v>1</v>
      </c>
      <c r="BB459" s="15" t="b">
        <f>NOT(ISNA(MATCH($A459&amp;"T",'Cases at IMPPC'!$H:$H,0)))</f>
        <v>1</v>
      </c>
      <c r="BC459" s="15" t="b">
        <f>NOT(ISNA(MATCH($A459&amp;"ADE",'Cases at IMPPC'!$H:$H,0)))</f>
        <v>0</v>
      </c>
      <c r="BD459" s="15" t="b">
        <f>NOT(ISNA(MATCH($A459&amp;"MET",'Cases at IMPPC'!$H:$H,0)))</f>
        <v>0</v>
      </c>
      <c r="BE459" s="98" t="s">
        <v>1153</v>
      </c>
      <c r="BF459" t="s">
        <v>3113</v>
      </c>
      <c r="BH459" t="s">
        <v>3112</v>
      </c>
    </row>
    <row r="460" spans="1:60" ht="13" hidden="1" customHeight="1">
      <c r="A460" s="7">
        <v>462</v>
      </c>
      <c r="B460" s="7" t="s">
        <v>1935</v>
      </c>
      <c r="C460" s="7" t="str">
        <f>TEXT(A460,"CRC-00000")&amp;"-05-01"</f>
        <v>CRC-00462-05-01</v>
      </c>
      <c r="D460" s="2" t="s">
        <v>2795</v>
      </c>
      <c r="E460" s="2" t="s">
        <v>2794</v>
      </c>
      <c r="F460" s="2" t="s">
        <v>2795</v>
      </c>
      <c r="G460" s="2" t="s">
        <v>2795</v>
      </c>
      <c r="H460" s="2" t="s">
        <v>2795</v>
      </c>
      <c r="I460" s="63" t="s">
        <v>2795</v>
      </c>
      <c r="J460" s="39" t="s">
        <v>2795</v>
      </c>
      <c r="T460" s="2"/>
      <c r="U460" s="2"/>
      <c r="AD460" s="5" t="b">
        <f>ISNUMBER(MATCH(A460,Selection!A:A,0))</f>
        <v>0</v>
      </c>
      <c r="AE460" s="5">
        <f>24-COUNTIF(D460:AA460,"")</f>
        <v>7</v>
      </c>
      <c r="AF460" s="21" t="b">
        <v>1</v>
      </c>
      <c r="AG460" s="15" t="b">
        <v>1</v>
      </c>
      <c r="AH460" s="15" t="b">
        <v>0</v>
      </c>
      <c r="AI460" s="24" t="b">
        <v>0</v>
      </c>
      <c r="AJ460" s="6">
        <v>462</v>
      </c>
      <c r="AK460" s="6" t="s">
        <v>2691</v>
      </c>
      <c r="AM460" s="6">
        <v>83</v>
      </c>
      <c r="AN460" s="6" t="s">
        <v>2697</v>
      </c>
      <c r="AO460" s="6" t="s">
        <v>2417</v>
      </c>
      <c r="AP460" s="6" t="s">
        <v>2698</v>
      </c>
      <c r="AQ460" s="6" t="s">
        <v>169</v>
      </c>
      <c r="AU460" s="6" t="s">
        <v>2518</v>
      </c>
      <c r="AV460" s="98" t="s">
        <v>649</v>
      </c>
      <c r="AW460" s="98"/>
      <c r="BA460" s="15" t="b">
        <f>NOT(ISNA(MATCH($A460&amp;"N",'Cases at IMPPC'!$H:$H,0)))</f>
        <v>1</v>
      </c>
      <c r="BB460" s="15" t="b">
        <f>NOT(ISNA(MATCH($A460&amp;"T",'Cases at IMPPC'!$H:$H,0)))</f>
        <v>1</v>
      </c>
      <c r="BC460" s="15" t="b">
        <f>NOT(ISNA(MATCH($A460&amp;"ADE",'Cases at IMPPC'!$H:$H,0)))</f>
        <v>0</v>
      </c>
      <c r="BD460" s="15" t="b">
        <f>NOT(ISNA(MATCH($A460&amp;"MET",'Cases at IMPPC'!$H:$H,0)))</f>
        <v>0</v>
      </c>
      <c r="BE460" s="98"/>
    </row>
    <row r="461" spans="1:60" ht="13" hidden="1" customHeight="1">
      <c r="A461" s="7">
        <v>463</v>
      </c>
      <c r="B461" s="7" t="s">
        <v>1936</v>
      </c>
      <c r="C461" s="7" t="str">
        <f>TEXT(A461,"CRC-00000")&amp;"-05-01"</f>
        <v>CRC-00463-05-01</v>
      </c>
      <c r="D461" s="2" t="s">
        <v>2795</v>
      </c>
      <c r="E461" s="2" t="s">
        <v>2794</v>
      </c>
      <c r="F461" s="2" t="s">
        <v>2794</v>
      </c>
      <c r="G461" s="2" t="s">
        <v>2795</v>
      </c>
      <c r="H461" s="2" t="s">
        <v>2335</v>
      </c>
      <c r="K461" s="93" t="s">
        <v>3158</v>
      </c>
      <c r="L461" s="93" t="s">
        <v>3155</v>
      </c>
      <c r="M461" s="2" t="s">
        <v>2518</v>
      </c>
      <c r="O461" s="2" t="s">
        <v>2518</v>
      </c>
      <c r="S461" s="39" t="s">
        <v>3094</v>
      </c>
      <c r="T461" s="2" t="s">
        <v>2666</v>
      </c>
      <c r="U461" s="2" t="s">
        <v>2868</v>
      </c>
      <c r="V461" s="95">
        <v>8.8999999999999968E-2</v>
      </c>
      <c r="AD461" s="5" t="b">
        <f>ISNUMBER(MATCH(A461,Selection!A:A,0))</f>
        <v>0</v>
      </c>
      <c r="AE461" s="5">
        <f>24-COUNTIF(D461:AA461,"")</f>
        <v>13</v>
      </c>
      <c r="AF461" s="21" t="b">
        <v>1</v>
      </c>
      <c r="AG461" s="22" t="b">
        <v>1</v>
      </c>
      <c r="AH461" s="22" t="b">
        <v>0</v>
      </c>
      <c r="AI461" s="24" t="b">
        <v>0</v>
      </c>
      <c r="AJ461" s="6">
        <v>463</v>
      </c>
      <c r="AK461" s="6" t="s">
        <v>2691</v>
      </c>
      <c r="AM461" s="6">
        <v>58</v>
      </c>
      <c r="AN461" s="6" t="s">
        <v>2518</v>
      </c>
      <c r="AO461" s="6" t="s">
        <v>2699</v>
      </c>
      <c r="AP461" s="6" t="s">
        <v>2693</v>
      </c>
      <c r="AQ461" s="6" t="s">
        <v>359</v>
      </c>
      <c r="AU461" s="6" t="s">
        <v>2518</v>
      </c>
      <c r="AV461" s="98" t="s">
        <v>650</v>
      </c>
      <c r="AW461" s="98"/>
      <c r="AX461" s="8">
        <v>6.9620253164556958E-2</v>
      </c>
      <c r="AY461" s="8">
        <v>6.9620253164556958E-2</v>
      </c>
      <c r="AZ461" s="8">
        <v>0.13924050632911392</v>
      </c>
      <c r="BA461" s="15" t="b">
        <f>NOT(ISNA(MATCH($A461&amp;"N",'Cases at IMPPC'!$H:$H,0)))</f>
        <v>0</v>
      </c>
      <c r="BB461" s="15" t="b">
        <f>NOT(ISNA(MATCH($A461&amp;"T",'Cases at IMPPC'!$H:$H,0)))</f>
        <v>1</v>
      </c>
      <c r="BC461" s="15" t="b">
        <f>NOT(ISNA(MATCH($A461&amp;"ADE",'Cases at IMPPC'!$H:$H,0)))</f>
        <v>0</v>
      </c>
      <c r="BD461" s="15" t="b">
        <f>NOT(ISNA(MATCH($A461&amp;"MET",'Cases at IMPPC'!$H:$H,0)))</f>
        <v>0</v>
      </c>
      <c r="BE461" s="98"/>
      <c r="BF461" t="s">
        <v>2663</v>
      </c>
    </row>
    <row r="462" spans="1:60" ht="13" hidden="1" customHeight="1">
      <c r="A462" s="7">
        <v>464</v>
      </c>
      <c r="B462" s="7" t="s">
        <v>2122</v>
      </c>
      <c r="C462" s="7" t="str">
        <f>TEXT(A462,"CRC-00000")&amp;"-05-01"</f>
        <v>CRC-00464-05-01</v>
      </c>
      <c r="D462" s="2" t="s">
        <v>2795</v>
      </c>
      <c r="E462" s="2" t="s">
        <v>2795</v>
      </c>
      <c r="F462" s="2" t="s">
        <v>2794</v>
      </c>
      <c r="G462" s="2" t="s">
        <v>2795</v>
      </c>
      <c r="H462" s="2" t="s">
        <v>2794</v>
      </c>
      <c r="I462" s="63" t="s">
        <v>2794</v>
      </c>
      <c r="J462" s="39" t="s">
        <v>2795</v>
      </c>
      <c r="T462" s="2"/>
      <c r="U462" s="2"/>
      <c r="AD462" s="5" t="b">
        <f>ISNUMBER(MATCH(A462,Selection!A:A,0))</f>
        <v>0</v>
      </c>
      <c r="AE462" s="5">
        <f>24-COUNTIF(D462:AA462,"")</f>
        <v>7</v>
      </c>
      <c r="AF462" s="21" t="b">
        <v>1</v>
      </c>
      <c r="AG462" s="15" t="b">
        <v>1</v>
      </c>
      <c r="AH462" s="15" t="b">
        <v>0</v>
      </c>
      <c r="AI462" s="24" t="b">
        <v>0</v>
      </c>
      <c r="AJ462" s="6">
        <v>464</v>
      </c>
      <c r="AK462" s="6" t="s">
        <v>2691</v>
      </c>
      <c r="AM462" s="6">
        <v>81</v>
      </c>
      <c r="AN462" s="6" t="s">
        <v>2697</v>
      </c>
      <c r="AO462" s="6" t="s">
        <v>2699</v>
      </c>
      <c r="AP462" s="6" t="s">
        <v>2693</v>
      </c>
      <c r="AQ462" s="6" t="s">
        <v>100</v>
      </c>
      <c r="AU462" s="6" t="s">
        <v>2518</v>
      </c>
      <c r="AV462" s="98" t="s">
        <v>651</v>
      </c>
      <c r="AW462" s="98"/>
      <c r="BA462" s="15" t="b">
        <f>NOT(ISNA(MATCH($A462&amp;"N",'Cases at IMPPC'!$H:$H,0)))</f>
        <v>1</v>
      </c>
      <c r="BB462" s="15" t="b">
        <f>NOT(ISNA(MATCH($A462&amp;"T",'Cases at IMPPC'!$H:$H,0)))</f>
        <v>1</v>
      </c>
      <c r="BC462" s="15" t="b">
        <f>NOT(ISNA(MATCH($A462&amp;"ADE",'Cases at IMPPC'!$H:$H,0)))</f>
        <v>0</v>
      </c>
      <c r="BD462" s="15" t="b">
        <f>NOT(ISNA(MATCH($A462&amp;"MET",'Cases at IMPPC'!$H:$H,0)))</f>
        <v>0</v>
      </c>
      <c r="BE462" s="98" t="s">
        <v>1112</v>
      </c>
    </row>
    <row r="463" spans="1:60" ht="13" hidden="1" customHeight="1">
      <c r="A463" s="7">
        <v>465</v>
      </c>
      <c r="B463" s="7" t="s">
        <v>2123</v>
      </c>
      <c r="C463" s="7" t="str">
        <f>TEXT(A463,"CRC-00000")&amp;"-05-01"</f>
        <v>CRC-00465-05-01</v>
      </c>
      <c r="D463" s="2" t="s">
        <v>2795</v>
      </c>
      <c r="E463" s="2" t="s">
        <v>2794</v>
      </c>
      <c r="F463" s="2" t="s">
        <v>2794</v>
      </c>
      <c r="G463" s="2" t="s">
        <v>2795</v>
      </c>
      <c r="H463" s="2" t="s">
        <v>2794</v>
      </c>
      <c r="I463" s="63" t="s">
        <v>2794</v>
      </c>
      <c r="J463" s="39" t="s">
        <v>2795</v>
      </c>
      <c r="T463" s="2"/>
      <c r="U463" s="2"/>
      <c r="AD463" s="5" t="b">
        <f>ISNUMBER(MATCH(A463,Selection!A:A,0))</f>
        <v>0</v>
      </c>
      <c r="AE463" s="5">
        <f>24-COUNTIF(D463:AA463,"")</f>
        <v>7</v>
      </c>
      <c r="AF463" s="21" t="b">
        <v>1</v>
      </c>
      <c r="AG463" s="15" t="b">
        <v>1</v>
      </c>
      <c r="AH463" s="15" t="b">
        <v>0</v>
      </c>
      <c r="AI463" s="24" t="b">
        <v>0</v>
      </c>
      <c r="AJ463" s="6">
        <v>465</v>
      </c>
      <c r="AK463" s="6" t="s">
        <v>2691</v>
      </c>
      <c r="AM463" s="6">
        <v>83</v>
      </c>
      <c r="AN463" s="6" t="s">
        <v>2697</v>
      </c>
      <c r="AO463" s="6" t="s">
        <v>2699</v>
      </c>
      <c r="AP463" s="6" t="s">
        <v>2698</v>
      </c>
      <c r="AQ463" s="6" t="s">
        <v>163</v>
      </c>
      <c r="AU463" s="6" t="s">
        <v>2518</v>
      </c>
      <c r="AV463" s="98"/>
      <c r="AW463" s="98"/>
      <c r="BA463" s="15" t="b">
        <f>NOT(ISNA(MATCH($A463&amp;"N",'Cases at IMPPC'!$H:$H,0)))</f>
        <v>1</v>
      </c>
      <c r="BB463" s="15" t="b">
        <f>NOT(ISNA(MATCH($A463&amp;"T",'Cases at IMPPC'!$H:$H,0)))</f>
        <v>1</v>
      </c>
      <c r="BC463" s="15" t="b">
        <f>NOT(ISNA(MATCH($A463&amp;"ADE",'Cases at IMPPC'!$H:$H,0)))</f>
        <v>0</v>
      </c>
      <c r="BD463" s="15" t="b">
        <f>NOT(ISNA(MATCH($A463&amp;"MET",'Cases at IMPPC'!$H:$H,0)))</f>
        <v>0</v>
      </c>
      <c r="BE463" s="98"/>
    </row>
    <row r="464" spans="1:60" ht="13" hidden="1" customHeight="1">
      <c r="A464" s="7">
        <v>466</v>
      </c>
      <c r="B464" s="7" t="s">
        <v>2125</v>
      </c>
      <c r="C464" s="7" t="str">
        <f>TEXT(A464,"CRC-00000")&amp;"-05-01"</f>
        <v>CRC-00466-05-01</v>
      </c>
      <c r="D464" s="2" t="s">
        <v>2795</v>
      </c>
      <c r="E464" s="2" t="s">
        <v>2794</v>
      </c>
      <c r="F464" s="2" t="s">
        <v>2795</v>
      </c>
      <c r="G464" s="2" t="s">
        <v>2795</v>
      </c>
      <c r="T464" s="2"/>
      <c r="U464" s="2"/>
      <c r="AD464" s="5" t="b">
        <f>ISNUMBER(MATCH(A464,Selection!A:A,0))</f>
        <v>0</v>
      </c>
      <c r="AE464" s="5">
        <f>24-COUNTIF(D464:AA464,"")</f>
        <v>4</v>
      </c>
      <c r="AF464" s="21" t="b">
        <v>1</v>
      </c>
      <c r="AG464" s="15" t="b">
        <v>1</v>
      </c>
      <c r="AH464" s="15" t="b">
        <v>0</v>
      </c>
      <c r="AI464" s="24" t="b">
        <v>0</v>
      </c>
      <c r="AJ464" s="6">
        <v>466</v>
      </c>
      <c r="AK464" s="6" t="s">
        <v>2691</v>
      </c>
      <c r="AM464" s="6">
        <v>67</v>
      </c>
      <c r="AN464" s="6" t="s">
        <v>2518</v>
      </c>
      <c r="AO464" s="6" t="s">
        <v>2417</v>
      </c>
      <c r="AP464" s="6" t="s">
        <v>2693</v>
      </c>
      <c r="AQ464" s="6" t="s">
        <v>372</v>
      </c>
      <c r="AU464" s="6" t="s">
        <v>2518</v>
      </c>
      <c r="AV464" s="98" t="s">
        <v>652</v>
      </c>
      <c r="AW464" s="98"/>
      <c r="BA464" s="15" t="b">
        <f>NOT(ISNA(MATCH($A464&amp;"N",'Cases at IMPPC'!$H:$H,0)))</f>
        <v>0</v>
      </c>
      <c r="BB464" s="15" t="b">
        <f>NOT(ISNA(MATCH($A464&amp;"T",'Cases at IMPPC'!$H:$H,0)))</f>
        <v>0</v>
      </c>
      <c r="BC464" s="15" t="b">
        <f>NOT(ISNA(MATCH($A464&amp;"ADE",'Cases at IMPPC'!$H:$H,0)))</f>
        <v>0</v>
      </c>
      <c r="BD464" s="15" t="b">
        <f>NOT(ISNA(MATCH($A464&amp;"MET",'Cases at IMPPC'!$H:$H,0)))</f>
        <v>0</v>
      </c>
      <c r="BE464" s="98"/>
    </row>
    <row r="465" spans="1:60" ht="13" hidden="1" customHeight="1">
      <c r="A465" s="7">
        <v>467</v>
      </c>
      <c r="B465" s="7" t="s">
        <v>2126</v>
      </c>
      <c r="C465" s="7" t="str">
        <f>TEXT(A465,"CRC-00000")&amp;"-05-01"</f>
        <v>CRC-00467-05-01</v>
      </c>
      <c r="D465" s="2" t="s">
        <v>2795</v>
      </c>
      <c r="E465" s="2" t="s">
        <v>2794</v>
      </c>
      <c r="F465" s="2" t="s">
        <v>2794</v>
      </c>
      <c r="G465" s="2" t="s">
        <v>2795</v>
      </c>
      <c r="H465" s="2" t="s">
        <v>2335</v>
      </c>
      <c r="I465" s="63" t="s">
        <v>2795</v>
      </c>
      <c r="J465" s="39" t="s">
        <v>2795</v>
      </c>
      <c r="M465" s="2" t="s">
        <v>2597</v>
      </c>
      <c r="O465" s="2" t="s">
        <v>2778</v>
      </c>
      <c r="Q465" s="63" t="s">
        <v>2518</v>
      </c>
      <c r="T465" s="2"/>
      <c r="U465" s="2"/>
      <c r="AD465" s="5" t="b">
        <f>ISNUMBER(MATCH(A465,Selection!A:A,0))</f>
        <v>0</v>
      </c>
      <c r="AE465" s="5">
        <f>24-COUNTIF(D465:AA465,"")</f>
        <v>10</v>
      </c>
      <c r="AF465" s="21" t="b">
        <v>1</v>
      </c>
      <c r="AG465" s="15" t="b">
        <v>1</v>
      </c>
      <c r="AH465" s="15" t="b">
        <v>0</v>
      </c>
      <c r="AI465" s="24" t="b">
        <v>0</v>
      </c>
      <c r="AJ465" s="6">
        <v>467</v>
      </c>
      <c r="AK465" s="6" t="s">
        <v>2691</v>
      </c>
      <c r="AM465" s="6">
        <v>75</v>
      </c>
      <c r="AN465" s="6" t="s">
        <v>2518</v>
      </c>
      <c r="AO465" s="6" t="s">
        <v>2699</v>
      </c>
      <c r="AP465" s="6" t="s">
        <v>2698</v>
      </c>
      <c r="AQ465" s="6" t="s">
        <v>95</v>
      </c>
      <c r="AU465" s="6" t="s">
        <v>2692</v>
      </c>
      <c r="AV465" s="98" t="s">
        <v>653</v>
      </c>
      <c r="AW465" s="98"/>
      <c r="BA465" s="15" t="b">
        <f>NOT(ISNA(MATCH($A465&amp;"N",'Cases at IMPPC'!$H:$H,0)))</f>
        <v>1</v>
      </c>
      <c r="BB465" s="15" t="b">
        <f>NOT(ISNA(MATCH($A465&amp;"T",'Cases at IMPPC'!$H:$H,0)))</f>
        <v>1</v>
      </c>
      <c r="BC465" s="15" t="b">
        <f>NOT(ISNA(MATCH($A465&amp;"ADE",'Cases at IMPPC'!$H:$H,0)))</f>
        <v>0</v>
      </c>
      <c r="BD465" s="15" t="b">
        <f>NOT(ISNA(MATCH($A465&amp;"MET",'Cases at IMPPC'!$H:$H,0)))</f>
        <v>0</v>
      </c>
      <c r="BE465" s="98"/>
    </row>
    <row r="466" spans="1:60" ht="13" hidden="1" customHeight="1">
      <c r="A466" s="7">
        <v>468</v>
      </c>
      <c r="B466" s="7" t="s">
        <v>2127</v>
      </c>
      <c r="C466" s="7" t="str">
        <f>TEXT(A466,"CRC-00000")&amp;"-05-01"</f>
        <v>CRC-00468-05-01</v>
      </c>
      <c r="D466" s="2" t="s">
        <v>2795</v>
      </c>
      <c r="E466" s="2" t="s">
        <v>2795</v>
      </c>
      <c r="F466" s="2" t="s">
        <v>2795</v>
      </c>
      <c r="G466" s="2" t="s">
        <v>2520</v>
      </c>
      <c r="T466" s="2"/>
      <c r="U466" s="2"/>
      <c r="AD466" s="5" t="b">
        <f>ISNUMBER(MATCH(A466,Selection!A:A,0))</f>
        <v>0</v>
      </c>
      <c r="AE466" s="5">
        <f>24-COUNTIF(D466:AA466,"")</f>
        <v>3</v>
      </c>
      <c r="AF466" s="21" t="b">
        <v>1</v>
      </c>
      <c r="AG466" s="15" t="b">
        <v>1</v>
      </c>
      <c r="AH466" s="15" t="b">
        <v>0</v>
      </c>
      <c r="AI466" s="24" t="b">
        <v>0</v>
      </c>
      <c r="AJ466" s="6">
        <v>468</v>
      </c>
      <c r="AK466" s="6" t="s">
        <v>2691</v>
      </c>
      <c r="AM466" s="6">
        <v>59</v>
      </c>
      <c r="AN466" s="6" t="s">
        <v>2518</v>
      </c>
      <c r="AO466" s="6" t="s">
        <v>2417</v>
      </c>
      <c r="AP466" s="6" t="s">
        <v>2693</v>
      </c>
      <c r="AQ466" s="6" t="s">
        <v>357</v>
      </c>
      <c r="AU466" s="6" t="s">
        <v>2518</v>
      </c>
      <c r="AV466" s="98" t="s">
        <v>881</v>
      </c>
      <c r="AW466" s="98"/>
      <c r="BA466" s="15" t="b">
        <f>NOT(ISNA(MATCH($A466&amp;"N",'Cases at IMPPC'!$H:$H,0)))</f>
        <v>0</v>
      </c>
      <c r="BB466" s="15" t="b">
        <f>NOT(ISNA(MATCH($A466&amp;"T",'Cases at IMPPC'!$H:$H,0)))</f>
        <v>0</v>
      </c>
      <c r="BC466" s="15" t="b">
        <f>NOT(ISNA(MATCH($A466&amp;"ADE",'Cases at IMPPC'!$H:$H,0)))</f>
        <v>0</v>
      </c>
      <c r="BD466" s="15" t="b">
        <f>NOT(ISNA(MATCH($A466&amp;"MET",'Cases at IMPPC'!$H:$H,0)))</f>
        <v>0</v>
      </c>
      <c r="BE466" s="98"/>
    </row>
    <row r="467" spans="1:60" ht="13" hidden="1" customHeight="1">
      <c r="A467" s="7">
        <v>469</v>
      </c>
      <c r="B467" s="7" t="s">
        <v>1942</v>
      </c>
      <c r="C467" s="7" t="str">
        <f>TEXT(A467,"CRC-00000")&amp;"-05-01"</f>
        <v>CRC-00469-05-01</v>
      </c>
      <c r="D467" s="2" t="s">
        <v>2794</v>
      </c>
      <c r="E467" s="2" t="s">
        <v>2794</v>
      </c>
      <c r="F467" s="2" t="s">
        <v>2795</v>
      </c>
      <c r="G467" s="2" t="s">
        <v>2794</v>
      </c>
      <c r="T467" s="2"/>
      <c r="U467" s="2"/>
      <c r="AD467" s="5" t="b">
        <f>ISNUMBER(MATCH(A467,Selection!A:A,0))</f>
        <v>0</v>
      </c>
      <c r="AE467" s="5">
        <f>24-COUNTIF(D467:AA467,"")</f>
        <v>4</v>
      </c>
      <c r="AF467" s="21" t="b">
        <v>1</v>
      </c>
      <c r="AG467" s="15" t="b">
        <v>1</v>
      </c>
      <c r="AH467" s="15" t="b">
        <v>0</v>
      </c>
      <c r="AI467" s="24" t="b">
        <v>0</v>
      </c>
      <c r="AJ467" s="6">
        <v>469</v>
      </c>
      <c r="AK467" s="6" t="s">
        <v>2691</v>
      </c>
      <c r="AL467" s="6" t="s">
        <v>2692</v>
      </c>
      <c r="AM467" s="6">
        <v>75</v>
      </c>
      <c r="AN467" s="6" t="s">
        <v>2697</v>
      </c>
      <c r="AO467" s="6" t="s">
        <v>2699</v>
      </c>
      <c r="AP467" s="6" t="s">
        <v>2693</v>
      </c>
      <c r="AQ467" s="6" t="s">
        <v>372</v>
      </c>
      <c r="AU467" s="6" t="s">
        <v>2518</v>
      </c>
      <c r="AV467" s="98" t="s">
        <v>654</v>
      </c>
      <c r="AW467" s="98"/>
      <c r="BA467" s="15" t="b">
        <f>NOT(ISNA(MATCH($A467&amp;"N",'Cases at IMPPC'!$H:$H,0)))</f>
        <v>0</v>
      </c>
      <c r="BB467" s="15" t="b">
        <f>NOT(ISNA(MATCH($A467&amp;"T",'Cases at IMPPC'!$H:$H,0)))</f>
        <v>0</v>
      </c>
      <c r="BC467" s="15" t="b">
        <f>NOT(ISNA(MATCH($A467&amp;"ADE",'Cases at IMPPC'!$H:$H,0)))</f>
        <v>0</v>
      </c>
      <c r="BD467" s="15" t="b">
        <f>NOT(ISNA(MATCH($A467&amp;"MET",'Cases at IMPPC'!$H:$H,0)))</f>
        <v>0</v>
      </c>
      <c r="BE467" s="98"/>
    </row>
    <row r="468" spans="1:60" ht="13" hidden="1" customHeight="1">
      <c r="A468" s="7">
        <v>470</v>
      </c>
      <c r="B468" s="7" t="s">
        <v>1943</v>
      </c>
      <c r="C468" s="7" t="str">
        <f>TEXT(A468,"CRC-00000")&amp;"-05-01"</f>
        <v>CRC-00470-05-01</v>
      </c>
      <c r="D468" s="2" t="s">
        <v>2795</v>
      </c>
      <c r="E468" s="2" t="s">
        <v>2794</v>
      </c>
      <c r="F468" s="2" t="s">
        <v>2795</v>
      </c>
      <c r="G468" s="2" t="s">
        <v>2795</v>
      </c>
      <c r="H468" s="2" t="s">
        <v>2200</v>
      </c>
      <c r="I468" s="63" t="s">
        <v>2794</v>
      </c>
      <c r="J468" s="39" t="s">
        <v>2795</v>
      </c>
      <c r="T468" s="2"/>
      <c r="U468" s="2"/>
      <c r="AD468" s="5" t="b">
        <f>ISNUMBER(MATCH(A468,Selection!A:A,0))</f>
        <v>0</v>
      </c>
      <c r="AE468" s="5">
        <f>24-COUNTIF(D468:AA468,"")</f>
        <v>7</v>
      </c>
      <c r="AF468" s="21" t="b">
        <v>1</v>
      </c>
      <c r="AG468" s="15" t="b">
        <v>1</v>
      </c>
      <c r="AH468" s="15" t="b">
        <v>0</v>
      </c>
      <c r="AI468" s="24" t="b">
        <v>0</v>
      </c>
      <c r="AJ468" s="6">
        <v>470</v>
      </c>
      <c r="AK468" s="6" t="s">
        <v>2691</v>
      </c>
      <c r="AL468" s="6" t="s">
        <v>2693</v>
      </c>
      <c r="AM468" s="6">
        <v>41</v>
      </c>
      <c r="AN468" s="6" t="s">
        <v>2518</v>
      </c>
      <c r="AO468" s="6" t="s">
        <v>2417</v>
      </c>
      <c r="AP468" s="6" t="s">
        <v>2693</v>
      </c>
      <c r="AQ468" s="6" t="s">
        <v>336</v>
      </c>
      <c r="AU468" s="6" t="s">
        <v>2518</v>
      </c>
      <c r="AV468" s="98" t="s">
        <v>878</v>
      </c>
      <c r="AW468" s="98"/>
      <c r="BA468" s="15" t="b">
        <f>NOT(ISNA(MATCH($A468&amp;"N",'Cases at IMPPC'!$H:$H,0)))</f>
        <v>1</v>
      </c>
      <c r="BB468" s="15" t="b">
        <f>NOT(ISNA(MATCH($A468&amp;"T",'Cases at IMPPC'!$H:$H,0)))</f>
        <v>1</v>
      </c>
      <c r="BC468" s="15" t="b">
        <f>NOT(ISNA(MATCH($A468&amp;"ADE",'Cases at IMPPC'!$H:$H,0)))</f>
        <v>0</v>
      </c>
      <c r="BD468" s="15" t="b">
        <f>NOT(ISNA(MATCH($A468&amp;"MET",'Cases at IMPPC'!$H:$H,0)))</f>
        <v>0</v>
      </c>
      <c r="BE468" s="98" t="s">
        <v>1182</v>
      </c>
    </row>
    <row r="469" spans="1:60" ht="13" hidden="1" customHeight="1">
      <c r="A469" s="7">
        <v>471</v>
      </c>
      <c r="B469" s="7" t="s">
        <v>1944</v>
      </c>
      <c r="C469" s="7" t="str">
        <f>TEXT(A469,"CRC-00000")&amp;"-05-01"</f>
        <v>CRC-00471-05-01</v>
      </c>
      <c r="D469" s="2" t="s">
        <v>2795</v>
      </c>
      <c r="E469" s="2" t="s">
        <v>2795</v>
      </c>
      <c r="F469" s="2" t="s">
        <v>2795</v>
      </c>
      <c r="G469" s="2" t="s">
        <v>2335</v>
      </c>
      <c r="H469" s="2" t="s">
        <v>2335</v>
      </c>
      <c r="I469" s="63" t="s">
        <v>2795</v>
      </c>
      <c r="T469" s="2"/>
      <c r="U469" s="2"/>
      <c r="AD469" s="5" t="b">
        <f>ISNUMBER(MATCH(A469,Selection!A:A,0))</f>
        <v>0</v>
      </c>
      <c r="AE469" s="5">
        <f>24-COUNTIF(D469:AA469,"")</f>
        <v>6</v>
      </c>
      <c r="AF469" s="21" t="b">
        <v>1</v>
      </c>
      <c r="AG469" s="15" t="b">
        <v>1</v>
      </c>
      <c r="AH469" s="15" t="b">
        <v>0</v>
      </c>
      <c r="AI469" s="24" t="b">
        <v>0</v>
      </c>
      <c r="AJ469" s="6">
        <v>471</v>
      </c>
      <c r="AK469" s="6" t="s">
        <v>2691</v>
      </c>
      <c r="AM469" s="6">
        <v>69</v>
      </c>
      <c r="AN469" s="6" t="s">
        <v>2518</v>
      </c>
      <c r="AO469" s="6" t="s">
        <v>2699</v>
      </c>
      <c r="AP469" s="6" t="s">
        <v>2698</v>
      </c>
      <c r="AQ469" s="6" t="s">
        <v>170</v>
      </c>
      <c r="AU469" s="6" t="s">
        <v>2518</v>
      </c>
      <c r="AV469" s="98"/>
      <c r="AW469" s="98"/>
      <c r="BA469" s="15" t="b">
        <f>NOT(ISNA(MATCH($A469&amp;"N",'Cases at IMPPC'!$H:$H,0)))</f>
        <v>1</v>
      </c>
      <c r="BB469" s="15" t="b">
        <f>NOT(ISNA(MATCH($A469&amp;"T",'Cases at IMPPC'!$H:$H,0)))</f>
        <v>1</v>
      </c>
      <c r="BC469" s="15" t="b">
        <f>NOT(ISNA(MATCH($A469&amp;"ADE",'Cases at IMPPC'!$H:$H,0)))</f>
        <v>0</v>
      </c>
      <c r="BD469" s="15" t="b">
        <f>NOT(ISNA(MATCH($A469&amp;"MET",'Cases at IMPPC'!$H:$H,0)))</f>
        <v>0</v>
      </c>
      <c r="BE469" s="98"/>
    </row>
    <row r="470" spans="1:60" ht="13" hidden="1" customHeight="1">
      <c r="A470" s="7">
        <v>472</v>
      </c>
      <c r="B470" s="7" t="s">
        <v>2130</v>
      </c>
      <c r="C470" s="7" t="str">
        <f>TEXT(A470,"CRC-00000")&amp;"-05-01"</f>
        <v>CRC-00472-05-01</v>
      </c>
      <c r="D470" s="2" t="s">
        <v>2795</v>
      </c>
      <c r="E470" s="2" t="s">
        <v>2794</v>
      </c>
      <c r="F470" s="2" t="s">
        <v>2795</v>
      </c>
      <c r="G470" s="2" t="s">
        <v>2795</v>
      </c>
      <c r="T470" s="2"/>
      <c r="U470" s="2"/>
      <c r="AD470" s="5" t="b">
        <f>ISNUMBER(MATCH(A470,Selection!A:A,0))</f>
        <v>0</v>
      </c>
      <c r="AE470" s="5">
        <f>24-COUNTIF(D470:AA470,"")</f>
        <v>4</v>
      </c>
      <c r="AF470" s="21" t="b">
        <v>1</v>
      </c>
      <c r="AG470" s="15" t="b">
        <v>1</v>
      </c>
      <c r="AH470" s="15" t="b">
        <v>0</v>
      </c>
      <c r="AI470" s="24" t="b">
        <v>0</v>
      </c>
      <c r="AJ470" s="6">
        <v>472</v>
      </c>
      <c r="AK470" s="6" t="s">
        <v>2691</v>
      </c>
      <c r="AL470" s="6" t="s">
        <v>2693</v>
      </c>
      <c r="AM470" s="6">
        <v>79</v>
      </c>
      <c r="AN470" s="6" t="s">
        <v>2697</v>
      </c>
      <c r="AO470" s="6" t="s">
        <v>2417</v>
      </c>
      <c r="AP470" s="6" t="s">
        <v>2693</v>
      </c>
      <c r="AQ470" s="6" t="s">
        <v>91</v>
      </c>
      <c r="AU470" s="6" t="s">
        <v>2745</v>
      </c>
      <c r="AV470" s="98"/>
      <c r="AW470" s="98"/>
      <c r="BA470" s="15" t="b">
        <f>NOT(ISNA(MATCH($A470&amp;"N",'Cases at IMPPC'!$H:$H,0)))</f>
        <v>0</v>
      </c>
      <c r="BB470" s="15" t="b">
        <f>NOT(ISNA(MATCH($A470&amp;"T",'Cases at IMPPC'!$H:$H,0)))</f>
        <v>0</v>
      </c>
      <c r="BC470" s="15" t="b">
        <f>NOT(ISNA(MATCH($A470&amp;"ADE",'Cases at IMPPC'!$H:$H,0)))</f>
        <v>0</v>
      </c>
      <c r="BD470" s="15" t="b">
        <f>NOT(ISNA(MATCH($A470&amp;"MET",'Cases at IMPPC'!$H:$H,0)))</f>
        <v>0</v>
      </c>
      <c r="BE470" s="98"/>
    </row>
    <row r="471" spans="1:60" ht="13" hidden="1" customHeight="1">
      <c r="A471" s="7">
        <v>473</v>
      </c>
      <c r="B471" s="7" t="s">
        <v>2131</v>
      </c>
      <c r="C471" s="7" t="str">
        <f>TEXT(A471,"CRC-00000")&amp;"-05-01"</f>
        <v>CRC-00473-05-01</v>
      </c>
      <c r="D471" s="2" t="s">
        <v>2795</v>
      </c>
      <c r="E471" s="2" t="s">
        <v>2795</v>
      </c>
      <c r="F471" s="2" t="s">
        <v>2795</v>
      </c>
      <c r="G471" s="2" t="s">
        <v>2795</v>
      </c>
      <c r="H471" s="2" t="s">
        <v>2793</v>
      </c>
      <c r="M471" s="2" t="s">
        <v>2778</v>
      </c>
      <c r="T471" s="2"/>
      <c r="U471" s="2"/>
      <c r="AD471" s="5" t="b">
        <f>ISNUMBER(MATCH(A471,Selection!A:A,0))</f>
        <v>0</v>
      </c>
      <c r="AE471" s="5">
        <f>24-COUNTIF(D471:AA471,"")</f>
        <v>6</v>
      </c>
      <c r="AF471" s="21" t="b">
        <v>1</v>
      </c>
      <c r="AG471" s="15" t="b">
        <v>0</v>
      </c>
      <c r="AH471" s="15" t="b">
        <v>1</v>
      </c>
      <c r="AI471" s="24" t="b">
        <v>0</v>
      </c>
      <c r="AJ471" s="6">
        <v>473.1</v>
      </c>
      <c r="AK471" s="6" t="s">
        <v>3170</v>
      </c>
      <c r="AM471" s="6">
        <v>80</v>
      </c>
      <c r="AN471" s="6" t="s">
        <v>2697</v>
      </c>
      <c r="AO471" s="6" t="s">
        <v>2417</v>
      </c>
      <c r="AP471" s="6" t="s">
        <v>3139</v>
      </c>
      <c r="AQ471" s="6" t="s">
        <v>135</v>
      </c>
      <c r="AV471" s="98"/>
      <c r="AW471" s="98"/>
      <c r="BA471" s="15" t="b">
        <f>NOT(ISNA(MATCH($A471&amp;"N",'Cases at IMPPC'!$H:$H,0)))</f>
        <v>1</v>
      </c>
      <c r="BB471" s="15" t="b">
        <f>NOT(ISNA(MATCH($A471&amp;"T",'Cases at IMPPC'!$H:$H,0)))</f>
        <v>0</v>
      </c>
      <c r="BC471" s="15" t="b">
        <f>NOT(ISNA(MATCH($A471&amp;"ADE",'Cases at IMPPC'!$H:$H,0)))</f>
        <v>1</v>
      </c>
      <c r="BD471" s="15" t="b">
        <f>NOT(ISNA(MATCH($A471&amp;"MET",'Cases at IMPPC'!$H:$H,0)))</f>
        <v>0</v>
      </c>
      <c r="BE471" s="98" t="s">
        <v>1003</v>
      </c>
    </row>
    <row r="472" spans="1:60" ht="13" hidden="1" customHeight="1">
      <c r="A472" s="7">
        <v>474</v>
      </c>
      <c r="B472" s="7" t="s">
        <v>2132</v>
      </c>
      <c r="C472" s="7" t="str">
        <f>TEXT(A472,"CRC-00000")&amp;"-05-01"</f>
        <v>CRC-00474-05-01</v>
      </c>
      <c r="D472" s="2" t="s">
        <v>2795</v>
      </c>
      <c r="E472" s="2" t="s">
        <v>2794</v>
      </c>
      <c r="F472" s="2" t="s">
        <v>2794</v>
      </c>
      <c r="G472" s="2" t="s">
        <v>2795</v>
      </c>
      <c r="H472" s="2" t="s">
        <v>2795</v>
      </c>
      <c r="M472" s="2" t="s">
        <v>2778</v>
      </c>
      <c r="T472" s="2"/>
      <c r="U472" s="2"/>
      <c r="AD472" s="5" t="b">
        <f>ISNUMBER(MATCH(A472,Selection!A:A,0))</f>
        <v>0</v>
      </c>
      <c r="AE472" s="5">
        <f>24-COUNTIF(D472:AA472,"")</f>
        <v>6</v>
      </c>
      <c r="AF472" s="21" t="b">
        <v>1</v>
      </c>
      <c r="AG472" s="15" t="b">
        <v>0</v>
      </c>
      <c r="AH472" s="15" t="b">
        <v>1</v>
      </c>
      <c r="AI472" s="24" t="b">
        <v>0</v>
      </c>
      <c r="AJ472" s="6">
        <v>474.1</v>
      </c>
      <c r="AK472" s="6" t="s">
        <v>3170</v>
      </c>
      <c r="AM472" s="6">
        <v>73</v>
      </c>
      <c r="AN472" s="6" t="s">
        <v>2518</v>
      </c>
      <c r="AO472" s="6" t="s">
        <v>2699</v>
      </c>
      <c r="AP472" s="6" t="s">
        <v>2247</v>
      </c>
      <c r="AQ472" s="6" t="s">
        <v>344</v>
      </c>
      <c r="AV472" s="98" t="s">
        <v>786</v>
      </c>
      <c r="AW472" s="98"/>
      <c r="BA472" s="15" t="b">
        <f>NOT(ISNA(MATCH($A472&amp;"N",'Cases at IMPPC'!$H:$H,0)))</f>
        <v>0</v>
      </c>
      <c r="BB472" s="15" t="b">
        <f>NOT(ISNA(MATCH($A472&amp;"T",'Cases at IMPPC'!$H:$H,0)))</f>
        <v>0</v>
      </c>
      <c r="BC472" s="15" t="b">
        <f>NOT(ISNA(MATCH($A472&amp;"ADE",'Cases at IMPPC'!$H:$H,0)))</f>
        <v>0</v>
      </c>
      <c r="BD472" s="15" t="b">
        <f>NOT(ISNA(MATCH($A472&amp;"MET",'Cases at IMPPC'!$H:$H,0)))</f>
        <v>0</v>
      </c>
      <c r="BE472" s="98" t="s">
        <v>1004</v>
      </c>
    </row>
    <row r="473" spans="1:60" ht="13" hidden="1" customHeight="1">
      <c r="A473" s="7">
        <v>475</v>
      </c>
      <c r="B473" s="7" t="s">
        <v>2133</v>
      </c>
      <c r="C473" s="7" t="str">
        <f>TEXT(A473,"CRC-00000")&amp;"-05-01"</f>
        <v>CRC-00475-05-01</v>
      </c>
      <c r="D473" s="2" t="s">
        <v>2795</v>
      </c>
      <c r="E473" s="2" t="s">
        <v>2795</v>
      </c>
      <c r="F473" s="2" t="s">
        <v>2794</v>
      </c>
      <c r="G473" s="2" t="s">
        <v>2335</v>
      </c>
      <c r="H473" s="2" t="s">
        <v>2953</v>
      </c>
      <c r="I473" s="63" t="s">
        <v>2794</v>
      </c>
      <c r="J473" s="39" t="s">
        <v>2795</v>
      </c>
      <c r="M473" s="2" t="s">
        <v>2518</v>
      </c>
      <c r="O473" s="2" t="s">
        <v>2778</v>
      </c>
      <c r="Q473" s="63" t="s">
        <v>2518</v>
      </c>
      <c r="R473" s="39" t="s">
        <v>2795</v>
      </c>
      <c r="S473" s="39" t="s">
        <v>3094</v>
      </c>
      <c r="T473" s="2" t="s">
        <v>2666</v>
      </c>
      <c r="U473" s="2"/>
      <c r="AD473" s="5" t="b">
        <f>ISNUMBER(MATCH(A473,Selection!A:A,0))</f>
        <v>0</v>
      </c>
      <c r="AE473" s="5">
        <f>24-COUNTIF(D473:AA473,"")</f>
        <v>13</v>
      </c>
      <c r="AF473" s="21" t="b">
        <v>1</v>
      </c>
      <c r="AG473" s="15" t="b">
        <v>1</v>
      </c>
      <c r="AH473" s="15" t="b">
        <v>0</v>
      </c>
      <c r="AI473" s="24" t="b">
        <v>0</v>
      </c>
      <c r="AJ473" s="6">
        <v>475</v>
      </c>
      <c r="AK473" s="6" t="s">
        <v>2691</v>
      </c>
      <c r="AM473" s="6">
        <v>76</v>
      </c>
      <c r="AN473" s="6" t="s">
        <v>2518</v>
      </c>
      <c r="AO473" s="6" t="s">
        <v>2417</v>
      </c>
      <c r="AP473" s="6" t="s">
        <v>2693</v>
      </c>
      <c r="AQ473" s="6" t="s">
        <v>97</v>
      </c>
      <c r="AU473" s="6" t="s">
        <v>2518</v>
      </c>
      <c r="AV473" s="98" t="s">
        <v>655</v>
      </c>
      <c r="AW473" s="98"/>
      <c r="AX473" s="8">
        <v>3.7974683544303799E-2</v>
      </c>
      <c r="AY473" s="8">
        <v>0.10759493670886076</v>
      </c>
      <c r="AZ473" s="8">
        <v>0.14556962025316456</v>
      </c>
      <c r="BA473" s="15" t="b">
        <f>NOT(ISNA(MATCH($A473&amp;"N",'Cases at IMPPC'!$H:$H,0)))</f>
        <v>1</v>
      </c>
      <c r="BB473" s="15" t="b">
        <f>NOT(ISNA(MATCH($A473&amp;"T",'Cases at IMPPC'!$H:$H,0)))</f>
        <v>1</v>
      </c>
      <c r="BC473" s="15" t="b">
        <f>NOT(ISNA(MATCH($A473&amp;"ADE",'Cases at IMPPC'!$H:$H,0)))</f>
        <v>0</v>
      </c>
      <c r="BD473" s="15" t="b">
        <f>NOT(ISNA(MATCH($A473&amp;"MET",'Cases at IMPPC'!$H:$H,0)))</f>
        <v>0</v>
      </c>
      <c r="BE473" s="98"/>
    </row>
    <row r="474" spans="1:60" ht="13" hidden="1" customHeight="1">
      <c r="A474" s="7">
        <v>476</v>
      </c>
      <c r="B474" s="7" t="s">
        <v>2134</v>
      </c>
      <c r="C474" s="7" t="str">
        <f>TEXT(A474,"CRC-00000")&amp;"-05-01"</f>
        <v>CRC-00476-05-01</v>
      </c>
      <c r="D474" s="2" t="s">
        <v>2794</v>
      </c>
      <c r="E474" s="2" t="s">
        <v>2794</v>
      </c>
      <c r="F474" s="2" t="s">
        <v>2795</v>
      </c>
      <c r="G474" s="2" t="s">
        <v>2794</v>
      </c>
      <c r="H474" s="2" t="s">
        <v>2793</v>
      </c>
      <c r="K474" s="93" t="s">
        <v>3157</v>
      </c>
      <c r="L474" s="93" t="s">
        <v>3155</v>
      </c>
      <c r="M474" s="2" t="s">
        <v>2518</v>
      </c>
      <c r="S474" s="39" t="s">
        <v>3094</v>
      </c>
      <c r="T474" s="2" t="s">
        <v>2666</v>
      </c>
      <c r="U474" s="2" t="s">
        <v>2868</v>
      </c>
      <c r="AD474" s="5" t="b">
        <f>ISNUMBER(MATCH(A474,Selection!A:A,0))</f>
        <v>0</v>
      </c>
      <c r="AE474" s="5">
        <f>24-COUNTIF(D474:AA474,"")</f>
        <v>11</v>
      </c>
      <c r="AF474" s="21" t="b">
        <v>1</v>
      </c>
      <c r="AG474" s="22" t="b">
        <v>1</v>
      </c>
      <c r="AH474" s="22" t="b">
        <v>0</v>
      </c>
      <c r="AI474" s="24" t="b">
        <v>0</v>
      </c>
      <c r="AJ474" s="6">
        <v>476</v>
      </c>
      <c r="AK474" s="6" t="s">
        <v>2691</v>
      </c>
      <c r="AL474" s="6" t="s">
        <v>2692</v>
      </c>
      <c r="AM474" s="6">
        <v>65</v>
      </c>
      <c r="AN474" s="6" t="s">
        <v>2697</v>
      </c>
      <c r="AO474" s="6" t="s">
        <v>2699</v>
      </c>
      <c r="AP474" s="6" t="s">
        <v>2698</v>
      </c>
      <c r="AQ474" s="6" t="s">
        <v>171</v>
      </c>
      <c r="AU474" s="6" t="s">
        <v>2518</v>
      </c>
      <c r="AV474" s="98" t="s">
        <v>656</v>
      </c>
      <c r="AW474" s="98"/>
      <c r="AX474" s="8">
        <v>1.8987341772151899E-2</v>
      </c>
      <c r="AY474" s="8">
        <v>6.3291139240506333E-2</v>
      </c>
      <c r="AZ474" s="8">
        <v>8.2278481012658236E-2</v>
      </c>
      <c r="BA474" s="15" t="b">
        <f>NOT(ISNA(MATCH($A474&amp;"N",'Cases at IMPPC'!$H:$H,0)))</f>
        <v>1</v>
      </c>
      <c r="BB474" s="15" t="b">
        <f>NOT(ISNA(MATCH($A474&amp;"T",'Cases at IMPPC'!$H:$H,0)))</f>
        <v>1</v>
      </c>
      <c r="BC474" s="15" t="b">
        <f>NOT(ISNA(MATCH($A474&amp;"ADE",'Cases at IMPPC'!$H:$H,0)))</f>
        <v>0</v>
      </c>
      <c r="BD474" s="15" t="b">
        <f>NOT(ISNA(MATCH($A474&amp;"MET",'Cases at IMPPC'!$H:$H,0)))</f>
        <v>0</v>
      </c>
      <c r="BE474" s="98" t="s">
        <v>1119</v>
      </c>
      <c r="BF474" t="s">
        <v>2856</v>
      </c>
    </row>
    <row r="475" spans="1:60" ht="13" hidden="1" customHeight="1">
      <c r="A475" s="7">
        <v>477</v>
      </c>
      <c r="B475" s="7" t="s">
        <v>2135</v>
      </c>
      <c r="C475" s="7" t="str">
        <f>TEXT(A475,"CRC-00000")&amp;"-05-01"</f>
        <v>CRC-00477-05-01</v>
      </c>
      <c r="D475" s="2" t="s">
        <v>2795</v>
      </c>
      <c r="E475" s="2" t="s">
        <v>2795</v>
      </c>
      <c r="F475" s="2" t="s">
        <v>2794</v>
      </c>
      <c r="G475" s="2" t="s">
        <v>2520</v>
      </c>
      <c r="T475" s="2"/>
      <c r="U475" s="2"/>
      <c r="AD475" s="5" t="b">
        <f>ISNUMBER(MATCH(A475,Selection!A:A,0))</f>
        <v>0</v>
      </c>
      <c r="AE475" s="5">
        <f>24-COUNTIF(D475:AA475,"")</f>
        <v>3</v>
      </c>
      <c r="AF475" s="21" t="b">
        <v>1</v>
      </c>
      <c r="AG475" s="15" t="b">
        <v>0</v>
      </c>
      <c r="AH475" s="15" t="b">
        <v>1</v>
      </c>
      <c r="AI475" s="24" t="b">
        <v>0</v>
      </c>
      <c r="AJ475" s="6">
        <v>477.1</v>
      </c>
      <c r="AK475" s="6" t="s">
        <v>3170</v>
      </c>
      <c r="AM475" s="6">
        <v>79</v>
      </c>
      <c r="AN475" s="6" t="s">
        <v>2518</v>
      </c>
      <c r="AO475" s="6" t="s">
        <v>2699</v>
      </c>
      <c r="AQ475" s="6" t="s">
        <v>356</v>
      </c>
      <c r="AU475" s="6" t="s">
        <v>2795</v>
      </c>
      <c r="AV475" s="98" t="s">
        <v>657</v>
      </c>
      <c r="AW475" s="98"/>
      <c r="BA475" s="15" t="b">
        <f>NOT(ISNA(MATCH($A475&amp;"N",'Cases at IMPPC'!$H:$H,0)))</f>
        <v>0</v>
      </c>
      <c r="BB475" s="15" t="b">
        <f>NOT(ISNA(MATCH($A475&amp;"T",'Cases at IMPPC'!$H:$H,0)))</f>
        <v>0</v>
      </c>
      <c r="BC475" s="15" t="b">
        <f>NOT(ISNA(MATCH($A475&amp;"ADE",'Cases at IMPPC'!$H:$H,0)))</f>
        <v>0</v>
      </c>
      <c r="BD475" s="15" t="b">
        <f>NOT(ISNA(MATCH($A475&amp;"MET",'Cases at IMPPC'!$H:$H,0)))</f>
        <v>0</v>
      </c>
      <c r="BE475" s="98" t="s">
        <v>1003</v>
      </c>
    </row>
    <row r="476" spans="1:60" ht="13" hidden="1" customHeight="1">
      <c r="A476" s="7">
        <v>478</v>
      </c>
      <c r="B476" s="7" t="s">
        <v>2320</v>
      </c>
      <c r="C476" s="7" t="str">
        <f>TEXT(A476,"CRC-00000")&amp;"-05-01"</f>
        <v>CRC-00478-05-01</v>
      </c>
      <c r="D476" s="3" t="s">
        <v>2795</v>
      </c>
      <c r="E476" s="3" t="s">
        <v>2795</v>
      </c>
      <c r="F476" s="3" t="s">
        <v>2794</v>
      </c>
      <c r="G476" s="3" t="s">
        <v>2520</v>
      </c>
      <c r="H476" s="3" t="s">
        <v>2793</v>
      </c>
      <c r="I476" s="63" t="s">
        <v>2794</v>
      </c>
      <c r="J476" s="39" t="s">
        <v>2736</v>
      </c>
      <c r="O476" s="3"/>
      <c r="T476" s="2"/>
      <c r="U476" s="2"/>
      <c r="AD476" s="5" t="b">
        <f>ISNUMBER(MATCH(A476,Selection!A:A,0))</f>
        <v>0</v>
      </c>
      <c r="AE476" s="5">
        <f>24-COUNTIF(D476:AA476,"")</f>
        <v>6</v>
      </c>
      <c r="AF476" s="21" t="b">
        <v>1</v>
      </c>
      <c r="AG476" s="15" t="b">
        <v>1</v>
      </c>
      <c r="AH476" s="15" t="b">
        <v>0</v>
      </c>
      <c r="AI476" s="24" t="b">
        <v>0</v>
      </c>
      <c r="AJ476" s="6">
        <v>478</v>
      </c>
      <c r="AK476" s="6" t="s">
        <v>2691</v>
      </c>
      <c r="AL476" s="6" t="s">
        <v>2692</v>
      </c>
      <c r="AM476" s="6">
        <v>65</v>
      </c>
      <c r="AN476" s="6" t="s">
        <v>2518</v>
      </c>
      <c r="AO476" s="6" t="s">
        <v>2417</v>
      </c>
      <c r="AP476" s="6" t="s">
        <v>2999</v>
      </c>
      <c r="AQ476" s="6" t="s">
        <v>378</v>
      </c>
      <c r="AU476" s="6" t="s">
        <v>2518</v>
      </c>
      <c r="AV476" s="98" t="s">
        <v>658</v>
      </c>
      <c r="AW476" s="98"/>
      <c r="BA476" s="15" t="b">
        <f>NOT(ISNA(MATCH($A476&amp;"N",'Cases at IMPPC'!$H:$H,0)))</f>
        <v>0</v>
      </c>
      <c r="BB476" s="15" t="b">
        <f>NOT(ISNA(MATCH($A476&amp;"T",'Cases at IMPPC'!$H:$H,0)))</f>
        <v>0</v>
      </c>
      <c r="BC476" s="15" t="b">
        <f>NOT(ISNA(MATCH($A476&amp;"ADE",'Cases at IMPPC'!$H:$H,0)))</f>
        <v>0</v>
      </c>
      <c r="BD476" s="15" t="b">
        <f>NOT(ISNA(MATCH($A476&amp;"MET",'Cases at IMPPC'!$H:$H,0)))</f>
        <v>0</v>
      </c>
      <c r="BE476" s="98" t="s">
        <v>1005</v>
      </c>
    </row>
    <row r="477" spans="1:60" ht="13" hidden="1" customHeight="1">
      <c r="A477" s="37">
        <v>479</v>
      </c>
      <c r="B477" s="7" t="s">
        <v>2137</v>
      </c>
      <c r="C477" s="7" t="str">
        <f>TEXT(A477,"CRC-00000")&amp;"-05-01"</f>
        <v>CRC-00479-05-01</v>
      </c>
      <c r="D477" s="2" t="s">
        <v>2795</v>
      </c>
      <c r="E477" s="2" t="s">
        <v>2794</v>
      </c>
      <c r="F477" s="2" t="s">
        <v>2795</v>
      </c>
      <c r="G477" s="2" t="s">
        <v>2795</v>
      </c>
      <c r="H477" s="2" t="s">
        <v>2795</v>
      </c>
      <c r="I477" s="63" t="s">
        <v>2795</v>
      </c>
      <c r="J477" s="39" t="s">
        <v>2795</v>
      </c>
      <c r="T477" s="2"/>
      <c r="U477" s="2"/>
      <c r="AD477" s="5" t="b">
        <f>ISNUMBER(MATCH(A477,Selection!A:A,0))</f>
        <v>0</v>
      </c>
      <c r="AE477" s="5">
        <f>24-COUNTIF(D477:AA477,"")</f>
        <v>7</v>
      </c>
      <c r="AF477" s="21" t="b">
        <v>1</v>
      </c>
      <c r="AG477" s="15" t="b">
        <v>1</v>
      </c>
      <c r="AH477" s="15" t="b">
        <v>0</v>
      </c>
      <c r="AI477" s="24" t="b">
        <v>0</v>
      </c>
      <c r="AJ477" s="6">
        <v>479</v>
      </c>
      <c r="AK477" s="6" t="s">
        <v>2691</v>
      </c>
      <c r="AM477" s="6">
        <v>83</v>
      </c>
      <c r="AN477" s="6" t="s">
        <v>2697</v>
      </c>
      <c r="AO477" s="6" t="s">
        <v>2417</v>
      </c>
      <c r="AP477" s="6" t="s">
        <v>2999</v>
      </c>
      <c r="AQ477" s="6" t="s">
        <v>344</v>
      </c>
      <c r="AU477" s="6" t="s">
        <v>2518</v>
      </c>
      <c r="AV477" s="98"/>
      <c r="AW477" s="98"/>
      <c r="BA477" s="15" t="b">
        <f>NOT(ISNA(MATCH($A477&amp;"N",'Cases at IMPPC'!$H:$H,0)))</f>
        <v>1</v>
      </c>
      <c r="BB477" s="15" t="b">
        <f>NOT(ISNA(MATCH($A477&amp;"T",'Cases at IMPPC'!$H:$H,0)))</f>
        <v>1</v>
      </c>
      <c r="BC477" s="15" t="b">
        <f>NOT(ISNA(MATCH($A477&amp;"ADE",'Cases at IMPPC'!$H:$H,0)))</f>
        <v>0</v>
      </c>
      <c r="BD477" s="15" t="b">
        <f>NOT(ISNA(MATCH($A477&amp;"MET",'Cases at IMPPC'!$H:$H,0)))</f>
        <v>0</v>
      </c>
      <c r="BE477" s="98" t="s">
        <v>1132</v>
      </c>
    </row>
    <row r="478" spans="1:60" ht="13" hidden="1" customHeight="1">
      <c r="A478" s="37">
        <v>480</v>
      </c>
      <c r="B478" s="7" t="s">
        <v>2138</v>
      </c>
      <c r="C478" s="7" t="str">
        <f>TEXT(A478,"CRC-00000")&amp;"-05-01"</f>
        <v>CRC-00480-05-01</v>
      </c>
      <c r="D478" s="2" t="s">
        <v>2795</v>
      </c>
      <c r="E478" s="2" t="s">
        <v>2795</v>
      </c>
      <c r="F478" s="2" t="s">
        <v>2795</v>
      </c>
      <c r="G478" s="2" t="s">
        <v>2335</v>
      </c>
      <c r="H478" s="2" t="s">
        <v>2200</v>
      </c>
      <c r="I478" s="63" t="s">
        <v>2794</v>
      </c>
      <c r="J478" s="39" t="s">
        <v>2795</v>
      </c>
      <c r="M478" s="2" t="s">
        <v>2387</v>
      </c>
      <c r="O478" s="2" t="s">
        <v>2434</v>
      </c>
      <c r="Q478" s="63" t="s">
        <v>2796</v>
      </c>
      <c r="R478" s="39" t="s">
        <v>2795</v>
      </c>
      <c r="T478" s="2"/>
      <c r="U478" s="2"/>
      <c r="Z478" s="5" t="s">
        <v>2733</v>
      </c>
      <c r="AA478" s="5" t="s">
        <v>1278</v>
      </c>
      <c r="AC478" s="5" t="s">
        <v>2840</v>
      </c>
      <c r="AD478" s="5" t="b">
        <f>ISNUMBER(MATCH(A478,Selection!A:A,0))</f>
        <v>0</v>
      </c>
      <c r="AE478" s="5">
        <f>24-COUNTIF(D478:AA478,"")</f>
        <v>13</v>
      </c>
      <c r="AF478" s="21" t="b">
        <v>1</v>
      </c>
      <c r="AG478" s="15" t="b">
        <v>1</v>
      </c>
      <c r="AH478" s="15" t="b">
        <v>0</v>
      </c>
      <c r="AI478" s="24" t="b">
        <v>0</v>
      </c>
      <c r="AJ478" s="6">
        <v>480</v>
      </c>
      <c r="AK478" s="6" t="s">
        <v>2691</v>
      </c>
      <c r="AL478" s="6" t="s">
        <v>2692</v>
      </c>
      <c r="AM478" s="6">
        <v>74</v>
      </c>
      <c r="AN478" s="6" t="s">
        <v>2518</v>
      </c>
      <c r="AO478" s="6" t="s">
        <v>2699</v>
      </c>
      <c r="AP478" s="6" t="s">
        <v>2693</v>
      </c>
      <c r="AQ478" s="6" t="s">
        <v>359</v>
      </c>
      <c r="AU478" s="6" t="s">
        <v>2692</v>
      </c>
      <c r="AV478" s="98" t="s">
        <v>659</v>
      </c>
      <c r="AW478" s="98"/>
      <c r="BA478" s="15" t="b">
        <f>NOT(ISNA(MATCH($A478&amp;"N",'Cases at IMPPC'!$H:$H,0)))</f>
        <v>1</v>
      </c>
      <c r="BB478" s="15" t="b">
        <f>NOT(ISNA(MATCH($A478&amp;"T",'Cases at IMPPC'!$H:$H,0)))</f>
        <v>1</v>
      </c>
      <c r="BC478" s="15" t="b">
        <f>NOT(ISNA(MATCH($A478&amp;"ADE",'Cases at IMPPC'!$H:$H,0)))</f>
        <v>0</v>
      </c>
      <c r="BD478" s="15" t="b">
        <f>NOT(ISNA(MATCH($A478&amp;"MET",'Cases at IMPPC'!$H:$H,0)))</f>
        <v>0</v>
      </c>
      <c r="BE478" s="98"/>
    </row>
    <row r="479" spans="1:60" ht="13" hidden="1" customHeight="1">
      <c r="A479" s="37">
        <v>481</v>
      </c>
      <c r="B479" s="7" t="s">
        <v>2139</v>
      </c>
      <c r="C479" s="7" t="str">
        <f>TEXT(A479,"CRC-00000")&amp;"-05-01"</f>
        <v>CRC-00481-05-01</v>
      </c>
      <c r="D479" s="2" t="s">
        <v>2795</v>
      </c>
      <c r="E479" s="2" t="s">
        <v>2793</v>
      </c>
      <c r="F479" s="2" t="s">
        <v>2795</v>
      </c>
      <c r="G479" s="2" t="s">
        <v>2335</v>
      </c>
      <c r="H479" s="2" t="s">
        <v>2793</v>
      </c>
      <c r="I479" s="63" t="s">
        <v>2794</v>
      </c>
      <c r="J479" s="39" t="s">
        <v>2795</v>
      </c>
      <c r="M479" s="2" t="s">
        <v>2796</v>
      </c>
      <c r="S479" s="39" t="s">
        <v>3094</v>
      </c>
      <c r="T479" s="2" t="s">
        <v>2666</v>
      </c>
      <c r="U479" s="2"/>
      <c r="AD479" s="5" t="b">
        <f>ISNUMBER(MATCH(A479,Selection!A:A,0))</f>
        <v>0</v>
      </c>
      <c r="AE479" s="5">
        <f>24-COUNTIF(D479:AA479,"")</f>
        <v>10</v>
      </c>
      <c r="AF479" s="21" t="b">
        <v>1</v>
      </c>
      <c r="AG479" s="15" t="b">
        <v>0</v>
      </c>
      <c r="AH479" s="15" t="b">
        <v>0</v>
      </c>
      <c r="AI479" s="24" t="b">
        <v>1</v>
      </c>
      <c r="AJ479" s="6">
        <v>481.3</v>
      </c>
      <c r="AK479" s="6" t="s">
        <v>2744</v>
      </c>
      <c r="AL479" s="6" t="s">
        <v>2693</v>
      </c>
      <c r="AM479" s="6">
        <v>56</v>
      </c>
      <c r="AN479" s="6" t="s">
        <v>2518</v>
      </c>
      <c r="AO479" s="6" t="s">
        <v>2699</v>
      </c>
      <c r="AP479" s="6" t="s">
        <v>2518</v>
      </c>
      <c r="AV479" s="98"/>
      <c r="AW479" s="98"/>
      <c r="AX479" s="8">
        <v>3.1645569620253167E-2</v>
      </c>
      <c r="AY479" s="8">
        <v>1.2658227848101266E-2</v>
      </c>
      <c r="AZ479" s="8">
        <v>4.4303797468354431E-2</v>
      </c>
      <c r="BA479" s="15" t="b">
        <f>NOT(ISNA(MATCH($A479&amp;"N",'Cases at IMPPC'!$H:$H,0)))</f>
        <v>1</v>
      </c>
      <c r="BB479" s="15" t="b">
        <f>NOT(ISNA(MATCH($A479&amp;"T",'Cases at IMPPC'!$H:$H,0)))</f>
        <v>0</v>
      </c>
      <c r="BC479" s="15" t="b">
        <f>NOT(ISNA(MATCH($A479&amp;"ADE",'Cases at IMPPC'!$H:$H,0)))</f>
        <v>0</v>
      </c>
      <c r="BD479" s="15" t="b">
        <f>NOT(ISNA(MATCH($A479&amp;"MET",'Cases at IMPPC'!$H:$H,0)))</f>
        <v>1</v>
      </c>
      <c r="BE479" s="98"/>
      <c r="BF479" t="s">
        <v>3163</v>
      </c>
      <c r="BH479" t="s">
        <v>3164</v>
      </c>
    </row>
    <row r="480" spans="1:60" ht="13" hidden="1" customHeight="1">
      <c r="A480" s="37">
        <v>482</v>
      </c>
      <c r="B480" s="7" t="s">
        <v>2140</v>
      </c>
      <c r="C480" s="7" t="str">
        <f>TEXT(A480,"CRC-00000")&amp;"-05-01"</f>
        <v>CRC-00482-05-01</v>
      </c>
      <c r="D480" s="2" t="s">
        <v>2795</v>
      </c>
      <c r="E480" s="2" t="s">
        <v>2794</v>
      </c>
      <c r="F480" s="2" t="s">
        <v>2794</v>
      </c>
      <c r="G480" s="2" t="s">
        <v>2795</v>
      </c>
      <c r="H480" s="2" t="s">
        <v>2795</v>
      </c>
      <c r="I480" s="63" t="s">
        <v>2795</v>
      </c>
      <c r="J480" s="39" t="s">
        <v>2795</v>
      </c>
      <c r="K480" s="93" t="s">
        <v>3157</v>
      </c>
      <c r="L480" s="93" t="s">
        <v>3155</v>
      </c>
      <c r="M480" s="2" t="s">
        <v>2796</v>
      </c>
      <c r="S480" s="39" t="s">
        <v>3092</v>
      </c>
      <c r="T480" s="2" t="s">
        <v>2666</v>
      </c>
      <c r="U480" s="2" t="s">
        <v>2868</v>
      </c>
      <c r="AD480" s="5" t="b">
        <f>ISNUMBER(MATCH(A480,Selection!A:A,0))</f>
        <v>0</v>
      </c>
      <c r="AE480" s="5">
        <f>24-COUNTIF(D480:AA480,"")</f>
        <v>13</v>
      </c>
      <c r="AF480" s="21" t="b">
        <v>1</v>
      </c>
      <c r="AG480" s="22" t="b">
        <v>1</v>
      </c>
      <c r="AH480" s="22" t="b">
        <v>0</v>
      </c>
      <c r="AI480" s="24" t="b">
        <v>0</v>
      </c>
      <c r="AJ480" s="6">
        <v>482</v>
      </c>
      <c r="AK480" s="6" t="s">
        <v>2691</v>
      </c>
      <c r="AL480" s="6" t="s">
        <v>2693</v>
      </c>
      <c r="AM480" s="6">
        <v>46</v>
      </c>
      <c r="AN480" s="6" t="s">
        <v>2697</v>
      </c>
      <c r="AO480" s="6" t="s">
        <v>2699</v>
      </c>
      <c r="AP480" s="6" t="s">
        <v>2698</v>
      </c>
      <c r="AQ480" s="6" t="s">
        <v>172</v>
      </c>
      <c r="AU480" s="6" t="s">
        <v>2692</v>
      </c>
      <c r="AV480" s="98" t="s">
        <v>870</v>
      </c>
      <c r="AW480" s="98"/>
      <c r="AX480" s="8">
        <v>4.4303797468354431E-2</v>
      </c>
      <c r="AY480" s="8">
        <v>3.7974683544303799E-2</v>
      </c>
      <c r="AZ480" s="8">
        <v>8.2278481012658222E-2</v>
      </c>
      <c r="BA480" s="15" t="b">
        <f>NOT(ISNA(MATCH($A480&amp;"N",'Cases at IMPPC'!$H:$H,0)))</f>
        <v>1</v>
      </c>
      <c r="BB480" s="15" t="b">
        <f>NOT(ISNA(MATCH($A480&amp;"T",'Cases at IMPPC'!$H:$H,0)))</f>
        <v>1</v>
      </c>
      <c r="BC480" s="15" t="b">
        <f>NOT(ISNA(MATCH($A480&amp;"ADE",'Cases at IMPPC'!$H:$H,0)))</f>
        <v>0</v>
      </c>
      <c r="BD480" s="15" t="b">
        <f>NOT(ISNA(MATCH($A480&amp;"MET",'Cases at IMPPC'!$H:$H,0)))</f>
        <v>0</v>
      </c>
      <c r="BE480" s="98" t="s">
        <v>1129</v>
      </c>
      <c r="BF480" t="s">
        <v>2416</v>
      </c>
    </row>
    <row r="481" spans="1:60" ht="13" hidden="1" customHeight="1">
      <c r="A481" s="37">
        <v>483</v>
      </c>
      <c r="B481" s="7" t="s">
        <v>2141</v>
      </c>
      <c r="C481" s="7" t="str">
        <f>TEXT(A481,"CRC-00000")&amp;"-05-01"</f>
        <v>CRC-00483-05-01</v>
      </c>
      <c r="D481" s="2" t="s">
        <v>2795</v>
      </c>
      <c r="E481" s="2" t="s">
        <v>2794</v>
      </c>
      <c r="F481" s="2" t="s">
        <v>2794</v>
      </c>
      <c r="G481" s="2" t="s">
        <v>2795</v>
      </c>
      <c r="H481" s="2" t="s">
        <v>2795</v>
      </c>
      <c r="I481" s="63" t="s">
        <v>2795</v>
      </c>
      <c r="J481" s="39" t="s">
        <v>2795</v>
      </c>
      <c r="T481" s="2"/>
      <c r="U481" s="2"/>
      <c r="AD481" s="5" t="b">
        <f>ISNUMBER(MATCH(A481,Selection!A:A,0))</f>
        <v>0</v>
      </c>
      <c r="AE481" s="5">
        <f>24-COUNTIF(D481:AA481,"")</f>
        <v>7</v>
      </c>
      <c r="AF481" s="21" t="b">
        <v>1</v>
      </c>
      <c r="AG481" s="15" t="b">
        <v>1</v>
      </c>
      <c r="AH481" s="15" t="b">
        <v>0</v>
      </c>
      <c r="AI481" s="24" t="b">
        <v>1</v>
      </c>
      <c r="AJ481" s="6">
        <v>483</v>
      </c>
      <c r="AK481" s="6" t="s">
        <v>2691</v>
      </c>
      <c r="AL481" s="6" t="s">
        <v>2692</v>
      </c>
      <c r="AM481" s="6">
        <v>42</v>
      </c>
      <c r="AN481" s="6" t="s">
        <v>2518</v>
      </c>
      <c r="AO481" s="6" t="s">
        <v>2417</v>
      </c>
      <c r="AP481" s="6" t="s">
        <v>2999</v>
      </c>
      <c r="AQ481" s="6" t="s">
        <v>163</v>
      </c>
      <c r="AU481" s="6" t="s">
        <v>2518</v>
      </c>
      <c r="AV481" s="98" t="s">
        <v>660</v>
      </c>
      <c r="AW481" s="98"/>
      <c r="BA481" s="15" t="b">
        <f>NOT(ISNA(MATCH($A481&amp;"N",'Cases at IMPPC'!$H:$H,0)))</f>
        <v>0</v>
      </c>
      <c r="BB481" s="15" t="b">
        <f>NOT(ISNA(MATCH($A481&amp;"T",'Cases at IMPPC'!$H:$H,0)))</f>
        <v>0</v>
      </c>
      <c r="BC481" s="15" t="b">
        <f>NOT(ISNA(MATCH($A481&amp;"ADE",'Cases at IMPPC'!$H:$H,0)))</f>
        <v>0</v>
      </c>
      <c r="BD481" s="15" t="b">
        <f>NOT(ISNA(MATCH($A481&amp;"MET",'Cases at IMPPC'!$H:$H,0)))</f>
        <v>0</v>
      </c>
      <c r="BE481" s="98" t="s">
        <v>1183</v>
      </c>
    </row>
    <row r="482" spans="1:60" ht="13" customHeight="1">
      <c r="A482" s="37">
        <v>484</v>
      </c>
      <c r="B482" s="7" t="s">
        <v>2142</v>
      </c>
      <c r="C482" s="7" t="str">
        <f>TEXT(A482,"CRC-00000")&amp;"-05-01"</f>
        <v>CRC-00484-05-01</v>
      </c>
      <c r="D482" s="2" t="s">
        <v>2795</v>
      </c>
      <c r="E482" s="2" t="s">
        <v>2915</v>
      </c>
      <c r="F482" s="2" t="s">
        <v>2794</v>
      </c>
      <c r="G482" s="2" t="s">
        <v>2335</v>
      </c>
      <c r="H482" s="2" t="s">
        <v>2953</v>
      </c>
      <c r="I482" s="63" t="s">
        <v>2794</v>
      </c>
      <c r="J482" s="39" t="s">
        <v>2795</v>
      </c>
      <c r="M482" s="2" t="s">
        <v>2434</v>
      </c>
      <c r="O482" s="2" t="s">
        <v>2814</v>
      </c>
      <c r="Q482" s="63" t="s">
        <v>2519</v>
      </c>
      <c r="R482" s="39" t="s">
        <v>2795</v>
      </c>
      <c r="T482" s="2"/>
      <c r="U482" s="2"/>
      <c r="Z482" s="5" t="s">
        <v>2841</v>
      </c>
      <c r="AC482" s="5" t="s">
        <v>2840</v>
      </c>
      <c r="AD482" s="5" t="b">
        <f>ISNUMBER(MATCH(A482,Selection!A:A,0))</f>
        <v>0</v>
      </c>
      <c r="AE482" s="5">
        <f>24-COUNTIF(D482:AA482,"")</f>
        <v>12</v>
      </c>
      <c r="AF482" s="21" t="b">
        <v>1</v>
      </c>
      <c r="AG482" s="15" t="b">
        <v>1</v>
      </c>
      <c r="AH482" s="15" t="b">
        <v>0</v>
      </c>
      <c r="AI482" s="24" t="b">
        <v>0</v>
      </c>
      <c r="AJ482" s="6">
        <v>484</v>
      </c>
      <c r="AK482" s="6" t="s">
        <v>2691</v>
      </c>
      <c r="AL482" s="6" t="s">
        <v>2692</v>
      </c>
      <c r="AM482" s="6">
        <v>72</v>
      </c>
      <c r="AN482" s="6" t="s">
        <v>2697</v>
      </c>
      <c r="AO482" s="6" t="s">
        <v>2699</v>
      </c>
      <c r="AP482" s="6" t="s">
        <v>2999</v>
      </c>
      <c r="AQ482" s="6" t="s">
        <v>171</v>
      </c>
      <c r="AU482" s="6" t="s">
        <v>2990</v>
      </c>
      <c r="AV482" s="98" t="s">
        <v>661</v>
      </c>
      <c r="AW482" s="98"/>
      <c r="BA482" s="15" t="b">
        <f>NOT(ISNA(MATCH($A482&amp;"N",'Cases at IMPPC'!$H:$H,0)))</f>
        <v>1</v>
      </c>
      <c r="BB482" s="15" t="b">
        <f>NOT(ISNA(MATCH($A482&amp;"T",'Cases at IMPPC'!$H:$H,0)))</f>
        <v>1</v>
      </c>
      <c r="BC482" s="15" t="b">
        <f>NOT(ISNA(MATCH($A482&amp;"ADE",'Cases at IMPPC'!$H:$H,0)))</f>
        <v>0</v>
      </c>
      <c r="BD482" s="15" t="b">
        <f>NOT(ISNA(MATCH($A482&amp;"MET",'Cases at IMPPC'!$H:$H,0)))</f>
        <v>0</v>
      </c>
      <c r="BE482" s="98" t="s">
        <v>1122</v>
      </c>
      <c r="BH482" t="s">
        <v>3114</v>
      </c>
    </row>
    <row r="483" spans="1:60" ht="13" hidden="1" customHeight="1">
      <c r="A483" s="37">
        <v>485</v>
      </c>
      <c r="B483" s="7" t="s">
        <v>1958</v>
      </c>
      <c r="C483" s="7" t="str">
        <f>TEXT(A483,"CRC-00000")&amp;"-05-01"</f>
        <v>CRC-00485-05-01</v>
      </c>
      <c r="D483" s="2" t="s">
        <v>2795</v>
      </c>
      <c r="E483" s="2" t="s">
        <v>2795</v>
      </c>
      <c r="F483" s="2" t="s">
        <v>2795</v>
      </c>
      <c r="G483" s="2" t="s">
        <v>2795</v>
      </c>
      <c r="H483" s="2" t="s">
        <v>2794</v>
      </c>
      <c r="I483" s="63" t="s">
        <v>2794</v>
      </c>
      <c r="J483" s="39" t="s">
        <v>2795</v>
      </c>
      <c r="T483" s="2"/>
      <c r="U483" s="2"/>
      <c r="AD483" s="5" t="b">
        <f>ISNUMBER(MATCH(A483,Selection!A:A,0))</f>
        <v>0</v>
      </c>
      <c r="AE483" s="5">
        <f>24-COUNTIF(D483:AA483,"")</f>
        <v>7</v>
      </c>
      <c r="AF483" s="21" t="b">
        <v>1</v>
      </c>
      <c r="AG483" s="15" t="b">
        <v>1</v>
      </c>
      <c r="AH483" s="15" t="b">
        <v>0</v>
      </c>
      <c r="AI483" s="24" t="b">
        <v>0</v>
      </c>
      <c r="AJ483" s="6">
        <v>485</v>
      </c>
      <c r="AK483" s="6" t="s">
        <v>2691</v>
      </c>
      <c r="AL483" s="6" t="s">
        <v>2693</v>
      </c>
      <c r="AM483" s="6">
        <v>81</v>
      </c>
      <c r="AN483" s="6" t="s">
        <v>2697</v>
      </c>
      <c r="AO483" s="6" t="s">
        <v>2699</v>
      </c>
      <c r="AP483" s="6" t="s">
        <v>2693</v>
      </c>
      <c r="AQ483" s="6" t="s">
        <v>378</v>
      </c>
      <c r="AU483" s="6" t="s">
        <v>2692</v>
      </c>
      <c r="AV483" s="98" t="s">
        <v>662</v>
      </c>
      <c r="AW483" s="98"/>
      <c r="BA483" s="15" t="b">
        <f>NOT(ISNA(MATCH($A483&amp;"N",'Cases at IMPPC'!$H:$H,0)))</f>
        <v>1</v>
      </c>
      <c r="BB483" s="15" t="b">
        <f>NOT(ISNA(MATCH($A483&amp;"T",'Cases at IMPPC'!$H:$H,0)))</f>
        <v>1</v>
      </c>
      <c r="BC483" s="15" t="b">
        <f>NOT(ISNA(MATCH($A483&amp;"ADE",'Cases at IMPPC'!$H:$H,0)))</f>
        <v>0</v>
      </c>
      <c r="BD483" s="15" t="b">
        <f>NOT(ISNA(MATCH($A483&amp;"MET",'Cases at IMPPC'!$H:$H,0)))</f>
        <v>0</v>
      </c>
      <c r="BE483" s="98" t="s">
        <v>1184</v>
      </c>
    </row>
    <row r="484" spans="1:60" ht="13" hidden="1" customHeight="1">
      <c r="A484" s="37">
        <v>486</v>
      </c>
      <c r="B484" s="7" t="s">
        <v>1771</v>
      </c>
      <c r="C484" s="7" t="str">
        <f>TEXT(A484,"CRC-00000")&amp;"-05-01"</f>
        <v>CRC-00486-05-01</v>
      </c>
      <c r="D484" s="2" t="s">
        <v>2795</v>
      </c>
      <c r="E484" s="2" t="s">
        <v>2795</v>
      </c>
      <c r="F484" s="2" t="s">
        <v>2795</v>
      </c>
      <c r="G484" s="2" t="s">
        <v>2335</v>
      </c>
      <c r="H484" s="2" t="s">
        <v>2953</v>
      </c>
      <c r="I484" s="63" t="s">
        <v>2794</v>
      </c>
      <c r="J484" s="39" t="s">
        <v>2794</v>
      </c>
      <c r="M484" s="2" t="s">
        <v>2387</v>
      </c>
      <c r="Q484" s="63" t="s">
        <v>2796</v>
      </c>
      <c r="R484" s="39" t="s">
        <v>2795</v>
      </c>
      <c r="T484" s="2"/>
      <c r="U484" s="2"/>
      <c r="AD484" s="5" t="b">
        <f>ISNUMBER(MATCH(A484,Selection!A:A,0))</f>
        <v>0</v>
      </c>
      <c r="AE484" s="5">
        <f>24-COUNTIF(D484:AA484,"")</f>
        <v>10</v>
      </c>
      <c r="AF484" s="21" t="b">
        <v>1</v>
      </c>
      <c r="AG484" s="15" t="b">
        <v>1</v>
      </c>
      <c r="AH484" s="15" t="b">
        <v>0</v>
      </c>
      <c r="AI484" s="24" t="b">
        <v>0</v>
      </c>
      <c r="AJ484" s="6">
        <v>486</v>
      </c>
      <c r="AK484" s="6" t="s">
        <v>2691</v>
      </c>
      <c r="AM484" s="6">
        <v>75</v>
      </c>
      <c r="AN484" s="6" t="s">
        <v>2518</v>
      </c>
      <c r="AO484" s="6" t="s">
        <v>2699</v>
      </c>
      <c r="AP484" s="6" t="s">
        <v>73</v>
      </c>
      <c r="AQ484" s="6" t="s">
        <v>173</v>
      </c>
      <c r="AR484" s="6" t="s">
        <v>80</v>
      </c>
      <c r="AS484" s="6" t="s">
        <v>84</v>
      </c>
      <c r="AT484" s="6" t="s">
        <v>85</v>
      </c>
      <c r="AU484" s="6" t="s">
        <v>2518</v>
      </c>
      <c r="AV484" s="98" t="s">
        <v>663</v>
      </c>
      <c r="AW484" s="98"/>
      <c r="BA484" s="15" t="b">
        <f>NOT(ISNA(MATCH($A484&amp;"N",'Cases at IMPPC'!$H:$H,0)))</f>
        <v>1</v>
      </c>
      <c r="BB484" s="15" t="b">
        <f>NOT(ISNA(MATCH($A484&amp;"T",'Cases at IMPPC'!$H:$H,0)))</f>
        <v>1</v>
      </c>
      <c r="BC484" s="15" t="b">
        <f>NOT(ISNA(MATCH($A484&amp;"ADE",'Cases at IMPPC'!$H:$H,0)))</f>
        <v>0</v>
      </c>
      <c r="BD484" s="15" t="b">
        <f>NOT(ISNA(MATCH($A484&amp;"MET",'Cases at IMPPC'!$H:$H,0)))</f>
        <v>0</v>
      </c>
      <c r="BE484" s="98" t="s">
        <v>1115</v>
      </c>
      <c r="BF484" t="s">
        <v>83</v>
      </c>
    </row>
    <row r="485" spans="1:60" ht="13" hidden="1" customHeight="1">
      <c r="A485" s="37">
        <v>487</v>
      </c>
      <c r="B485" s="7" t="s">
        <v>1772</v>
      </c>
      <c r="C485" s="7" t="str">
        <f>TEXT(A485,"CRC-00000")&amp;"-05-01"</f>
        <v>CRC-00487-05-01</v>
      </c>
      <c r="D485" s="2" t="s">
        <v>2795</v>
      </c>
      <c r="E485" s="2" t="s">
        <v>2794</v>
      </c>
      <c r="F485" s="2" t="s">
        <v>2795</v>
      </c>
      <c r="G485" s="2" t="s">
        <v>2795</v>
      </c>
      <c r="H485" s="2" t="s">
        <v>2795</v>
      </c>
      <c r="I485" s="63" t="s">
        <v>2795</v>
      </c>
      <c r="J485" s="39" t="s">
        <v>2795</v>
      </c>
      <c r="T485" s="2"/>
      <c r="U485" s="2"/>
      <c r="AD485" s="5" t="b">
        <f>ISNUMBER(MATCH(A485,Selection!A:A,0))</f>
        <v>0</v>
      </c>
      <c r="AE485" s="5">
        <f>24-COUNTIF(D485:AA485,"")</f>
        <v>7</v>
      </c>
      <c r="AF485" s="21" t="b">
        <v>1</v>
      </c>
      <c r="AG485" s="15" t="b">
        <v>1</v>
      </c>
      <c r="AH485" s="15" t="b">
        <v>0</v>
      </c>
      <c r="AI485" s="24" t="b">
        <v>0</v>
      </c>
      <c r="AJ485" s="6">
        <v>487</v>
      </c>
      <c r="AK485" s="6" t="s">
        <v>2691</v>
      </c>
      <c r="AM485" s="6">
        <v>42</v>
      </c>
      <c r="AN485" s="6" t="s">
        <v>2697</v>
      </c>
      <c r="AO485" s="6" t="s">
        <v>2417</v>
      </c>
      <c r="AP485" s="6" t="s">
        <v>2698</v>
      </c>
      <c r="AQ485" s="6" t="s">
        <v>352</v>
      </c>
      <c r="AU485" s="6" t="s">
        <v>2518</v>
      </c>
      <c r="AV485" s="98"/>
      <c r="AW485" s="98"/>
      <c r="BA485" s="15" t="b">
        <f>NOT(ISNA(MATCH($A485&amp;"N",'Cases at IMPPC'!$H:$H,0)))</f>
        <v>1</v>
      </c>
      <c r="BB485" s="15" t="b">
        <f>NOT(ISNA(MATCH($A485&amp;"T",'Cases at IMPPC'!$H:$H,0)))</f>
        <v>1</v>
      </c>
      <c r="BC485" s="15" t="b">
        <f>NOT(ISNA(MATCH($A485&amp;"ADE",'Cases at IMPPC'!$H:$H,0)))</f>
        <v>0</v>
      </c>
      <c r="BD485" s="15" t="b">
        <f>NOT(ISNA(MATCH($A485&amp;"MET",'Cases at IMPPC'!$H:$H,0)))</f>
        <v>0</v>
      </c>
      <c r="BE485" s="98" t="s">
        <v>1115</v>
      </c>
    </row>
    <row r="486" spans="1:60" ht="13" hidden="1" customHeight="1">
      <c r="A486" s="37">
        <v>488</v>
      </c>
      <c r="B486" s="7" t="s">
        <v>1589</v>
      </c>
      <c r="C486" s="7" t="str">
        <f>TEXT(A486,"CRC-00000")&amp;"-05-01"</f>
        <v>CRC-00488-05-01</v>
      </c>
      <c r="D486" s="2" t="s">
        <v>2795</v>
      </c>
      <c r="E486" s="2" t="s">
        <v>2795</v>
      </c>
      <c r="F486" s="2" t="s">
        <v>2795</v>
      </c>
      <c r="G486" s="2" t="s">
        <v>2795</v>
      </c>
      <c r="H486" s="2" t="s">
        <v>2953</v>
      </c>
      <c r="I486" s="63" t="s">
        <v>2794</v>
      </c>
      <c r="J486" s="39" t="s">
        <v>2795</v>
      </c>
      <c r="M486" s="2" t="s">
        <v>2792</v>
      </c>
      <c r="Q486" s="63" t="s">
        <v>2518</v>
      </c>
      <c r="R486" s="39" t="s">
        <v>2795</v>
      </c>
      <c r="T486" s="2"/>
      <c r="U486" s="2"/>
      <c r="AD486" s="5" t="b">
        <f>ISNUMBER(MATCH(A486,Selection!A:A,0))</f>
        <v>0</v>
      </c>
      <c r="AE486" s="5">
        <f>24-COUNTIF(D486:AA486,"")</f>
        <v>10</v>
      </c>
      <c r="AF486" s="21" t="b">
        <v>1</v>
      </c>
      <c r="AG486" s="15" t="b">
        <v>1</v>
      </c>
      <c r="AH486" s="15" t="b">
        <v>0</v>
      </c>
      <c r="AI486" s="24" t="b">
        <v>0</v>
      </c>
      <c r="AJ486" s="6">
        <v>488</v>
      </c>
      <c r="AK486" s="6" t="s">
        <v>2691</v>
      </c>
      <c r="AL486" s="6" t="s">
        <v>2693</v>
      </c>
      <c r="AM486" s="6">
        <v>89</v>
      </c>
      <c r="AN486" s="6" t="s">
        <v>2518</v>
      </c>
      <c r="AO486" s="6" t="s">
        <v>2699</v>
      </c>
      <c r="AP486" s="6" t="s">
        <v>2693</v>
      </c>
      <c r="AQ486" s="6" t="s">
        <v>91</v>
      </c>
      <c r="AU486" s="6" t="s">
        <v>2518</v>
      </c>
      <c r="AV486" s="98"/>
      <c r="AW486" s="98"/>
      <c r="BA486" s="15" t="b">
        <f>NOT(ISNA(MATCH($A486&amp;"N",'Cases at IMPPC'!$H:$H,0)))</f>
        <v>1</v>
      </c>
      <c r="BB486" s="15" t="b">
        <f>NOT(ISNA(MATCH($A486&amp;"T",'Cases at IMPPC'!$H:$H,0)))</f>
        <v>1</v>
      </c>
      <c r="BC486" s="15" t="b">
        <f>NOT(ISNA(MATCH($A486&amp;"ADE",'Cases at IMPPC'!$H:$H,0)))</f>
        <v>0</v>
      </c>
      <c r="BD486" s="15" t="b">
        <f>NOT(ISNA(MATCH($A486&amp;"MET",'Cases at IMPPC'!$H:$H,0)))</f>
        <v>0</v>
      </c>
      <c r="BE486" s="98" t="s">
        <v>1162</v>
      </c>
    </row>
    <row r="487" spans="1:60" ht="13" hidden="1" customHeight="1">
      <c r="A487" s="37">
        <v>489</v>
      </c>
      <c r="B487" s="7" t="s">
        <v>1590</v>
      </c>
      <c r="C487" s="7" t="str">
        <f>TEXT(A487,"CRC-00000")&amp;"-05-01"</f>
        <v>CRC-00489-05-01</v>
      </c>
      <c r="D487" s="2" t="s">
        <v>2795</v>
      </c>
      <c r="E487" s="2" t="s">
        <v>2794</v>
      </c>
      <c r="F487" s="2" t="s">
        <v>2794</v>
      </c>
      <c r="G487" s="2" t="s">
        <v>2335</v>
      </c>
      <c r="H487" s="2" t="s">
        <v>2953</v>
      </c>
      <c r="I487" s="63" t="s">
        <v>2794</v>
      </c>
      <c r="J487" s="39" t="s">
        <v>2795</v>
      </c>
      <c r="T487" s="2"/>
      <c r="U487" s="2"/>
      <c r="AD487" s="5" t="b">
        <f>ISNUMBER(MATCH(A487,Selection!A:A,0))</f>
        <v>0</v>
      </c>
      <c r="AE487" s="5">
        <f>24-COUNTIF(D487:AA487,"")</f>
        <v>7</v>
      </c>
      <c r="AF487" s="21" t="b">
        <v>1</v>
      </c>
      <c r="AG487" s="15" t="b">
        <v>1</v>
      </c>
      <c r="AH487" s="15" t="b">
        <v>0</v>
      </c>
      <c r="AI487" s="24" t="b">
        <v>0</v>
      </c>
      <c r="AJ487" s="6">
        <v>489</v>
      </c>
      <c r="AK487" s="6" t="s">
        <v>2691</v>
      </c>
      <c r="AM487" s="6">
        <v>80</v>
      </c>
      <c r="AN487" s="6" t="s">
        <v>2697</v>
      </c>
      <c r="AO487" s="6" t="s">
        <v>2699</v>
      </c>
      <c r="AP487" s="6" t="s">
        <v>2698</v>
      </c>
      <c r="AQ487" s="6" t="s">
        <v>174</v>
      </c>
      <c r="AU487" s="6" t="s">
        <v>2797</v>
      </c>
      <c r="AV487" s="98"/>
      <c r="AW487" s="98"/>
      <c r="BA487" s="15" t="b">
        <f>NOT(ISNA(MATCH($A487&amp;"N",'Cases at IMPPC'!$H:$H,0)))</f>
        <v>1</v>
      </c>
      <c r="BB487" s="15" t="b">
        <f>NOT(ISNA(MATCH($A487&amp;"T",'Cases at IMPPC'!$H:$H,0)))</f>
        <v>1</v>
      </c>
      <c r="BC487" s="15" t="b">
        <f>NOT(ISNA(MATCH($A487&amp;"ADE",'Cases at IMPPC'!$H:$H,0)))</f>
        <v>0</v>
      </c>
      <c r="BD487" s="15" t="b">
        <f>NOT(ISNA(MATCH($A487&amp;"MET",'Cases at IMPPC'!$H:$H,0)))</f>
        <v>0</v>
      </c>
      <c r="BE487" s="98" t="s">
        <v>1115</v>
      </c>
    </row>
    <row r="488" spans="1:60" ht="13" hidden="1" customHeight="1">
      <c r="A488" s="37">
        <v>490</v>
      </c>
      <c r="B488" s="7" t="s">
        <v>1591</v>
      </c>
      <c r="C488" s="7" t="str">
        <f>TEXT(A488,"CRC-00000")&amp;"-05-01"</f>
        <v>CRC-00490-05-01</v>
      </c>
      <c r="D488" s="2" t="s">
        <v>2795</v>
      </c>
      <c r="E488" s="2" t="s">
        <v>2795</v>
      </c>
      <c r="F488" s="2" t="s">
        <v>2794</v>
      </c>
      <c r="G488" s="2" t="s">
        <v>2335</v>
      </c>
      <c r="H488" s="2" t="s">
        <v>2915</v>
      </c>
      <c r="I488" s="63" t="s">
        <v>2795</v>
      </c>
      <c r="J488" s="39" t="s">
        <v>2795</v>
      </c>
      <c r="M488" s="2" t="s">
        <v>2778</v>
      </c>
      <c r="Q488" s="63" t="s">
        <v>2518</v>
      </c>
      <c r="R488" s="39" t="s">
        <v>2795</v>
      </c>
      <c r="T488" s="2"/>
      <c r="U488" s="2"/>
      <c r="AD488" s="5" t="b">
        <f>ISNUMBER(MATCH(A488,Selection!A:A,0))</f>
        <v>0</v>
      </c>
      <c r="AE488" s="5">
        <f>24-COUNTIF(D488:AA488,"")</f>
        <v>10</v>
      </c>
      <c r="AF488" s="21" t="b">
        <v>1</v>
      </c>
      <c r="AG488" s="15" t="b">
        <v>1</v>
      </c>
      <c r="AH488" s="15" t="b">
        <v>0</v>
      </c>
      <c r="AI488" s="24" t="b">
        <v>0</v>
      </c>
      <c r="AJ488" s="6">
        <v>490</v>
      </c>
      <c r="AK488" s="6" t="s">
        <v>2691</v>
      </c>
      <c r="AL488" s="6" t="s">
        <v>2692</v>
      </c>
      <c r="AM488" s="6">
        <v>80</v>
      </c>
      <c r="AN488" s="6" t="s">
        <v>2697</v>
      </c>
      <c r="AO488" s="6" t="s">
        <v>2699</v>
      </c>
      <c r="AP488" s="6" t="s">
        <v>2698</v>
      </c>
      <c r="AQ488" s="6" t="s">
        <v>131</v>
      </c>
      <c r="AU488" s="6" t="s">
        <v>2518</v>
      </c>
      <c r="AV488" s="98" t="s">
        <v>664</v>
      </c>
      <c r="AW488" s="98"/>
      <c r="BA488" s="15" t="b">
        <f>NOT(ISNA(MATCH($A488&amp;"N",'Cases at IMPPC'!$H:$H,0)))</f>
        <v>1</v>
      </c>
      <c r="BB488" s="15" t="b">
        <f>NOT(ISNA(MATCH($A488&amp;"T",'Cases at IMPPC'!$H:$H,0)))</f>
        <v>1</v>
      </c>
      <c r="BC488" s="15" t="b">
        <f>NOT(ISNA(MATCH($A488&amp;"ADE",'Cases at IMPPC'!$H:$H,0)))</f>
        <v>0</v>
      </c>
      <c r="BD488" s="15" t="b">
        <f>NOT(ISNA(MATCH($A488&amp;"MET",'Cases at IMPPC'!$H:$H,0)))</f>
        <v>0</v>
      </c>
      <c r="BE488" s="98" t="s">
        <v>1158</v>
      </c>
    </row>
    <row r="489" spans="1:60" ht="13" hidden="1" customHeight="1">
      <c r="A489" s="37">
        <v>491</v>
      </c>
      <c r="B489" s="7" t="s">
        <v>1592</v>
      </c>
      <c r="C489" s="7" t="str">
        <f>TEXT(A489,"CRC-00000")&amp;"-05-01"</f>
        <v>CRC-00491-05-01</v>
      </c>
      <c r="D489" s="2" t="s">
        <v>2795</v>
      </c>
      <c r="E489" s="2" t="s">
        <v>2795</v>
      </c>
      <c r="F489" s="2" t="s">
        <v>2795</v>
      </c>
      <c r="G489" s="2" t="s">
        <v>2335</v>
      </c>
      <c r="H489" s="2" t="s">
        <v>2335</v>
      </c>
      <c r="I489" s="63" t="s">
        <v>2795</v>
      </c>
      <c r="J489" s="39" t="s">
        <v>2795</v>
      </c>
      <c r="M489" s="2" t="s">
        <v>2865</v>
      </c>
      <c r="Q489" s="63" t="s">
        <v>2519</v>
      </c>
      <c r="R489" s="39" t="s">
        <v>2794</v>
      </c>
      <c r="T489" s="2"/>
      <c r="U489" s="2"/>
      <c r="AD489" s="5" t="b">
        <f>ISNUMBER(MATCH(A489,Selection!A:A,0))</f>
        <v>0</v>
      </c>
      <c r="AE489" s="5">
        <f>24-COUNTIF(D489:AA489,"")</f>
        <v>10</v>
      </c>
      <c r="AF489" s="21" t="b">
        <v>1</v>
      </c>
      <c r="AG489" s="15" t="b">
        <v>1</v>
      </c>
      <c r="AH489" s="15" t="b">
        <v>0</v>
      </c>
      <c r="AI489" s="24" t="b">
        <v>0</v>
      </c>
      <c r="AJ489" s="6">
        <v>491</v>
      </c>
      <c r="AK489" s="6" t="s">
        <v>2691</v>
      </c>
      <c r="AM489" s="6">
        <v>67</v>
      </c>
      <c r="AN489" s="6" t="s">
        <v>2697</v>
      </c>
      <c r="AO489" s="6" t="s">
        <v>2417</v>
      </c>
      <c r="AP489" s="6" t="s">
        <v>2693</v>
      </c>
      <c r="AQ489" s="6" t="s">
        <v>364</v>
      </c>
      <c r="AU489" s="6" t="s">
        <v>2518</v>
      </c>
      <c r="AV489" s="98"/>
      <c r="AW489" s="98"/>
      <c r="BA489" s="15" t="b">
        <f>NOT(ISNA(MATCH($A489&amp;"N",'Cases at IMPPC'!$H:$H,0)))</f>
        <v>1</v>
      </c>
      <c r="BB489" s="15" t="b">
        <f>NOT(ISNA(MATCH($A489&amp;"T",'Cases at IMPPC'!$H:$H,0)))</f>
        <v>1</v>
      </c>
      <c r="BC489" s="15" t="b">
        <f>NOT(ISNA(MATCH($A489&amp;"ADE",'Cases at IMPPC'!$H:$H,0)))</f>
        <v>0</v>
      </c>
      <c r="BD489" s="15" t="b">
        <f>NOT(ISNA(MATCH($A489&amp;"MET",'Cases at IMPPC'!$H:$H,0)))</f>
        <v>0</v>
      </c>
      <c r="BE489" s="98" t="s">
        <v>1115</v>
      </c>
    </row>
    <row r="490" spans="1:60" ht="13" hidden="1" customHeight="1">
      <c r="A490" s="37">
        <v>492</v>
      </c>
      <c r="B490" s="7" t="s">
        <v>1593</v>
      </c>
      <c r="C490" s="7" t="str">
        <f>TEXT(A490,"CRC-00000")&amp;"-05-01"</f>
        <v>CRC-00492-05-01</v>
      </c>
      <c r="D490" s="2" t="s">
        <v>2795</v>
      </c>
      <c r="E490" s="2" t="s">
        <v>2795</v>
      </c>
      <c r="F490" s="2" t="s">
        <v>2794</v>
      </c>
      <c r="G490" s="2" t="s">
        <v>2795</v>
      </c>
      <c r="H490" s="2" t="s">
        <v>2795</v>
      </c>
      <c r="I490" s="63" t="s">
        <v>2795</v>
      </c>
      <c r="J490" s="39" t="s">
        <v>2795</v>
      </c>
      <c r="K490" s="93" t="s">
        <v>3154</v>
      </c>
      <c r="L490" s="93" t="s">
        <v>1210</v>
      </c>
      <c r="M490" s="2" t="s">
        <v>2796</v>
      </c>
      <c r="O490" s="2" t="s">
        <v>3076</v>
      </c>
      <c r="P490" s="25" t="s">
        <v>3030</v>
      </c>
      <c r="S490" s="39" t="s">
        <v>3092</v>
      </c>
      <c r="T490" s="2" t="s">
        <v>2666</v>
      </c>
      <c r="U490" s="2" t="s">
        <v>2868</v>
      </c>
      <c r="X490" s="79" t="s">
        <v>1097</v>
      </c>
      <c r="Z490" s="5" t="s">
        <v>2854</v>
      </c>
      <c r="AA490" s="5" t="s">
        <v>1529</v>
      </c>
      <c r="AD490" s="5" t="b">
        <f>ISNUMBER(MATCH(A490,Selection!A:A,0))</f>
        <v>0</v>
      </c>
      <c r="AE490" s="5">
        <f>24-COUNTIF(D490:AA490,"")</f>
        <v>18</v>
      </c>
      <c r="AF490" s="21" t="b">
        <v>1</v>
      </c>
      <c r="AG490" s="22" t="b">
        <v>1</v>
      </c>
      <c r="AH490" s="22" t="b">
        <v>0</v>
      </c>
      <c r="AI490" s="24" t="b">
        <v>0</v>
      </c>
      <c r="AJ490" s="6">
        <v>492</v>
      </c>
      <c r="AK490" s="6" t="s">
        <v>2691</v>
      </c>
      <c r="AL490" s="6" t="s">
        <v>2692</v>
      </c>
      <c r="AM490" s="6">
        <v>45</v>
      </c>
      <c r="AN490" s="6" t="s">
        <v>2697</v>
      </c>
      <c r="AO490" s="6" t="s">
        <v>2417</v>
      </c>
      <c r="AP490" s="6" t="s">
        <v>2693</v>
      </c>
      <c r="AQ490" s="6" t="s">
        <v>152</v>
      </c>
      <c r="AU490" s="6" t="s">
        <v>2997</v>
      </c>
      <c r="AV490" s="98" t="s">
        <v>665</v>
      </c>
      <c r="AW490" s="98"/>
      <c r="AX490" s="8">
        <v>3.1645569620253167E-2</v>
      </c>
      <c r="AY490" s="8">
        <v>9.49367088607595E-2</v>
      </c>
      <c r="AZ490" s="8">
        <v>0.12658227848101267</v>
      </c>
      <c r="BA490" s="15" t="b">
        <f>NOT(ISNA(MATCH($A490&amp;"N",'Cases at IMPPC'!$H:$H,0)))</f>
        <v>1</v>
      </c>
      <c r="BB490" s="15" t="b">
        <f>NOT(ISNA(MATCH($A490&amp;"T",'Cases at IMPPC'!$H:$H,0)))</f>
        <v>1</v>
      </c>
      <c r="BC490" s="15" t="b">
        <f>NOT(ISNA(MATCH($A490&amp;"ADE",'Cases at IMPPC'!$H:$H,0)))</f>
        <v>0</v>
      </c>
      <c r="BD490" s="15" t="b">
        <f>NOT(ISNA(MATCH($A490&amp;"MET",'Cases at IMPPC'!$H:$H,0)))</f>
        <v>0</v>
      </c>
      <c r="BE490" s="98" t="s">
        <v>1115</v>
      </c>
      <c r="BF490" t="s">
        <v>3033</v>
      </c>
    </row>
    <row r="491" spans="1:60" ht="13" hidden="1" customHeight="1">
      <c r="A491" s="37">
        <v>493</v>
      </c>
      <c r="B491" s="7"/>
      <c r="C491" s="7" t="str">
        <f>TEXT(A491,"CRC-00000")&amp;"-05-01"</f>
        <v>CRC-00493-05-01</v>
      </c>
      <c r="D491" s="2" t="s">
        <v>2795</v>
      </c>
      <c r="F491" s="2" t="s">
        <v>2795</v>
      </c>
      <c r="G491" s="2" t="s">
        <v>2520</v>
      </c>
      <c r="T491" s="2"/>
      <c r="U491" s="2"/>
      <c r="AD491" s="5" t="b">
        <f>ISNUMBER(MATCH(A491,Selection!A:A,0))</f>
        <v>0</v>
      </c>
      <c r="AE491" s="5">
        <f>24-COUNTIF(D491:AA491,"")</f>
        <v>2</v>
      </c>
      <c r="AF491" s="21" t="b">
        <v>1</v>
      </c>
      <c r="AG491" s="15" t="b">
        <v>0</v>
      </c>
      <c r="AH491" s="15" t="b">
        <v>0</v>
      </c>
      <c r="AI491" s="24" t="b">
        <v>0</v>
      </c>
      <c r="AP491" s="6" t="e">
        <v>#N/A</v>
      </c>
      <c r="AU491" s="6" t="e">
        <v>#N/A</v>
      </c>
      <c r="AV491" s="98" t="e">
        <v>#N/A</v>
      </c>
      <c r="AW491" s="98"/>
      <c r="BA491" s="15" t="b">
        <f>NOT(ISNA(MATCH($A491&amp;"N",'Cases at IMPPC'!$H:$H,0)))</f>
        <v>0</v>
      </c>
      <c r="BB491" s="15" t="b">
        <f>NOT(ISNA(MATCH($A491&amp;"T",'Cases at IMPPC'!$H:$H,0)))</f>
        <v>0</v>
      </c>
      <c r="BC491" s="15" t="b">
        <f>NOT(ISNA(MATCH($A491&amp;"ADE",'Cases at IMPPC'!$H:$H,0)))</f>
        <v>0</v>
      </c>
      <c r="BD491" s="15" t="b">
        <f>NOT(ISNA(MATCH($A491&amp;"MET",'Cases at IMPPC'!$H:$H,0)))</f>
        <v>0</v>
      </c>
      <c r="BE491" s="98" t="e">
        <v>#N/A</v>
      </c>
    </row>
    <row r="492" spans="1:60" ht="13" hidden="1" customHeight="1">
      <c r="A492" s="37">
        <v>494</v>
      </c>
      <c r="B492" s="7" t="s">
        <v>1594</v>
      </c>
      <c r="C492" s="7" t="str">
        <f>TEXT(A492,"CRC-00000")&amp;"-05-01"</f>
        <v>CRC-00494-05-01</v>
      </c>
      <c r="D492" s="2" t="s">
        <v>2795</v>
      </c>
      <c r="E492" s="2" t="s">
        <v>2794</v>
      </c>
      <c r="F492" s="2" t="s">
        <v>2794</v>
      </c>
      <c r="G492" s="2" t="s">
        <v>2795</v>
      </c>
      <c r="H492" s="2" t="s">
        <v>2793</v>
      </c>
      <c r="I492" s="63" t="s">
        <v>2794</v>
      </c>
      <c r="J492" s="39" t="s">
        <v>2794</v>
      </c>
      <c r="K492" s="93" t="s">
        <v>3158</v>
      </c>
      <c r="L492" s="93" t="s">
        <v>3155</v>
      </c>
      <c r="M492" s="2" t="s">
        <v>2518</v>
      </c>
      <c r="O492" s="2" t="s">
        <v>2778</v>
      </c>
      <c r="Q492" s="63" t="s">
        <v>2518</v>
      </c>
      <c r="R492" s="39" t="s">
        <v>2794</v>
      </c>
      <c r="S492" s="39" t="s">
        <v>3094</v>
      </c>
      <c r="T492" s="2" t="s">
        <v>2666</v>
      </c>
      <c r="U492" s="2" t="s">
        <v>2868</v>
      </c>
      <c r="AD492" s="5" t="b">
        <f>ISNUMBER(MATCH(A492,Selection!A:A,0))</f>
        <v>0</v>
      </c>
      <c r="AE492" s="5">
        <f>24-COUNTIF(D492:AA492,"")</f>
        <v>16</v>
      </c>
      <c r="AF492" s="21" t="b">
        <v>1</v>
      </c>
      <c r="AG492" s="22" t="b">
        <v>1</v>
      </c>
      <c r="AH492" s="22" t="b">
        <v>0</v>
      </c>
      <c r="AI492" s="24" t="b">
        <v>0</v>
      </c>
      <c r="AJ492" s="6">
        <v>494</v>
      </c>
      <c r="AK492" s="6" t="s">
        <v>2691</v>
      </c>
      <c r="AL492" s="6" t="s">
        <v>2693</v>
      </c>
      <c r="AM492" s="6">
        <v>79</v>
      </c>
      <c r="AN492" s="6" t="s">
        <v>2697</v>
      </c>
      <c r="AO492" s="6" t="s">
        <v>2699</v>
      </c>
      <c r="AP492" s="6" t="s">
        <v>2693</v>
      </c>
      <c r="AQ492" s="6" t="s">
        <v>357</v>
      </c>
      <c r="AU492" s="6" t="s">
        <v>2518</v>
      </c>
      <c r="AV492" s="98" t="s">
        <v>912</v>
      </c>
      <c r="AW492" s="98"/>
      <c r="AX492" s="8">
        <v>6.3291139240506328E-3</v>
      </c>
      <c r="AY492" s="8">
        <v>5.6962025316455694E-2</v>
      </c>
      <c r="AZ492" s="8">
        <v>6.3291139240506333E-2</v>
      </c>
      <c r="BA492" s="15" t="b">
        <f>NOT(ISNA(MATCH($A492&amp;"N",'Cases at IMPPC'!$H:$H,0)))</f>
        <v>1</v>
      </c>
      <c r="BB492" s="15" t="b">
        <f>NOT(ISNA(MATCH($A492&amp;"T",'Cases at IMPPC'!$H:$H,0)))</f>
        <v>1</v>
      </c>
      <c r="BC492" s="15" t="b">
        <f>NOT(ISNA(MATCH($A492&amp;"ADE",'Cases at IMPPC'!$H:$H,0)))</f>
        <v>0</v>
      </c>
      <c r="BD492" s="15" t="b">
        <f>NOT(ISNA(MATCH($A492&amp;"MET",'Cases at IMPPC'!$H:$H,0)))</f>
        <v>0</v>
      </c>
      <c r="BE492" s="98" t="s">
        <v>1115</v>
      </c>
      <c r="BF492" t="s">
        <v>2492</v>
      </c>
    </row>
    <row r="493" spans="1:60" ht="13" hidden="1" customHeight="1">
      <c r="A493" s="37">
        <v>495</v>
      </c>
      <c r="B493" s="7" t="s">
        <v>1595</v>
      </c>
      <c r="C493" s="7" t="str">
        <f>TEXT(A493,"CRC-00000")&amp;"-05-01"</f>
        <v>CRC-00495-05-01</v>
      </c>
      <c r="D493" s="2" t="s">
        <v>2794</v>
      </c>
      <c r="E493" s="2" t="s">
        <v>2795</v>
      </c>
      <c r="G493" s="2" t="s">
        <v>2795</v>
      </c>
      <c r="H493" s="2" t="s">
        <v>2795</v>
      </c>
      <c r="T493" s="2"/>
      <c r="U493" s="2"/>
      <c r="AD493" s="5" t="b">
        <f>ISNUMBER(MATCH(A493,Selection!A:A,0))</f>
        <v>0</v>
      </c>
      <c r="AE493" s="5">
        <f>24-COUNTIF(D493:AA493,"")</f>
        <v>4</v>
      </c>
      <c r="AF493" s="21" t="b">
        <v>1</v>
      </c>
      <c r="AG493" s="15" t="b">
        <v>1</v>
      </c>
      <c r="AH493" s="15" t="b">
        <v>0</v>
      </c>
      <c r="AI493" s="24" t="b">
        <v>1</v>
      </c>
      <c r="AJ493" s="6">
        <v>495</v>
      </c>
      <c r="AK493" s="6" t="s">
        <v>2691</v>
      </c>
      <c r="AL493" s="6" t="s">
        <v>2692</v>
      </c>
      <c r="AM493" s="6">
        <v>17</v>
      </c>
      <c r="AN493" s="6" t="s">
        <v>2697</v>
      </c>
      <c r="AO493" s="6" t="s">
        <v>2417</v>
      </c>
      <c r="AP493" s="6" t="s">
        <v>2999</v>
      </c>
      <c r="AQ493" s="6" t="s">
        <v>175</v>
      </c>
      <c r="AU493" s="6" t="s">
        <v>2990</v>
      </c>
      <c r="AV493" s="98" t="s">
        <v>666</v>
      </c>
      <c r="AW493" s="98"/>
      <c r="BA493" s="15" t="b">
        <f>NOT(ISNA(MATCH($A493&amp;"N",'Cases at IMPPC'!$H:$H,0)))</f>
        <v>0</v>
      </c>
      <c r="BB493" s="15" t="b">
        <f>NOT(ISNA(MATCH($A493&amp;"T",'Cases at IMPPC'!$H:$H,0)))</f>
        <v>0</v>
      </c>
      <c r="BC493" s="15" t="b">
        <f>NOT(ISNA(MATCH($A493&amp;"ADE",'Cases at IMPPC'!$H:$H,0)))</f>
        <v>0</v>
      </c>
      <c r="BD493" s="15" t="b">
        <f>NOT(ISNA(MATCH($A493&amp;"MET",'Cases at IMPPC'!$H:$H,0)))</f>
        <v>0</v>
      </c>
      <c r="BE493" s="98" t="s">
        <v>1043</v>
      </c>
    </row>
    <row r="494" spans="1:60" ht="13" hidden="1" customHeight="1">
      <c r="A494" s="37">
        <v>496</v>
      </c>
      <c r="B494" s="7" t="s">
        <v>1596</v>
      </c>
      <c r="C494" s="7" t="str">
        <f>TEXT(A494,"CRC-00000")&amp;"-05-01"</f>
        <v>CRC-00496-05-01</v>
      </c>
      <c r="D494" s="2" t="s">
        <v>2795</v>
      </c>
      <c r="E494" s="2" t="s">
        <v>2794</v>
      </c>
      <c r="F494" s="2" t="s">
        <v>2795</v>
      </c>
      <c r="G494" s="2" t="s">
        <v>2794</v>
      </c>
      <c r="H494" s="2" t="s">
        <v>2335</v>
      </c>
      <c r="I494" s="63" t="s">
        <v>2795</v>
      </c>
      <c r="J494" s="39" t="s">
        <v>2795</v>
      </c>
      <c r="M494" s="2" t="s">
        <v>2778</v>
      </c>
      <c r="O494" s="2" t="s">
        <v>2389</v>
      </c>
      <c r="Q494" s="63" t="s">
        <v>2518</v>
      </c>
      <c r="R494" s="39" t="s">
        <v>2795</v>
      </c>
      <c r="T494" s="2"/>
      <c r="U494" s="2"/>
      <c r="AD494" s="5" t="b">
        <f>ISNUMBER(MATCH(A494,Selection!A:A,0))</f>
        <v>0</v>
      </c>
      <c r="AE494" s="5">
        <f>24-COUNTIF(D494:AA494,"")</f>
        <v>11</v>
      </c>
      <c r="AF494" s="21" t="b">
        <v>1</v>
      </c>
      <c r="AG494" s="15" t="b">
        <v>1</v>
      </c>
      <c r="AH494" s="15" t="b">
        <v>0</v>
      </c>
      <c r="AI494" s="24" t="b">
        <v>0</v>
      </c>
      <c r="AJ494" s="6">
        <v>496</v>
      </c>
      <c r="AK494" s="6" t="s">
        <v>2691</v>
      </c>
      <c r="AL494" s="6" t="s">
        <v>2692</v>
      </c>
      <c r="AM494" s="6">
        <v>54</v>
      </c>
      <c r="AN494" s="6" t="s">
        <v>2518</v>
      </c>
      <c r="AO494" s="6" t="s">
        <v>2417</v>
      </c>
      <c r="AP494" s="6" t="s">
        <v>2698</v>
      </c>
      <c r="AQ494" s="6" t="s">
        <v>157</v>
      </c>
      <c r="AU494" s="6" t="s">
        <v>2518</v>
      </c>
      <c r="AV494" s="98" t="s">
        <v>667</v>
      </c>
      <c r="AW494" s="98"/>
      <c r="BA494" s="15" t="b">
        <f>NOT(ISNA(MATCH($A494&amp;"N",'Cases at IMPPC'!$H:$H,0)))</f>
        <v>1</v>
      </c>
      <c r="BB494" s="15" t="b">
        <f>NOT(ISNA(MATCH($A494&amp;"T",'Cases at IMPPC'!$H:$H,0)))</f>
        <v>1</v>
      </c>
      <c r="BC494" s="15" t="b">
        <f>NOT(ISNA(MATCH($A494&amp;"ADE",'Cases at IMPPC'!$H:$H,0)))</f>
        <v>0</v>
      </c>
      <c r="BD494" s="15" t="b">
        <f>NOT(ISNA(MATCH($A494&amp;"MET",'Cases at IMPPC'!$H:$H,0)))</f>
        <v>0</v>
      </c>
      <c r="BE494" s="98" t="s">
        <v>1115</v>
      </c>
    </row>
    <row r="495" spans="1:60" ht="13" hidden="1" customHeight="1">
      <c r="A495" s="37">
        <v>497</v>
      </c>
      <c r="B495" s="7" t="s">
        <v>1399</v>
      </c>
      <c r="C495" s="7" t="str">
        <f>TEXT(A495,"CRC-00000")&amp;"-05-01"</f>
        <v>CRC-00497-05-01</v>
      </c>
      <c r="D495" s="2" t="s">
        <v>2795</v>
      </c>
      <c r="E495" s="2" t="s">
        <v>2794</v>
      </c>
      <c r="F495" s="2" t="s">
        <v>2795</v>
      </c>
      <c r="G495" s="2" t="s">
        <v>2795</v>
      </c>
      <c r="T495" s="2"/>
      <c r="U495" s="2"/>
      <c r="AD495" s="5" t="b">
        <f>ISNUMBER(MATCH(A495,Selection!A:A,0))</f>
        <v>0</v>
      </c>
      <c r="AE495" s="5">
        <f>24-COUNTIF(D495:AA495,"")</f>
        <v>4</v>
      </c>
      <c r="AF495" s="21" t="b">
        <v>1</v>
      </c>
      <c r="AG495" s="15" t="b">
        <v>1</v>
      </c>
      <c r="AH495" s="15" t="b">
        <v>0</v>
      </c>
      <c r="AI495" s="24" t="b">
        <v>0</v>
      </c>
      <c r="AJ495" s="6">
        <v>497</v>
      </c>
      <c r="AK495" s="6" t="s">
        <v>2691</v>
      </c>
      <c r="AL495" s="6" t="s">
        <v>2693</v>
      </c>
      <c r="AM495" s="6">
        <v>74</v>
      </c>
      <c r="AN495" s="6" t="s">
        <v>2712</v>
      </c>
      <c r="AO495" s="6" t="s">
        <v>2699</v>
      </c>
      <c r="AP495" s="6" t="s">
        <v>2999</v>
      </c>
      <c r="AQ495" s="6" t="s">
        <v>176</v>
      </c>
      <c r="AU495" s="6" t="s">
        <v>2797</v>
      </c>
      <c r="AV495" s="98" t="s">
        <v>668</v>
      </c>
      <c r="AW495" s="98"/>
      <c r="BA495" s="15" t="b">
        <f>NOT(ISNA(MATCH($A495&amp;"N",'Cases at IMPPC'!$H:$H,0)))</f>
        <v>0</v>
      </c>
      <c r="BB495" s="15" t="b">
        <f>NOT(ISNA(MATCH($A495&amp;"T",'Cases at IMPPC'!$H:$H,0)))</f>
        <v>0</v>
      </c>
      <c r="BC495" s="15" t="b">
        <f>NOT(ISNA(MATCH($A495&amp;"ADE",'Cases at IMPPC'!$H:$H,0)))</f>
        <v>0</v>
      </c>
      <c r="BD495" s="15" t="b">
        <f>NOT(ISNA(MATCH($A495&amp;"MET",'Cases at IMPPC'!$H:$H,0)))</f>
        <v>0</v>
      </c>
      <c r="BE495" s="98" t="s">
        <v>1161</v>
      </c>
    </row>
    <row r="496" spans="1:60" ht="13" hidden="1" customHeight="1">
      <c r="A496" s="37">
        <v>498</v>
      </c>
      <c r="B496" s="7" t="s">
        <v>1400</v>
      </c>
      <c r="C496" s="7" t="str">
        <f>TEXT(A496,"CRC-00000")&amp;"-05-01"</f>
        <v>CRC-00498-05-01</v>
      </c>
      <c r="D496" s="2" t="s">
        <v>2795</v>
      </c>
      <c r="E496" s="2" t="s">
        <v>2795</v>
      </c>
      <c r="F496" s="2" t="s">
        <v>2794</v>
      </c>
      <c r="G496" s="2" t="s">
        <v>2795</v>
      </c>
      <c r="H496" s="2" t="s">
        <v>2795</v>
      </c>
      <c r="I496" s="63" t="s">
        <v>2795</v>
      </c>
      <c r="J496" s="39" t="s">
        <v>2795</v>
      </c>
      <c r="T496" s="2"/>
      <c r="U496" s="2"/>
      <c r="AD496" s="5" t="b">
        <f>ISNUMBER(MATCH(A496,Selection!A:A,0))</f>
        <v>0</v>
      </c>
      <c r="AE496" s="5">
        <f>24-COUNTIF(D496:AA496,"")</f>
        <v>7</v>
      </c>
      <c r="AF496" s="21" t="b">
        <v>1</v>
      </c>
      <c r="AG496" s="15" t="b">
        <v>1</v>
      </c>
      <c r="AH496" s="15" t="b">
        <v>0</v>
      </c>
      <c r="AI496" s="24" t="b">
        <v>1</v>
      </c>
      <c r="AJ496" s="6">
        <v>498</v>
      </c>
      <c r="AK496" s="6" t="s">
        <v>2691</v>
      </c>
      <c r="AL496" s="6" t="s">
        <v>3169</v>
      </c>
      <c r="AM496" s="6">
        <v>92</v>
      </c>
      <c r="AN496" s="6" t="s">
        <v>2697</v>
      </c>
      <c r="AO496" s="6" t="s">
        <v>2699</v>
      </c>
      <c r="AP496" s="6" t="s">
        <v>2999</v>
      </c>
      <c r="AQ496" s="6" t="s">
        <v>171</v>
      </c>
      <c r="AU496" s="6" t="s">
        <v>2518</v>
      </c>
      <c r="AV496" s="98" t="s">
        <v>669</v>
      </c>
      <c r="AW496" s="98"/>
      <c r="BA496" s="15" t="b">
        <f>NOT(ISNA(MATCH($A496&amp;"N",'Cases at IMPPC'!$H:$H,0)))</f>
        <v>1</v>
      </c>
      <c r="BB496" s="15" t="b">
        <f>NOT(ISNA(MATCH($A496&amp;"T",'Cases at IMPPC'!$H:$H,0)))</f>
        <v>1</v>
      </c>
      <c r="BC496" s="15" t="b">
        <f>NOT(ISNA(MATCH($A496&amp;"ADE",'Cases at IMPPC'!$H:$H,0)))</f>
        <v>0</v>
      </c>
      <c r="BD496" s="15" t="b">
        <f>NOT(ISNA(MATCH($A496&amp;"MET",'Cases at IMPPC'!$H:$H,0)))</f>
        <v>0</v>
      </c>
      <c r="BE496" s="98" t="s">
        <v>1115</v>
      </c>
    </row>
    <row r="497" spans="1:60" ht="13" hidden="1" customHeight="1">
      <c r="A497" s="37">
        <v>499</v>
      </c>
      <c r="B497" s="7" t="s">
        <v>1401</v>
      </c>
      <c r="C497" s="7" t="str">
        <f>TEXT(A497,"CRC-00000")&amp;"-05-01"</f>
        <v>CRC-00499-05-01</v>
      </c>
      <c r="G497" s="2" t="s">
        <v>2520</v>
      </c>
      <c r="T497" s="2"/>
      <c r="U497" s="2"/>
      <c r="AD497" s="5" t="b">
        <f>ISNUMBER(MATCH(A497,Selection!A:A,0))</f>
        <v>0</v>
      </c>
      <c r="AE497" s="5">
        <f>24-COUNTIF(D497:AA497,"")</f>
        <v>0</v>
      </c>
      <c r="AF497" s="21" t="b">
        <v>1</v>
      </c>
      <c r="AG497" s="15" t="b">
        <v>1</v>
      </c>
      <c r="AH497" s="15" t="b">
        <v>0</v>
      </c>
      <c r="AI497" s="24" t="b">
        <v>1</v>
      </c>
      <c r="AJ497" s="6">
        <v>499</v>
      </c>
      <c r="AK497" s="6" t="s">
        <v>2691</v>
      </c>
      <c r="AL497" s="6" t="s">
        <v>2692</v>
      </c>
      <c r="AM497" s="6">
        <v>43</v>
      </c>
      <c r="AN497" s="6" t="s">
        <v>2697</v>
      </c>
      <c r="AO497" s="6" t="s">
        <v>2417</v>
      </c>
      <c r="AP497" s="6" t="s">
        <v>2698</v>
      </c>
      <c r="AQ497" s="6" t="s">
        <v>177</v>
      </c>
      <c r="AU497" s="6" t="s">
        <v>2990</v>
      </c>
      <c r="AV497" s="98" t="s">
        <v>670</v>
      </c>
      <c r="AW497" s="98"/>
      <c r="BA497" s="15" t="b">
        <f>NOT(ISNA(MATCH($A497&amp;"N",'Cases at IMPPC'!$H:$H,0)))</f>
        <v>0</v>
      </c>
      <c r="BB497" s="15" t="b">
        <f>NOT(ISNA(MATCH($A497&amp;"T",'Cases at IMPPC'!$H:$H,0)))</f>
        <v>0</v>
      </c>
      <c r="BC497" s="15" t="b">
        <f>NOT(ISNA(MATCH($A497&amp;"ADE",'Cases at IMPPC'!$H:$H,0)))</f>
        <v>0</v>
      </c>
      <c r="BD497" s="15" t="b">
        <f>NOT(ISNA(MATCH($A497&amp;"MET",'Cases at IMPPC'!$H:$H,0)))</f>
        <v>0</v>
      </c>
      <c r="BE497" s="98" t="s">
        <v>1115</v>
      </c>
    </row>
    <row r="498" spans="1:60" ht="13" hidden="1" customHeight="1">
      <c r="A498" s="37">
        <v>500</v>
      </c>
      <c r="B498" s="7" t="s">
        <v>1601</v>
      </c>
      <c r="C498" s="7" t="str">
        <f>TEXT(A498,"CRC-00000")&amp;"-05-01"</f>
        <v>CRC-00500-05-01</v>
      </c>
      <c r="D498" s="2" t="s">
        <v>2795</v>
      </c>
      <c r="E498" s="2" t="s">
        <v>2794</v>
      </c>
      <c r="F498" s="2" t="s">
        <v>2795</v>
      </c>
      <c r="G498" s="2" t="s">
        <v>2795</v>
      </c>
      <c r="H498" s="2" t="s">
        <v>2795</v>
      </c>
      <c r="I498" s="63" t="s">
        <v>2795</v>
      </c>
      <c r="J498" s="39" t="s">
        <v>2795</v>
      </c>
      <c r="T498" s="2"/>
      <c r="U498" s="2"/>
      <c r="AD498" s="5" t="b">
        <f>ISNUMBER(MATCH(A498,Selection!A:A,0))</f>
        <v>0</v>
      </c>
      <c r="AE498" s="5">
        <f>24-COUNTIF(D498:AA498,"")</f>
        <v>7</v>
      </c>
      <c r="AF498" s="21" t="b">
        <v>1</v>
      </c>
      <c r="AG498" s="15" t="b">
        <v>1</v>
      </c>
      <c r="AH498" s="15" t="b">
        <v>0</v>
      </c>
      <c r="AI498" s="24" t="b">
        <v>0</v>
      </c>
      <c r="AJ498" s="6">
        <v>500</v>
      </c>
      <c r="AK498" s="6" t="s">
        <v>2691</v>
      </c>
      <c r="AL498" s="6" t="s">
        <v>2692</v>
      </c>
      <c r="AM498" s="6">
        <v>82</v>
      </c>
      <c r="AN498" s="6" t="s">
        <v>2518</v>
      </c>
      <c r="AO498" s="6" t="s">
        <v>2699</v>
      </c>
      <c r="AP498" s="6" t="s">
        <v>3169</v>
      </c>
      <c r="AQ498" s="6" t="s">
        <v>100</v>
      </c>
      <c r="AU498" s="6" t="s">
        <v>2518</v>
      </c>
      <c r="AV498" s="98" t="s">
        <v>301</v>
      </c>
      <c r="AW498" s="98"/>
      <c r="BA498" s="15" t="b">
        <f>NOT(ISNA(MATCH($A498&amp;"N",'Cases at IMPPC'!$H:$H,0)))</f>
        <v>1</v>
      </c>
      <c r="BB498" s="15" t="b">
        <f>NOT(ISNA(MATCH($A498&amp;"T",'Cases at IMPPC'!$H:$H,0)))</f>
        <v>0</v>
      </c>
      <c r="BC498" s="15" t="b">
        <f>NOT(ISNA(MATCH($A498&amp;"ADE",'Cases at IMPPC'!$H:$H,0)))</f>
        <v>0</v>
      </c>
      <c r="BD498" s="15" t="b">
        <f>NOT(ISNA(MATCH($A498&amp;"MET",'Cases at IMPPC'!$H:$H,0)))</f>
        <v>0</v>
      </c>
      <c r="BE498" s="98" t="s">
        <v>1185</v>
      </c>
    </row>
    <row r="499" spans="1:60" ht="13" hidden="1" customHeight="1">
      <c r="A499" s="37">
        <v>501</v>
      </c>
      <c r="B499" s="7" t="s">
        <v>1602</v>
      </c>
      <c r="C499" s="7" t="str">
        <f>TEXT(A499,"CRC-00000")&amp;"-05-01"</f>
        <v>CRC-00501-05-01</v>
      </c>
      <c r="D499" s="2" t="s">
        <v>2794</v>
      </c>
      <c r="E499" s="2" t="s">
        <v>2795</v>
      </c>
      <c r="F499" s="2" t="s">
        <v>2795</v>
      </c>
      <c r="G499" s="2" t="s">
        <v>2795</v>
      </c>
      <c r="H499" s="2" t="s">
        <v>2795</v>
      </c>
      <c r="I499" s="63" t="s">
        <v>2795</v>
      </c>
      <c r="J499" s="39" t="s">
        <v>2795</v>
      </c>
      <c r="T499" s="2"/>
      <c r="U499" s="2"/>
      <c r="AD499" s="5" t="b">
        <f>ISNUMBER(MATCH(A499,Selection!A:A,0))</f>
        <v>0</v>
      </c>
      <c r="AE499" s="5">
        <f>24-COUNTIF(D499:AA499,"")</f>
        <v>7</v>
      </c>
      <c r="AF499" s="21" t="b">
        <v>1</v>
      </c>
      <c r="AG499" s="15" t="b">
        <v>1</v>
      </c>
      <c r="AH499" s="15" t="b">
        <v>0</v>
      </c>
      <c r="AI499" s="24" t="b">
        <v>0</v>
      </c>
      <c r="AJ499" s="6">
        <v>501</v>
      </c>
      <c r="AK499" s="6" t="s">
        <v>2691</v>
      </c>
      <c r="AQ499" s="6" t="s">
        <v>3171</v>
      </c>
      <c r="AU499" s="6" t="s">
        <v>3171</v>
      </c>
      <c r="AV499" s="98"/>
      <c r="AW499" s="98"/>
      <c r="BA499" s="15" t="b">
        <f>NOT(ISNA(MATCH($A499&amp;"N",'Cases at IMPPC'!$H:$H,0)))</f>
        <v>0</v>
      </c>
      <c r="BB499" s="15" t="b">
        <f>NOT(ISNA(MATCH($A499&amp;"T",'Cases at IMPPC'!$H:$H,0)))</f>
        <v>0</v>
      </c>
      <c r="BC499" s="15" t="b">
        <f>NOT(ISNA(MATCH($A499&amp;"ADE",'Cases at IMPPC'!$H:$H,0)))</f>
        <v>0</v>
      </c>
      <c r="BD499" s="15" t="b">
        <f>NOT(ISNA(MATCH($A499&amp;"MET",'Cases at IMPPC'!$H:$H,0)))</f>
        <v>0</v>
      </c>
      <c r="BE499" s="98"/>
    </row>
    <row r="500" spans="1:60" ht="13" hidden="1" customHeight="1">
      <c r="A500" s="37">
        <v>502</v>
      </c>
      <c r="B500" s="7" t="s">
        <v>1603</v>
      </c>
      <c r="C500" s="7" t="str">
        <f>TEXT(A500,"CRC-00000")&amp;"-05-01"</f>
        <v>CRC-00502-05-01</v>
      </c>
      <c r="D500" s="2" t="s">
        <v>2795</v>
      </c>
      <c r="E500" s="2" t="s">
        <v>2795</v>
      </c>
      <c r="F500" s="2" t="s">
        <v>2795</v>
      </c>
      <c r="G500" s="2" t="s">
        <v>2795</v>
      </c>
      <c r="H500" s="2" t="s">
        <v>2794</v>
      </c>
      <c r="I500" s="63" t="s">
        <v>2794</v>
      </c>
      <c r="J500" s="39" t="s">
        <v>2736</v>
      </c>
      <c r="T500" s="2"/>
      <c r="U500" s="2"/>
      <c r="AD500" s="5" t="b">
        <f>ISNUMBER(MATCH(A500,Selection!A:A,0))</f>
        <v>0</v>
      </c>
      <c r="AE500" s="5">
        <f>24-COUNTIF(D500:AA500,"")</f>
        <v>7</v>
      </c>
      <c r="AF500" s="21" t="b">
        <v>1</v>
      </c>
      <c r="AG500" s="15" t="b">
        <v>1</v>
      </c>
      <c r="AH500" s="15" t="b">
        <v>0</v>
      </c>
      <c r="AI500" s="24" t="b">
        <v>0</v>
      </c>
      <c r="AJ500" s="6">
        <v>502</v>
      </c>
      <c r="AK500" s="6" t="s">
        <v>2691</v>
      </c>
      <c r="AV500" s="98"/>
      <c r="AW500" s="98"/>
      <c r="BA500" s="15" t="b">
        <f>NOT(ISNA(MATCH($A500&amp;"N",'Cases at IMPPC'!$H:$H,0)))</f>
        <v>1</v>
      </c>
      <c r="BB500" s="15" t="b">
        <f>NOT(ISNA(MATCH($A500&amp;"T",'Cases at IMPPC'!$H:$H,0)))</f>
        <v>1</v>
      </c>
      <c r="BC500" s="15" t="b">
        <f>NOT(ISNA(MATCH($A500&amp;"ADE",'Cases at IMPPC'!$H:$H,0)))</f>
        <v>0</v>
      </c>
      <c r="BD500" s="15" t="b">
        <f>NOT(ISNA(MATCH($A500&amp;"MET",'Cases at IMPPC'!$H:$H,0)))</f>
        <v>0</v>
      </c>
      <c r="BE500" s="98"/>
    </row>
    <row r="501" spans="1:60" ht="13" hidden="1" customHeight="1">
      <c r="A501" s="37">
        <v>503</v>
      </c>
      <c r="B501" s="7" t="s">
        <v>1786</v>
      </c>
      <c r="C501" s="7" t="str">
        <f>TEXT(A501,"CRC-00000")&amp;"-05-01"</f>
        <v>CRC-00503-05-01</v>
      </c>
      <c r="D501" s="2" t="s">
        <v>2794</v>
      </c>
      <c r="E501" s="2" t="s">
        <v>2794</v>
      </c>
      <c r="F501" s="2" t="s">
        <v>2795</v>
      </c>
      <c r="G501" s="2" t="s">
        <v>2795</v>
      </c>
      <c r="H501" s="2" t="s">
        <v>2794</v>
      </c>
      <c r="I501" s="63" t="s">
        <v>2794</v>
      </c>
      <c r="J501" s="39" t="s">
        <v>2795</v>
      </c>
      <c r="T501" s="2"/>
      <c r="U501" s="2"/>
      <c r="AD501" s="5" t="b">
        <f>ISNUMBER(MATCH(A501,Selection!A:A,0))</f>
        <v>0</v>
      </c>
      <c r="AE501" s="5">
        <f>24-COUNTIF(D501:AA501,"")</f>
        <v>7</v>
      </c>
      <c r="AF501" s="21" t="b">
        <v>1</v>
      </c>
      <c r="AG501" s="15" t="b">
        <v>1</v>
      </c>
      <c r="AH501" s="15" t="b">
        <v>0</v>
      </c>
      <c r="AI501" s="24" t="b">
        <v>0</v>
      </c>
      <c r="AJ501" s="6">
        <v>503</v>
      </c>
      <c r="AK501" s="6" t="s">
        <v>2691</v>
      </c>
      <c r="AL501" s="6" t="s">
        <v>2692</v>
      </c>
      <c r="AM501" s="6">
        <v>87</v>
      </c>
      <c r="AN501" s="6" t="s">
        <v>2518</v>
      </c>
      <c r="AO501" s="6" t="s">
        <v>2699</v>
      </c>
      <c r="AP501" s="6" t="s">
        <v>2698</v>
      </c>
      <c r="AQ501" s="6" t="s">
        <v>163</v>
      </c>
      <c r="AU501" s="6" t="s">
        <v>2797</v>
      </c>
      <c r="AV501" s="98" t="s">
        <v>671</v>
      </c>
      <c r="AW501" s="98"/>
      <c r="BA501" s="15" t="b">
        <f>NOT(ISNA(MATCH($A501&amp;"N",'Cases at IMPPC'!$H:$H,0)))</f>
        <v>1</v>
      </c>
      <c r="BB501" s="15" t="b">
        <f>NOT(ISNA(MATCH($A501&amp;"T",'Cases at IMPPC'!$H:$H,0)))</f>
        <v>1</v>
      </c>
      <c r="BC501" s="15" t="b">
        <f>NOT(ISNA(MATCH($A501&amp;"ADE",'Cases at IMPPC'!$H:$H,0)))</f>
        <v>0</v>
      </c>
      <c r="BD501" s="15" t="b">
        <f>NOT(ISNA(MATCH($A501&amp;"MET",'Cases at IMPPC'!$H:$H,0)))</f>
        <v>0</v>
      </c>
      <c r="BE501" s="98" t="s">
        <v>1115</v>
      </c>
    </row>
    <row r="502" spans="1:60" ht="13" hidden="1" customHeight="1">
      <c r="A502" s="37">
        <v>504</v>
      </c>
      <c r="B502" s="7" t="s">
        <v>1787</v>
      </c>
      <c r="C502" s="7" t="str">
        <f>TEXT(A502,"CRC-00000")&amp;"-05-01"</f>
        <v>CRC-00504-05-01</v>
      </c>
      <c r="D502" s="2" t="s">
        <v>2794</v>
      </c>
      <c r="E502" s="2" t="s">
        <v>2795</v>
      </c>
      <c r="F502" s="2" t="s">
        <v>2795</v>
      </c>
      <c r="G502" s="2" t="s">
        <v>2794</v>
      </c>
      <c r="H502" s="2" t="s">
        <v>2795</v>
      </c>
      <c r="I502" s="63" t="s">
        <v>2795</v>
      </c>
      <c r="T502" s="2"/>
      <c r="U502" s="2"/>
      <c r="V502" s="95">
        <v>2.6038781163434943E-2</v>
      </c>
      <c r="AD502" s="5" t="b">
        <f>ISNUMBER(MATCH(A502,Selection!A:A,0))</f>
        <v>0</v>
      </c>
      <c r="AE502" s="5">
        <f>24-COUNTIF(D502:AA502,"")</f>
        <v>7</v>
      </c>
      <c r="AF502" s="21" t="b">
        <v>1</v>
      </c>
      <c r="AG502" s="15" t="b">
        <v>1</v>
      </c>
      <c r="AH502" s="15" t="b">
        <v>0</v>
      </c>
      <c r="AI502" s="24" t="b">
        <v>0</v>
      </c>
      <c r="AJ502" s="6">
        <v>504</v>
      </c>
      <c r="AK502" s="6" t="s">
        <v>2691</v>
      </c>
      <c r="AL502" s="6" t="s">
        <v>2692</v>
      </c>
      <c r="AM502" s="6">
        <v>76</v>
      </c>
      <c r="AN502" s="6" t="s">
        <v>2697</v>
      </c>
      <c r="AO502" s="6" t="s">
        <v>2699</v>
      </c>
      <c r="AP502" s="6" t="s">
        <v>2693</v>
      </c>
      <c r="AQ502" s="6" t="s">
        <v>158</v>
      </c>
      <c r="AU502" s="6" t="s">
        <v>2797</v>
      </c>
      <c r="AV502" s="98" t="s">
        <v>748</v>
      </c>
      <c r="AW502" s="98"/>
      <c r="BA502" s="15" t="b">
        <f>NOT(ISNA(MATCH($A502&amp;"N",'Cases at IMPPC'!$H:$H,0)))</f>
        <v>1</v>
      </c>
      <c r="BB502" s="15" t="b">
        <f>NOT(ISNA(MATCH($A502&amp;"T",'Cases at IMPPC'!$H:$H,0)))</f>
        <v>1</v>
      </c>
      <c r="BC502" s="15" t="b">
        <f>NOT(ISNA(MATCH($A502&amp;"ADE",'Cases at IMPPC'!$H:$H,0)))</f>
        <v>0</v>
      </c>
      <c r="BD502" s="15" t="b">
        <f>NOT(ISNA(MATCH($A502&amp;"MET",'Cases at IMPPC'!$H:$H,0)))</f>
        <v>0</v>
      </c>
      <c r="BE502" s="98" t="s">
        <v>1115</v>
      </c>
    </row>
    <row r="503" spans="1:60" ht="13" hidden="1" customHeight="1">
      <c r="A503" s="37">
        <v>505</v>
      </c>
      <c r="B503" s="7" t="s">
        <v>1977</v>
      </c>
      <c r="C503" s="7" t="str">
        <f>TEXT(A503,"CRC-00000")&amp;"-05-01"</f>
        <v>CRC-00505-05-01</v>
      </c>
      <c r="D503" s="2" t="s">
        <v>2795</v>
      </c>
      <c r="E503" s="2" t="s">
        <v>2794</v>
      </c>
      <c r="F503" s="2" t="s">
        <v>2794</v>
      </c>
      <c r="G503" s="2" t="s">
        <v>2795</v>
      </c>
      <c r="H503" s="2" t="s">
        <v>2795</v>
      </c>
      <c r="I503" s="63" t="s">
        <v>2795</v>
      </c>
      <c r="J503" s="39" t="s">
        <v>2795</v>
      </c>
      <c r="K503" s="93" t="s">
        <v>3153</v>
      </c>
      <c r="L503" s="93" t="s">
        <v>3155</v>
      </c>
      <c r="M503" s="2" t="s">
        <v>2796</v>
      </c>
      <c r="O503" s="2" t="s">
        <v>1995</v>
      </c>
      <c r="Q503" s="63" t="s">
        <v>2518</v>
      </c>
      <c r="R503" s="63" t="s">
        <v>3079</v>
      </c>
      <c r="S503" s="63" t="s">
        <v>3089</v>
      </c>
      <c r="T503" s="2" t="s">
        <v>2666</v>
      </c>
      <c r="U503" s="2" t="s">
        <v>2868</v>
      </c>
      <c r="AA503" s="5" t="s">
        <v>1278</v>
      </c>
      <c r="AD503" s="5" t="b">
        <f>ISNUMBER(MATCH(A503,Selection!A:A,0))</f>
        <v>0</v>
      </c>
      <c r="AE503" s="5">
        <f>24-COUNTIF(D503:AA503,"")</f>
        <v>17</v>
      </c>
      <c r="AF503" s="21" t="b">
        <v>1</v>
      </c>
      <c r="AG503" s="22" t="b">
        <v>1</v>
      </c>
      <c r="AH503" s="22" t="b">
        <v>0</v>
      </c>
      <c r="AI503" s="24" t="b">
        <v>0</v>
      </c>
      <c r="AJ503" s="6">
        <v>505</v>
      </c>
      <c r="AK503" s="6" t="s">
        <v>2691</v>
      </c>
      <c r="AM503" s="6">
        <v>76</v>
      </c>
      <c r="AN503" s="6" t="s">
        <v>2518</v>
      </c>
      <c r="AO503" s="6" t="s">
        <v>2699</v>
      </c>
      <c r="AP503" s="6" t="s">
        <v>3169</v>
      </c>
      <c r="AQ503" s="6" t="s">
        <v>156</v>
      </c>
      <c r="AU503" s="6" t="s">
        <v>2518</v>
      </c>
      <c r="AV503" s="98" t="s">
        <v>672</v>
      </c>
      <c r="AW503" s="98"/>
      <c r="AX503" s="8">
        <v>0.12658227848101267</v>
      </c>
      <c r="AY503" s="8">
        <v>3.7974683544303799E-2</v>
      </c>
      <c r="AZ503" s="8">
        <v>0.16455696202531647</v>
      </c>
      <c r="BA503" s="15" t="b">
        <f>NOT(ISNA(MATCH($A503&amp;"N",'Cases at IMPPC'!$H:$H,0)))</f>
        <v>1</v>
      </c>
      <c r="BB503" s="15" t="b">
        <f>NOT(ISNA(MATCH($A503&amp;"T",'Cases at IMPPC'!$H:$H,0)))</f>
        <v>1</v>
      </c>
      <c r="BC503" s="15" t="b">
        <f>NOT(ISNA(MATCH($A503&amp;"ADE",'Cases at IMPPC'!$H:$H,0)))</f>
        <v>0</v>
      </c>
      <c r="BD503" s="15" t="b">
        <f>NOT(ISNA(MATCH($A503&amp;"MET",'Cases at IMPPC'!$H:$H,0)))</f>
        <v>0</v>
      </c>
      <c r="BE503" s="98" t="s">
        <v>1115</v>
      </c>
      <c r="BF503" t="s">
        <v>3205</v>
      </c>
    </row>
    <row r="504" spans="1:60" ht="13" hidden="1" customHeight="1">
      <c r="A504" s="37">
        <v>506</v>
      </c>
      <c r="B504" s="7" t="s">
        <v>1978</v>
      </c>
      <c r="C504" s="7" t="str">
        <f>TEXT(A504,"CRC-00000")&amp;"-05-01"</f>
        <v>CRC-00506-05-01</v>
      </c>
      <c r="D504" s="2" t="s">
        <v>2795</v>
      </c>
      <c r="E504" s="2" t="s">
        <v>2795</v>
      </c>
      <c r="F504" s="2" t="s">
        <v>2794</v>
      </c>
      <c r="G504" s="2" t="s">
        <v>2795</v>
      </c>
      <c r="H504" s="2" t="s">
        <v>2795</v>
      </c>
      <c r="I504" s="63" t="s">
        <v>2795</v>
      </c>
      <c r="J504" s="39" t="s">
        <v>2795</v>
      </c>
      <c r="T504" s="2"/>
      <c r="U504" s="2"/>
      <c r="AD504" s="5" t="b">
        <f>ISNUMBER(MATCH(A504,Selection!A:A,0))</f>
        <v>0</v>
      </c>
      <c r="AE504" s="5">
        <f>24-COUNTIF(D504:AA504,"")</f>
        <v>7</v>
      </c>
      <c r="AF504" s="21" t="b">
        <v>1</v>
      </c>
      <c r="AG504" s="15" t="b">
        <v>1</v>
      </c>
      <c r="AH504" s="15" t="b">
        <v>0</v>
      </c>
      <c r="AI504" s="24" t="b">
        <v>1</v>
      </c>
      <c r="AJ504" s="6">
        <v>506</v>
      </c>
      <c r="AK504" s="6" t="s">
        <v>2691</v>
      </c>
      <c r="AL504" s="6" t="s">
        <v>2692</v>
      </c>
      <c r="AM504" s="6">
        <v>77</v>
      </c>
      <c r="AN504" s="6" t="s">
        <v>2518</v>
      </c>
      <c r="AO504" s="6" t="s">
        <v>2699</v>
      </c>
      <c r="AP504" s="6" t="s">
        <v>2698</v>
      </c>
      <c r="AQ504" s="6" t="s">
        <v>178</v>
      </c>
      <c r="AU504" s="6" t="s">
        <v>2518</v>
      </c>
      <c r="AV504" s="98" t="s">
        <v>673</v>
      </c>
      <c r="AW504" s="98"/>
      <c r="BA504" s="15" t="b">
        <f>NOT(ISNA(MATCH($A504&amp;"N",'Cases at IMPPC'!$H:$H,0)))</f>
        <v>1</v>
      </c>
      <c r="BB504" s="15" t="b">
        <f>NOT(ISNA(MATCH($A504&amp;"T",'Cases at IMPPC'!$H:$H,0)))</f>
        <v>1</v>
      </c>
      <c r="BC504" s="15" t="b">
        <f>NOT(ISNA(MATCH($A504&amp;"ADE",'Cases at IMPPC'!$H:$H,0)))</f>
        <v>0</v>
      </c>
      <c r="BD504" s="15" t="b">
        <f>NOT(ISNA(MATCH($A504&amp;"MET",'Cases at IMPPC'!$H:$H,0)))</f>
        <v>1</v>
      </c>
      <c r="BE504" s="98" t="s">
        <v>1150</v>
      </c>
    </row>
    <row r="505" spans="1:60" ht="13" customHeight="1">
      <c r="A505" s="37">
        <v>507</v>
      </c>
      <c r="B505" s="7" t="s">
        <v>2158</v>
      </c>
      <c r="C505" s="7" t="str">
        <f>TEXT(A505,"CRC-00000")&amp;"-05-01"</f>
        <v>CRC-00507-05-01</v>
      </c>
      <c r="D505" s="2" t="s">
        <v>2795</v>
      </c>
      <c r="E505" s="2" t="s">
        <v>2795</v>
      </c>
      <c r="F505" s="2" t="s">
        <v>2795</v>
      </c>
      <c r="G505" s="2" t="s">
        <v>2520</v>
      </c>
      <c r="H505" s="2" t="s">
        <v>2795</v>
      </c>
      <c r="I505" s="63" t="s">
        <v>2795</v>
      </c>
      <c r="J505" s="39" t="s">
        <v>2795</v>
      </c>
      <c r="M505" s="2" t="s">
        <v>2839</v>
      </c>
      <c r="T505" s="2"/>
      <c r="U505" s="2"/>
      <c r="AD505" s="5" t="b">
        <f>ISNUMBER(MATCH(A505,Selection!A:A,0))</f>
        <v>0</v>
      </c>
      <c r="AE505" s="5">
        <f>24-COUNTIF(D505:AA505,"")</f>
        <v>7</v>
      </c>
      <c r="AF505" s="21" t="b">
        <v>1</v>
      </c>
      <c r="AG505" s="15" t="b">
        <v>1</v>
      </c>
      <c r="AH505" s="15" t="b">
        <v>0</v>
      </c>
      <c r="AI505" s="24" t="b">
        <v>1</v>
      </c>
      <c r="AJ505" s="6">
        <v>507</v>
      </c>
      <c r="AK505" s="6" t="s">
        <v>2691</v>
      </c>
      <c r="AL505" s="6" t="s">
        <v>2693</v>
      </c>
      <c r="AM505" s="6">
        <v>70</v>
      </c>
      <c r="AN505" s="6" t="s">
        <v>2697</v>
      </c>
      <c r="AO505" s="6" t="s">
        <v>2699</v>
      </c>
      <c r="AP505" s="6" t="s">
        <v>2999</v>
      </c>
      <c r="AQ505" s="6" t="s">
        <v>179</v>
      </c>
      <c r="AU505" s="6" t="s">
        <v>2518</v>
      </c>
      <c r="AV505" s="98"/>
      <c r="AW505" s="98"/>
      <c r="BA505" s="15" t="b">
        <f>NOT(ISNA(MATCH($A505&amp;"N",'Cases at IMPPC'!$H:$H,0)))</f>
        <v>0</v>
      </c>
      <c r="BB505" s="15" t="b">
        <f>NOT(ISNA(MATCH($A505&amp;"T",'Cases at IMPPC'!$H:$H,0)))</f>
        <v>0</v>
      </c>
      <c r="BC505" s="15" t="b">
        <f>NOT(ISNA(MATCH($A505&amp;"ADE",'Cases at IMPPC'!$H:$H,0)))</f>
        <v>0</v>
      </c>
      <c r="BD505" s="15" t="b">
        <f>NOT(ISNA(MATCH($A505&amp;"MET",'Cases at IMPPC'!$H:$H,0)))</f>
        <v>0</v>
      </c>
      <c r="BE505" s="98" t="s">
        <v>1115</v>
      </c>
      <c r="BF505" t="s">
        <v>3113</v>
      </c>
      <c r="BH505" t="s">
        <v>3115</v>
      </c>
    </row>
    <row r="506" spans="1:60" ht="13" hidden="1" customHeight="1">
      <c r="A506" s="37">
        <v>508</v>
      </c>
      <c r="B506" s="7" t="s">
        <v>2159</v>
      </c>
      <c r="C506" s="7" t="str">
        <f>TEXT(A506,"CRC-00000")&amp;"-05-01"</f>
        <v>CRC-00508-05-01</v>
      </c>
      <c r="D506" s="2" t="s">
        <v>2795</v>
      </c>
      <c r="E506" s="2" t="s">
        <v>2794</v>
      </c>
      <c r="F506" s="2" t="s">
        <v>2795</v>
      </c>
      <c r="G506" s="2" t="s">
        <v>2795</v>
      </c>
      <c r="H506" s="2" t="s">
        <v>2794</v>
      </c>
      <c r="I506" s="63" t="s">
        <v>2794</v>
      </c>
      <c r="J506" s="39" t="s">
        <v>2795</v>
      </c>
      <c r="T506" s="2"/>
      <c r="U506" s="2"/>
      <c r="AD506" s="5" t="b">
        <f>ISNUMBER(MATCH(A506,Selection!A:A,0))</f>
        <v>0</v>
      </c>
      <c r="AE506" s="5">
        <f>24-COUNTIF(D506:AA506,"")</f>
        <v>7</v>
      </c>
      <c r="AF506" s="21" t="b">
        <v>1</v>
      </c>
      <c r="AG506" s="15" t="b">
        <v>1</v>
      </c>
      <c r="AH506" s="15" t="b">
        <v>0</v>
      </c>
      <c r="AI506" s="24" t="b">
        <v>0</v>
      </c>
      <c r="AJ506" s="6">
        <v>508</v>
      </c>
      <c r="AK506" s="6" t="s">
        <v>2691</v>
      </c>
      <c r="AL506" s="6" t="s">
        <v>2693</v>
      </c>
      <c r="AM506" s="6">
        <v>51</v>
      </c>
      <c r="AN506" s="6" t="s">
        <v>2518</v>
      </c>
      <c r="AO506" s="6" t="s">
        <v>2699</v>
      </c>
      <c r="AP506" s="6" t="s">
        <v>2999</v>
      </c>
      <c r="AQ506" s="6" t="s">
        <v>121</v>
      </c>
      <c r="AU506" s="6" t="s">
        <v>2518</v>
      </c>
      <c r="AV506" s="98" t="s">
        <v>674</v>
      </c>
      <c r="AW506" s="98"/>
      <c r="BA506" s="15" t="b">
        <f>NOT(ISNA(MATCH($A506&amp;"N",'Cases at IMPPC'!$H:$H,0)))</f>
        <v>1</v>
      </c>
      <c r="BB506" s="15" t="b">
        <f>NOT(ISNA(MATCH($A506&amp;"T",'Cases at IMPPC'!$H:$H,0)))</f>
        <v>1</v>
      </c>
      <c r="BC506" s="15" t="b">
        <f>NOT(ISNA(MATCH($A506&amp;"ADE",'Cases at IMPPC'!$H:$H,0)))</f>
        <v>0</v>
      </c>
      <c r="BD506" s="15" t="b">
        <f>NOT(ISNA(MATCH($A506&amp;"MET",'Cases at IMPPC'!$H:$H,0)))</f>
        <v>0</v>
      </c>
      <c r="BE506" s="98" t="s">
        <v>1115</v>
      </c>
    </row>
    <row r="507" spans="1:60" ht="13" hidden="1" customHeight="1">
      <c r="A507" s="37">
        <v>509</v>
      </c>
      <c r="B507" s="7" t="s">
        <v>2160</v>
      </c>
      <c r="C507" s="7" t="str">
        <f>TEXT(A507,"CRC-00000")&amp;"-05-01"</f>
        <v>CRC-00509-05-01</v>
      </c>
      <c r="D507" s="2" t="s">
        <v>2795</v>
      </c>
      <c r="E507" s="2" t="s">
        <v>2795</v>
      </c>
      <c r="F507" s="2" t="s">
        <v>2795</v>
      </c>
      <c r="G507" s="2" t="s">
        <v>2795</v>
      </c>
      <c r="H507" s="2" t="s">
        <v>2795</v>
      </c>
      <c r="I507" s="63" t="s">
        <v>2795</v>
      </c>
      <c r="J507" s="39" t="s">
        <v>2795</v>
      </c>
      <c r="T507" s="2"/>
      <c r="U507" s="2"/>
      <c r="AD507" s="5" t="b">
        <f>ISNUMBER(MATCH(A507,Selection!A:A,0))</f>
        <v>0</v>
      </c>
      <c r="AE507" s="5">
        <f>24-COUNTIF(D507:AA507,"")</f>
        <v>7</v>
      </c>
      <c r="AF507" s="21" t="b">
        <v>1</v>
      </c>
      <c r="AG507" s="15" t="b">
        <v>1</v>
      </c>
      <c r="AH507" s="15" t="b">
        <v>0</v>
      </c>
      <c r="AI507" s="24" t="b">
        <v>0</v>
      </c>
      <c r="AJ507" s="6">
        <v>509</v>
      </c>
      <c r="AK507" s="6" t="s">
        <v>2691</v>
      </c>
      <c r="AM507" s="6">
        <v>48</v>
      </c>
      <c r="AN507" s="6" t="s">
        <v>2518</v>
      </c>
      <c r="AO507" s="6" t="s">
        <v>2417</v>
      </c>
      <c r="AP507" s="6" t="s">
        <v>2698</v>
      </c>
      <c r="AQ507" s="6" t="s">
        <v>180</v>
      </c>
      <c r="AU507" s="6" t="s">
        <v>2692</v>
      </c>
      <c r="AV507" s="98" t="s">
        <v>675</v>
      </c>
      <c r="AW507" s="98"/>
      <c r="BA507" s="15" t="b">
        <f>NOT(ISNA(MATCH($A507&amp;"N",'Cases at IMPPC'!$H:$H,0)))</f>
        <v>1</v>
      </c>
      <c r="BB507" s="15" t="b">
        <f>NOT(ISNA(MATCH($A507&amp;"T",'Cases at IMPPC'!$H:$H,0)))</f>
        <v>1</v>
      </c>
      <c r="BC507" s="15" t="b">
        <f>NOT(ISNA(MATCH($A507&amp;"ADE",'Cases at IMPPC'!$H:$H,0)))</f>
        <v>0</v>
      </c>
      <c r="BD507" s="15" t="b">
        <f>NOT(ISNA(MATCH($A507&amp;"MET",'Cases at IMPPC'!$H:$H,0)))</f>
        <v>0</v>
      </c>
      <c r="BE507" s="98" t="s">
        <v>1115</v>
      </c>
    </row>
    <row r="508" spans="1:60" ht="13" hidden="1" customHeight="1">
      <c r="A508" s="37">
        <v>510</v>
      </c>
      <c r="B508" s="7" t="s">
        <v>2161</v>
      </c>
      <c r="C508" s="7" t="str">
        <f>TEXT(A508,"CRC-00000")&amp;"-05-01"</f>
        <v>CRC-00510-05-01</v>
      </c>
      <c r="D508" s="2" t="s">
        <v>2795</v>
      </c>
      <c r="E508" s="2" t="s">
        <v>2795</v>
      </c>
      <c r="F508" s="2" t="s">
        <v>2795</v>
      </c>
      <c r="G508" s="2" t="s">
        <v>2795</v>
      </c>
      <c r="H508" s="2" t="s">
        <v>2795</v>
      </c>
      <c r="I508" s="63" t="s">
        <v>2795</v>
      </c>
      <c r="J508" s="39" t="s">
        <v>2795</v>
      </c>
      <c r="T508" s="2"/>
      <c r="U508" s="2"/>
      <c r="AD508" s="5" t="b">
        <f>ISNUMBER(MATCH(A508,Selection!A:A,0))</f>
        <v>0</v>
      </c>
      <c r="AE508" s="5">
        <f>24-COUNTIF(D508:AA508,"")</f>
        <v>7</v>
      </c>
      <c r="AF508" s="21" t="b">
        <v>1</v>
      </c>
      <c r="AG508" s="15" t="b">
        <v>1</v>
      </c>
      <c r="AH508" s="15" t="b">
        <v>0</v>
      </c>
      <c r="AI508" s="24" t="b">
        <v>0</v>
      </c>
      <c r="AJ508" s="6">
        <v>510</v>
      </c>
      <c r="AK508" s="6" t="s">
        <v>2691</v>
      </c>
      <c r="AM508" s="6">
        <v>71</v>
      </c>
      <c r="AN508" s="6" t="s">
        <v>2697</v>
      </c>
      <c r="AO508" s="6" t="s">
        <v>2417</v>
      </c>
      <c r="AP508" s="6" t="s">
        <v>2999</v>
      </c>
      <c r="AQ508" s="6" t="s">
        <v>154</v>
      </c>
      <c r="AU508" s="6" t="s">
        <v>2990</v>
      </c>
      <c r="AV508" s="98"/>
      <c r="AW508" s="98"/>
      <c r="BA508" s="15" t="b">
        <f>NOT(ISNA(MATCH($A508&amp;"N",'Cases at IMPPC'!$H:$H,0)))</f>
        <v>1</v>
      </c>
      <c r="BB508" s="15" t="b">
        <f>NOT(ISNA(MATCH($A508&amp;"T",'Cases at IMPPC'!$H:$H,0)))</f>
        <v>1</v>
      </c>
      <c r="BC508" s="15" t="b">
        <f>NOT(ISNA(MATCH($A508&amp;"ADE",'Cases at IMPPC'!$H:$H,0)))</f>
        <v>0</v>
      </c>
      <c r="BD508" s="15" t="b">
        <f>NOT(ISNA(MATCH($A508&amp;"MET",'Cases at IMPPC'!$H:$H,0)))</f>
        <v>0</v>
      </c>
      <c r="BE508" s="98" t="s">
        <v>1115</v>
      </c>
    </row>
    <row r="509" spans="1:60" ht="13" hidden="1" customHeight="1">
      <c r="A509" s="37">
        <v>511</v>
      </c>
      <c r="B509" s="7" t="s">
        <v>2162</v>
      </c>
      <c r="C509" s="7" t="str">
        <f>TEXT(A509,"CRC-00000")&amp;"-05-01"</f>
        <v>CRC-00511-05-01</v>
      </c>
      <c r="G509" s="2" t="s">
        <v>2520</v>
      </c>
      <c r="T509" s="2"/>
      <c r="U509" s="2"/>
      <c r="AD509" s="5" t="b">
        <f>ISNUMBER(MATCH(A509,Selection!A:A,0))</f>
        <v>0</v>
      </c>
      <c r="AE509" s="5">
        <f>24-COUNTIF(D509:AA509,"")</f>
        <v>0</v>
      </c>
      <c r="AF509" s="21" t="b">
        <v>1</v>
      </c>
      <c r="AG509" s="15" t="b">
        <v>1</v>
      </c>
      <c r="AH509" s="15" t="b">
        <v>0</v>
      </c>
      <c r="AI509" s="24" t="b">
        <v>0</v>
      </c>
      <c r="AJ509" s="6">
        <v>511</v>
      </c>
      <c r="AK509" s="6" t="s">
        <v>2691</v>
      </c>
      <c r="AM509" s="6">
        <v>67</v>
      </c>
      <c r="AN509" s="6" t="s">
        <v>2518</v>
      </c>
      <c r="AP509" s="6" t="s">
        <v>2999</v>
      </c>
      <c r="AQ509" s="6" t="s">
        <v>181</v>
      </c>
      <c r="AU509" s="6" t="s">
        <v>2990</v>
      </c>
      <c r="AV509" s="98"/>
      <c r="AW509" s="98"/>
      <c r="BA509" s="15" t="b">
        <f>NOT(ISNA(MATCH($A509&amp;"N",'Cases at IMPPC'!$H:$H,0)))</f>
        <v>0</v>
      </c>
      <c r="BB509" s="15" t="b">
        <f>NOT(ISNA(MATCH($A509&amp;"T",'Cases at IMPPC'!$H:$H,0)))</f>
        <v>0</v>
      </c>
      <c r="BC509" s="15" t="b">
        <f>NOT(ISNA(MATCH($A509&amp;"ADE",'Cases at IMPPC'!$H:$H,0)))</f>
        <v>0</v>
      </c>
      <c r="BD509" s="15" t="b">
        <f>NOT(ISNA(MATCH($A509&amp;"MET",'Cases at IMPPC'!$H:$H,0)))</f>
        <v>0</v>
      </c>
      <c r="BE509" s="98"/>
    </row>
    <row r="510" spans="1:60" ht="13" hidden="1" customHeight="1">
      <c r="A510" s="37">
        <v>512</v>
      </c>
      <c r="B510" s="7" t="s">
        <v>2163</v>
      </c>
      <c r="C510" s="7" t="str">
        <f>TEXT(A510,"CRC-00000")&amp;"-05-01"</f>
        <v>CRC-00512-05-01</v>
      </c>
      <c r="D510" s="2" t="s">
        <v>2795</v>
      </c>
      <c r="E510" s="2" t="s">
        <v>2793</v>
      </c>
      <c r="F510" s="2" t="s">
        <v>2795</v>
      </c>
      <c r="G510" s="2" t="s">
        <v>2335</v>
      </c>
      <c r="H510" s="2" t="s">
        <v>2335</v>
      </c>
      <c r="I510" s="63" t="s">
        <v>2795</v>
      </c>
      <c r="J510" s="39" t="s">
        <v>2795</v>
      </c>
      <c r="M510" s="2" t="s">
        <v>2387</v>
      </c>
      <c r="O510" s="2" t="s">
        <v>2434</v>
      </c>
      <c r="Q510" s="63" t="s">
        <v>2796</v>
      </c>
      <c r="R510" s="39" t="s">
        <v>2795</v>
      </c>
      <c r="T510" s="2"/>
      <c r="U510" s="2"/>
      <c r="AD510" s="5" t="b">
        <f>ISNUMBER(MATCH(A510,Selection!A:A,0))</f>
        <v>0</v>
      </c>
      <c r="AE510" s="5">
        <f>24-COUNTIF(D510:AA510,"")</f>
        <v>11</v>
      </c>
      <c r="AF510" s="21" t="b">
        <v>1</v>
      </c>
      <c r="AG510" s="15" t="b">
        <v>0</v>
      </c>
      <c r="AH510" s="15" t="b">
        <v>0</v>
      </c>
      <c r="AI510" s="24" t="b">
        <v>1</v>
      </c>
      <c r="AJ510" s="6">
        <v>512.29999999999995</v>
      </c>
      <c r="AK510" s="6" t="s">
        <v>2744</v>
      </c>
      <c r="AL510" s="6" t="s">
        <v>2692</v>
      </c>
      <c r="AM510" s="6">
        <v>54</v>
      </c>
      <c r="AN510" s="6" t="s">
        <v>2518</v>
      </c>
      <c r="AP510" s="6" t="s">
        <v>2518</v>
      </c>
      <c r="AV510" s="98" t="s">
        <v>676</v>
      </c>
      <c r="AW510" s="98"/>
      <c r="BA510" s="15" t="b">
        <f>NOT(ISNA(MATCH($A510&amp;"N",'Cases at IMPPC'!$H:$H,0)))</f>
        <v>1</v>
      </c>
      <c r="BB510" s="15" t="b">
        <f>NOT(ISNA(MATCH($A510&amp;"T",'Cases at IMPPC'!$H:$H,0)))</f>
        <v>0</v>
      </c>
      <c r="BC510" s="15" t="b">
        <f>NOT(ISNA(MATCH($A510&amp;"ADE",'Cases at IMPPC'!$H:$H,0)))</f>
        <v>0</v>
      </c>
      <c r="BD510" s="15" t="b">
        <f>NOT(ISNA(MATCH($A510&amp;"MET",'Cases at IMPPC'!$H:$H,0)))</f>
        <v>1</v>
      </c>
      <c r="BE510" s="98" t="s">
        <v>1132</v>
      </c>
      <c r="BH510" t="s">
        <v>3001</v>
      </c>
    </row>
    <row r="511" spans="1:60" ht="13" hidden="1" customHeight="1">
      <c r="A511" s="37">
        <v>513</v>
      </c>
      <c r="B511" s="7" t="s">
        <v>1984</v>
      </c>
      <c r="C511" s="7" t="str">
        <f>TEXT(A511,"CRC-00000")&amp;"-05-01"</f>
        <v>CRC-00513-05-01</v>
      </c>
      <c r="D511" s="2" t="s">
        <v>2795</v>
      </c>
      <c r="E511" s="2" t="s">
        <v>2795</v>
      </c>
      <c r="F511" s="2" t="s">
        <v>2795</v>
      </c>
      <c r="G511" s="2" t="s">
        <v>2795</v>
      </c>
      <c r="H511" s="2" t="s">
        <v>2794</v>
      </c>
      <c r="M511" s="2" t="s">
        <v>2434</v>
      </c>
      <c r="T511" s="2"/>
      <c r="U511" s="2"/>
      <c r="AD511" s="5" t="b">
        <f>ISNUMBER(MATCH(A511,Selection!A:A,0))</f>
        <v>0</v>
      </c>
      <c r="AE511" s="5">
        <f>24-COUNTIF(D511:AA511,"")</f>
        <v>6</v>
      </c>
      <c r="AF511" s="21" t="b">
        <v>1</v>
      </c>
      <c r="AG511" s="15" t="b">
        <v>0</v>
      </c>
      <c r="AH511" s="15" t="b">
        <v>1</v>
      </c>
      <c r="AI511" s="24" t="b">
        <v>0</v>
      </c>
      <c r="AJ511" s="6">
        <v>513.1</v>
      </c>
      <c r="AK511" s="6" t="s">
        <v>3170</v>
      </c>
      <c r="AL511" s="6" t="s">
        <v>2692</v>
      </c>
      <c r="AM511" s="6">
        <v>44</v>
      </c>
      <c r="AN511" s="6" t="s">
        <v>2697</v>
      </c>
      <c r="AO511" s="6" t="s">
        <v>2417</v>
      </c>
      <c r="AP511" s="6" t="s">
        <v>3139</v>
      </c>
      <c r="AQ511" s="6" t="s">
        <v>150</v>
      </c>
      <c r="AV511" s="98"/>
      <c r="AW511" s="98"/>
      <c r="BA511" s="15" t="b">
        <f>NOT(ISNA(MATCH($A511&amp;"N",'Cases at IMPPC'!$H:$H,0)))</f>
        <v>1</v>
      </c>
      <c r="BB511" s="15" t="b">
        <f>NOT(ISNA(MATCH($A511&amp;"T",'Cases at IMPPC'!$H:$H,0)))</f>
        <v>0</v>
      </c>
      <c r="BC511" s="15" t="b">
        <f>NOT(ISNA(MATCH($A511&amp;"ADE",'Cases at IMPPC'!$H:$H,0)))</f>
        <v>1</v>
      </c>
      <c r="BD511" s="15" t="b">
        <f>NOT(ISNA(MATCH($A511&amp;"MET",'Cases at IMPPC'!$H:$H,0)))</f>
        <v>0</v>
      </c>
      <c r="BE511" s="98" t="s">
        <v>1003</v>
      </c>
    </row>
    <row r="512" spans="1:60" ht="13" customHeight="1">
      <c r="A512" s="37">
        <v>514</v>
      </c>
      <c r="B512" s="7" t="s">
        <v>1985</v>
      </c>
      <c r="C512" s="7" t="str">
        <f>TEXT(A512,"CRC-00000")&amp;"-05-01"</f>
        <v>CRC-00514-05-01</v>
      </c>
      <c r="D512" s="2" t="s">
        <v>2795</v>
      </c>
      <c r="E512" s="2" t="s">
        <v>2795</v>
      </c>
      <c r="F512" s="2" t="s">
        <v>2794</v>
      </c>
      <c r="G512" s="2" t="s">
        <v>2335</v>
      </c>
      <c r="H512" s="2" t="s">
        <v>2795</v>
      </c>
      <c r="I512" s="63" t="s">
        <v>2795</v>
      </c>
      <c r="J512" s="39" t="s">
        <v>2795</v>
      </c>
      <c r="M512" s="2" t="s">
        <v>2652</v>
      </c>
      <c r="T512" s="2"/>
      <c r="U512" s="2"/>
      <c r="AD512" s="5" t="b">
        <f>ISNUMBER(MATCH(A512,Selection!A:A,0))</f>
        <v>0</v>
      </c>
      <c r="AE512" s="5">
        <f>24-COUNTIF(D512:AA512,"")</f>
        <v>8</v>
      </c>
      <c r="AF512" s="21" t="b">
        <v>1</v>
      </c>
      <c r="AG512" s="15" t="b">
        <v>1</v>
      </c>
      <c r="AH512" s="15" t="b">
        <v>0</v>
      </c>
      <c r="AI512" s="24" t="b">
        <v>1</v>
      </c>
      <c r="AJ512" s="6">
        <v>514</v>
      </c>
      <c r="AK512" s="6" t="s">
        <v>2691</v>
      </c>
      <c r="AL512" s="6" t="s">
        <v>2692</v>
      </c>
      <c r="AM512" s="6">
        <v>72</v>
      </c>
      <c r="AN512" s="6" t="s">
        <v>2697</v>
      </c>
      <c r="AO512" s="6" t="s">
        <v>2699</v>
      </c>
      <c r="AP512" s="6" t="s">
        <v>2999</v>
      </c>
      <c r="AQ512" s="6" t="s">
        <v>182</v>
      </c>
      <c r="AU512" s="6" t="s">
        <v>2518</v>
      </c>
      <c r="AV512" s="98" t="s">
        <v>775</v>
      </c>
      <c r="AW512" s="98"/>
      <c r="BA512" s="15" t="b">
        <f>NOT(ISNA(MATCH($A512&amp;"N",'Cases at IMPPC'!$H:$H,0)))</f>
        <v>1</v>
      </c>
      <c r="BB512" s="15" t="b">
        <f>NOT(ISNA(MATCH($A512&amp;"T",'Cases at IMPPC'!$H:$H,0)))</f>
        <v>0</v>
      </c>
      <c r="BC512" s="15" t="b">
        <f>NOT(ISNA(MATCH($A512&amp;"ADE",'Cases at IMPPC'!$H:$H,0)))</f>
        <v>0</v>
      </c>
      <c r="BD512" s="15" t="b">
        <f>NOT(ISNA(MATCH($A512&amp;"MET",'Cases at IMPPC'!$H:$H,0)))</f>
        <v>1</v>
      </c>
      <c r="BE512" s="98" t="s">
        <v>1115</v>
      </c>
      <c r="BH512" t="s">
        <v>3112</v>
      </c>
    </row>
    <row r="513" spans="1:60" ht="13" hidden="1" customHeight="1">
      <c r="A513" s="37">
        <v>515</v>
      </c>
      <c r="B513" s="7" t="s">
        <v>1986</v>
      </c>
      <c r="C513" s="7" t="str">
        <f>TEXT(A513,"CRC-00000")&amp;"-05-01"</f>
        <v>CRC-00515-05-01</v>
      </c>
      <c r="D513" s="2" t="s">
        <v>2795</v>
      </c>
      <c r="E513" s="2" t="s">
        <v>2795</v>
      </c>
      <c r="F513" s="2" t="s">
        <v>2794</v>
      </c>
      <c r="G513" s="2" t="s">
        <v>2795</v>
      </c>
      <c r="H513" s="2" t="s">
        <v>2794</v>
      </c>
      <c r="M513" s="2" t="s">
        <v>2778</v>
      </c>
      <c r="T513" s="2"/>
      <c r="U513" s="2"/>
      <c r="AD513" s="5" t="b">
        <f>ISNUMBER(MATCH(A513,Selection!A:A,0))</f>
        <v>0</v>
      </c>
      <c r="AE513" s="5">
        <f>24-COUNTIF(D513:AA513,"")</f>
        <v>6</v>
      </c>
      <c r="AF513" s="21" t="b">
        <v>1</v>
      </c>
      <c r="AG513" s="15" t="b">
        <v>0</v>
      </c>
      <c r="AH513" s="15" t="b">
        <v>1</v>
      </c>
      <c r="AI513" s="24" t="b">
        <v>0</v>
      </c>
      <c r="AJ513" s="6">
        <v>515.1</v>
      </c>
      <c r="AK513" s="6" t="s">
        <v>3170</v>
      </c>
      <c r="AL513" s="6" t="s">
        <v>2692</v>
      </c>
      <c r="AM513" s="6">
        <v>65</v>
      </c>
      <c r="AN513" s="6" t="s">
        <v>2518</v>
      </c>
      <c r="AO513" s="6" t="s">
        <v>2699</v>
      </c>
      <c r="AP513" s="6" t="s">
        <v>3139</v>
      </c>
      <c r="AQ513" s="6" t="s">
        <v>363</v>
      </c>
      <c r="AV513" s="98"/>
      <c r="AW513" s="98"/>
      <c r="BA513" s="15" t="b">
        <f>NOT(ISNA(MATCH($A513&amp;"N",'Cases at IMPPC'!$H:$H,0)))</f>
        <v>1</v>
      </c>
      <c r="BB513" s="15" t="b">
        <f>NOT(ISNA(MATCH($A513&amp;"T",'Cases at IMPPC'!$H:$H,0)))</f>
        <v>0</v>
      </c>
      <c r="BC513" s="15" t="b">
        <f>NOT(ISNA(MATCH($A513&amp;"ADE",'Cases at IMPPC'!$H:$H,0)))</f>
        <v>1</v>
      </c>
      <c r="BD513" s="15" t="b">
        <f>NOT(ISNA(MATCH($A513&amp;"MET",'Cases at IMPPC'!$H:$H,0)))</f>
        <v>0</v>
      </c>
      <c r="BE513" s="98"/>
    </row>
    <row r="514" spans="1:60" ht="13" hidden="1" customHeight="1">
      <c r="A514" s="37">
        <v>516</v>
      </c>
      <c r="B514" s="7" t="s">
        <v>2168</v>
      </c>
      <c r="C514" s="7" t="str">
        <f>TEXT(A514,"CRC-00000")&amp;"-05-01"</f>
        <v>CRC-00516-05-01</v>
      </c>
      <c r="D514" s="2" t="s">
        <v>2795</v>
      </c>
      <c r="E514" s="2" t="s">
        <v>2795</v>
      </c>
      <c r="F514" s="2" t="s">
        <v>2795</v>
      </c>
      <c r="G514" s="2" t="s">
        <v>2335</v>
      </c>
      <c r="H514" s="2" t="s">
        <v>2390</v>
      </c>
      <c r="I514" s="63" t="s">
        <v>2794</v>
      </c>
      <c r="J514" s="39" t="s">
        <v>2795</v>
      </c>
      <c r="M514" s="2" t="s">
        <v>2796</v>
      </c>
      <c r="O514" s="2" t="s">
        <v>2778</v>
      </c>
      <c r="Q514" s="63" t="s">
        <v>2518</v>
      </c>
      <c r="R514" s="39" t="s">
        <v>2795</v>
      </c>
      <c r="S514" s="39" t="s">
        <v>3094</v>
      </c>
      <c r="T514" s="2" t="s">
        <v>2666</v>
      </c>
      <c r="U514" s="2"/>
      <c r="AD514" s="5" t="b">
        <f>ISNUMBER(MATCH(A514,Selection!A:A,0))</f>
        <v>0</v>
      </c>
      <c r="AE514" s="5">
        <f>24-COUNTIF(D514:AA514,"")</f>
        <v>13</v>
      </c>
      <c r="AF514" s="21" t="b">
        <v>1</v>
      </c>
      <c r="AG514" s="15" t="b">
        <v>0</v>
      </c>
      <c r="AH514" s="15" t="b">
        <v>0</v>
      </c>
      <c r="AI514" s="24" t="b">
        <v>1</v>
      </c>
      <c r="AJ514" s="6">
        <v>516.29999999999995</v>
      </c>
      <c r="AK514" s="6" t="s">
        <v>2744</v>
      </c>
      <c r="AL514" s="6" t="s">
        <v>2692</v>
      </c>
      <c r="AM514" s="6">
        <v>73</v>
      </c>
      <c r="AN514" s="6" t="s">
        <v>2697</v>
      </c>
      <c r="AO514" s="6" t="s">
        <v>2699</v>
      </c>
      <c r="AP514" s="6" t="s">
        <v>2518</v>
      </c>
      <c r="AQ514" s="6" t="s">
        <v>2794</v>
      </c>
      <c r="AU514" s="6" t="s">
        <v>2518</v>
      </c>
      <c r="AV514" s="98"/>
      <c r="AW514" s="98"/>
      <c r="AX514" s="8">
        <v>0.10126582278481013</v>
      </c>
      <c r="AY514" s="8">
        <v>0.11392405063291139</v>
      </c>
      <c r="AZ514" s="8">
        <v>0.2151898734177215</v>
      </c>
      <c r="BA514" s="15" t="b">
        <f>NOT(ISNA(MATCH($A514&amp;"N",'Cases at IMPPC'!$H:$H,0)))</f>
        <v>1</v>
      </c>
      <c r="BB514" s="15" t="b">
        <f>NOT(ISNA(MATCH($A514&amp;"T",'Cases at IMPPC'!$H:$H,0)))</f>
        <v>0</v>
      </c>
      <c r="BC514" s="15" t="b">
        <f>NOT(ISNA(MATCH($A514&amp;"ADE",'Cases at IMPPC'!$H:$H,0)))</f>
        <v>0</v>
      </c>
      <c r="BD514" s="15" t="b">
        <f>NOT(ISNA(MATCH($A514&amp;"MET",'Cases at IMPPC'!$H:$H,0)))</f>
        <v>1</v>
      </c>
      <c r="BE514" s="98" t="s">
        <v>1130</v>
      </c>
      <c r="BH514" t="s">
        <v>3002</v>
      </c>
    </row>
    <row r="515" spans="1:60" ht="13" hidden="1" customHeight="1">
      <c r="A515" s="37">
        <v>517</v>
      </c>
      <c r="B515" s="7" t="s">
        <v>2169</v>
      </c>
      <c r="C515" s="7" t="str">
        <f>TEXT(A515,"CRC-00000")&amp;"-05-01"</f>
        <v>CRC-00517-05-01</v>
      </c>
      <c r="D515" s="2" t="s">
        <v>2795</v>
      </c>
      <c r="E515" s="2" t="s">
        <v>2795</v>
      </c>
      <c r="F515" s="2" t="s">
        <v>2794</v>
      </c>
      <c r="G515" s="2" t="s">
        <v>2795</v>
      </c>
      <c r="H515" s="2" t="s">
        <v>2795</v>
      </c>
      <c r="M515" s="2" t="s">
        <v>2778</v>
      </c>
      <c r="T515" s="2"/>
      <c r="U515" s="2"/>
      <c r="AD515" s="5" t="b">
        <f>ISNUMBER(MATCH(A515,Selection!A:A,0))</f>
        <v>0</v>
      </c>
      <c r="AE515" s="5">
        <f>24-COUNTIF(D515:AA515,"")</f>
        <v>6</v>
      </c>
      <c r="AF515" s="21" t="b">
        <v>1</v>
      </c>
      <c r="AG515" s="15" t="b">
        <v>0</v>
      </c>
      <c r="AH515" s="15" t="b">
        <v>1</v>
      </c>
      <c r="AI515" s="24" t="b">
        <v>0</v>
      </c>
      <c r="AJ515" s="6">
        <v>517.1</v>
      </c>
      <c r="AK515" s="6" t="s">
        <v>3170</v>
      </c>
      <c r="AM515" s="6">
        <v>73</v>
      </c>
      <c r="AN515" s="6" t="s">
        <v>2518</v>
      </c>
      <c r="AO515" s="6" t="s">
        <v>2699</v>
      </c>
      <c r="AP515" s="6" t="s">
        <v>3139</v>
      </c>
      <c r="AQ515" s="6" t="s">
        <v>354</v>
      </c>
      <c r="AV515" s="98" t="s">
        <v>677</v>
      </c>
      <c r="AW515" s="98"/>
      <c r="BA515" s="15" t="b">
        <f>NOT(ISNA(MATCH($A515&amp;"N",'Cases at IMPPC'!$H:$H,0)))</f>
        <v>1</v>
      </c>
      <c r="BB515" s="15" t="b">
        <f>NOT(ISNA(MATCH($A515&amp;"T",'Cases at IMPPC'!$H:$H,0)))</f>
        <v>0</v>
      </c>
      <c r="BC515" s="15" t="b">
        <f>NOT(ISNA(MATCH($A515&amp;"ADE",'Cases at IMPPC'!$H:$H,0)))</f>
        <v>1</v>
      </c>
      <c r="BD515" s="15" t="b">
        <f>NOT(ISNA(MATCH($A515&amp;"MET",'Cases at IMPPC'!$H:$H,0)))</f>
        <v>0</v>
      </c>
      <c r="BE515" s="98" t="s">
        <v>1184</v>
      </c>
    </row>
    <row r="516" spans="1:60" ht="13" customHeight="1">
      <c r="A516" s="37">
        <v>518</v>
      </c>
      <c r="B516" s="7" t="s">
        <v>2170</v>
      </c>
      <c r="C516" s="7" t="str">
        <f>TEXT(A516,"CRC-00000")&amp;"-05-01"</f>
        <v>CRC-00518-05-01</v>
      </c>
      <c r="D516" s="2" t="s">
        <v>2795</v>
      </c>
      <c r="E516" s="2" t="s">
        <v>2795</v>
      </c>
      <c r="F516" s="2" t="s">
        <v>2794</v>
      </c>
      <c r="G516" s="2" t="s">
        <v>2795</v>
      </c>
      <c r="H516" s="2" t="s">
        <v>2795</v>
      </c>
      <c r="I516" s="63" t="s">
        <v>2795</v>
      </c>
      <c r="J516" s="39" t="s">
        <v>2795</v>
      </c>
      <c r="K516" s="93" t="s">
        <v>3156</v>
      </c>
      <c r="L516" s="93" t="s">
        <v>3087</v>
      </c>
      <c r="M516" s="2" t="s">
        <v>2796</v>
      </c>
      <c r="O516" s="2" t="s">
        <v>2338</v>
      </c>
      <c r="S516" s="39" t="s">
        <v>3094</v>
      </c>
      <c r="T516" s="2" t="s">
        <v>2666</v>
      </c>
      <c r="U516" s="2" t="s">
        <v>2868</v>
      </c>
      <c r="Y516" s="5" t="s">
        <v>2973</v>
      </c>
      <c r="AC516" s="5" t="s">
        <v>1972</v>
      </c>
      <c r="AD516" s="5" t="b">
        <f>ISNUMBER(MATCH(A516,Selection!A:A,0))</f>
        <v>0</v>
      </c>
      <c r="AE516" s="5">
        <f>24-COUNTIF(D516:AA516,"")</f>
        <v>15</v>
      </c>
      <c r="AF516" s="21" t="b">
        <v>1</v>
      </c>
      <c r="AG516" s="22" t="b">
        <v>1</v>
      </c>
      <c r="AH516" s="22" t="b">
        <v>0</v>
      </c>
      <c r="AI516" s="24" t="b">
        <v>0</v>
      </c>
      <c r="AJ516" s="6">
        <v>518</v>
      </c>
      <c r="AK516" s="6" t="s">
        <v>2691</v>
      </c>
      <c r="AL516" s="6" t="s">
        <v>2692</v>
      </c>
      <c r="AM516" s="6">
        <v>55</v>
      </c>
      <c r="AN516" s="6" t="s">
        <v>2518</v>
      </c>
      <c r="AO516" s="6" t="s">
        <v>2699</v>
      </c>
      <c r="AP516" s="6" t="s">
        <v>2999</v>
      </c>
      <c r="AQ516" s="6" t="s">
        <v>183</v>
      </c>
      <c r="AU516" s="6" t="s">
        <v>2518</v>
      </c>
      <c r="AV516" s="98" t="s">
        <v>678</v>
      </c>
      <c r="AW516" s="98"/>
      <c r="AX516" s="8">
        <v>6.9620253164556958E-2</v>
      </c>
      <c r="AY516" s="8">
        <v>6.9620253164556958E-2</v>
      </c>
      <c r="AZ516" s="8">
        <v>0.13924050632911392</v>
      </c>
      <c r="BA516" s="15" t="b">
        <f>NOT(ISNA(MATCH($A516&amp;"N",'Cases at IMPPC'!$H:$H,0)))</f>
        <v>1</v>
      </c>
      <c r="BB516" s="15" t="b">
        <f>NOT(ISNA(MATCH($A516&amp;"T",'Cases at IMPPC'!$H:$H,0)))</f>
        <v>1</v>
      </c>
      <c r="BC516" s="15" t="b">
        <f>NOT(ISNA(MATCH($A516&amp;"ADE",'Cases at IMPPC'!$H:$H,0)))</f>
        <v>0</v>
      </c>
      <c r="BD516" s="15" t="b">
        <f>NOT(ISNA(MATCH($A516&amp;"MET",'Cases at IMPPC'!$H:$H,0)))</f>
        <v>0</v>
      </c>
      <c r="BE516" s="98" t="s">
        <v>1122</v>
      </c>
      <c r="BF516" t="s">
        <v>2341</v>
      </c>
      <c r="BH516" t="s">
        <v>3116</v>
      </c>
    </row>
    <row r="517" spans="1:60" ht="13" hidden="1" customHeight="1">
      <c r="A517" s="37">
        <v>519</v>
      </c>
      <c r="B517" s="7" t="s">
        <v>2353</v>
      </c>
      <c r="C517" s="7" t="str">
        <f>TEXT(A517,"CRC-00000")&amp;"-05-01"</f>
        <v>CRC-00519-05-01</v>
      </c>
      <c r="D517" s="2" t="s">
        <v>2795</v>
      </c>
      <c r="F517" s="2" t="s">
        <v>2795</v>
      </c>
      <c r="G517" s="2" t="s">
        <v>2520</v>
      </c>
      <c r="T517" s="2"/>
      <c r="U517" s="2"/>
      <c r="AD517" s="5" t="b">
        <f>ISNUMBER(MATCH(A517,Selection!A:A,0))</f>
        <v>0</v>
      </c>
      <c r="AE517" s="5">
        <f>24-COUNTIF(D517:AA517,"")</f>
        <v>2</v>
      </c>
      <c r="AF517" s="21" t="b">
        <v>1</v>
      </c>
      <c r="AG517" s="15" t="b">
        <v>1</v>
      </c>
      <c r="AH517" s="15" t="b">
        <v>0</v>
      </c>
      <c r="AI517" s="24" t="b">
        <v>0</v>
      </c>
      <c r="AJ517" s="6">
        <v>519</v>
      </c>
      <c r="AK517" s="6" t="s">
        <v>2691</v>
      </c>
      <c r="AL517" s="6" t="s">
        <v>2692</v>
      </c>
      <c r="AM517" s="6">
        <v>58</v>
      </c>
      <c r="AN517" s="6" t="s">
        <v>2518</v>
      </c>
      <c r="AO517" s="6" t="s">
        <v>2417</v>
      </c>
      <c r="AP517" s="6" t="s">
        <v>2999</v>
      </c>
      <c r="AQ517" s="6" t="s">
        <v>184</v>
      </c>
      <c r="AU517" s="6" t="s">
        <v>2797</v>
      </c>
      <c r="AV517" s="98" t="s">
        <v>679</v>
      </c>
      <c r="AW517" s="98"/>
      <c r="BA517" s="15" t="b">
        <f>NOT(ISNA(MATCH($A517&amp;"N",'Cases at IMPPC'!$H:$H,0)))</f>
        <v>0</v>
      </c>
      <c r="BB517" s="15" t="b">
        <f>NOT(ISNA(MATCH($A517&amp;"T",'Cases at IMPPC'!$H:$H,0)))</f>
        <v>0</v>
      </c>
      <c r="BC517" s="15" t="b">
        <f>NOT(ISNA(MATCH($A517&amp;"ADE",'Cases at IMPPC'!$H:$H,0)))</f>
        <v>0</v>
      </c>
      <c r="BD517" s="15" t="b">
        <f>NOT(ISNA(MATCH($A517&amp;"MET",'Cases at IMPPC'!$H:$H,0)))</f>
        <v>0</v>
      </c>
      <c r="BE517" s="98" t="s">
        <v>1132</v>
      </c>
    </row>
    <row r="518" spans="1:60" ht="13" hidden="1" customHeight="1">
      <c r="A518" s="37">
        <v>520</v>
      </c>
      <c r="B518" s="7" t="s">
        <v>2354</v>
      </c>
      <c r="C518" s="7" t="str">
        <f>TEXT(A518,"CRC-00000")&amp;"-05-01"</f>
        <v>CRC-00520-05-01</v>
      </c>
      <c r="D518" s="2" t="s">
        <v>2795</v>
      </c>
      <c r="E518" s="2" t="s">
        <v>2795</v>
      </c>
      <c r="F518" s="2" t="s">
        <v>2795</v>
      </c>
      <c r="G518" s="2" t="s">
        <v>2795</v>
      </c>
      <c r="H518" s="2" t="s">
        <v>2795</v>
      </c>
      <c r="I518" s="63" t="s">
        <v>2795</v>
      </c>
      <c r="J518" s="39" t="s">
        <v>2795</v>
      </c>
      <c r="M518" s="2" t="s">
        <v>2796</v>
      </c>
      <c r="S518" s="39" t="s">
        <v>3094</v>
      </c>
      <c r="T518" s="2" t="s">
        <v>2666</v>
      </c>
      <c r="U518" s="2"/>
      <c r="AD518" s="5" t="b">
        <f>ISNUMBER(MATCH(A518,Selection!A:A,0))</f>
        <v>0</v>
      </c>
      <c r="AE518" s="5">
        <f>24-COUNTIF(D518:AA518,"")</f>
        <v>10</v>
      </c>
      <c r="AF518" s="21" t="b">
        <v>1</v>
      </c>
      <c r="AG518" s="15" t="b">
        <v>1</v>
      </c>
      <c r="AH518" s="15" t="b">
        <v>0</v>
      </c>
      <c r="AI518" s="24" t="b">
        <v>0</v>
      </c>
      <c r="AJ518" s="6">
        <v>520</v>
      </c>
      <c r="AK518" s="6" t="s">
        <v>2691</v>
      </c>
      <c r="AL518" s="6" t="s">
        <v>2692</v>
      </c>
      <c r="AM518" s="6">
        <v>62</v>
      </c>
      <c r="AN518" s="6" t="s">
        <v>2518</v>
      </c>
      <c r="AO518" s="6" t="s">
        <v>2699</v>
      </c>
      <c r="AP518" s="6" t="s">
        <v>2698</v>
      </c>
      <c r="AQ518" s="6" t="s">
        <v>185</v>
      </c>
      <c r="AU518" s="6" t="s">
        <v>2518</v>
      </c>
      <c r="AV518" s="98"/>
      <c r="AW518" s="98"/>
      <c r="AX518" s="8">
        <v>1.2658227848101266E-2</v>
      </c>
      <c r="AY518" s="8">
        <v>3.1645569620253167E-2</v>
      </c>
      <c r="AZ518" s="8">
        <v>4.4303797468354431E-2</v>
      </c>
      <c r="BA518" s="15" t="b">
        <f>NOT(ISNA(MATCH($A518&amp;"N",'Cases at IMPPC'!$H:$H,0)))</f>
        <v>0</v>
      </c>
      <c r="BB518" s="15" t="b">
        <f>NOT(ISNA(MATCH($A518&amp;"T",'Cases at IMPPC'!$H:$H,0)))</f>
        <v>1</v>
      </c>
      <c r="BC518" s="15" t="b">
        <f>NOT(ISNA(MATCH($A518&amp;"ADE",'Cases at IMPPC'!$H:$H,0)))</f>
        <v>0</v>
      </c>
      <c r="BD518" s="15" t="b">
        <f>NOT(ISNA(MATCH($A518&amp;"MET",'Cases at IMPPC'!$H:$H,0)))</f>
        <v>0</v>
      </c>
      <c r="BE518" s="98" t="s">
        <v>1115</v>
      </c>
      <c r="BF518" t="s">
        <v>2342</v>
      </c>
    </row>
    <row r="519" spans="1:60" ht="13" hidden="1" customHeight="1">
      <c r="A519" s="37">
        <v>521</v>
      </c>
      <c r="B519" s="7" t="s">
        <v>2355</v>
      </c>
      <c r="C519" s="7" t="str">
        <f>TEXT(A519,"CRC-00000")&amp;"-05-01"</f>
        <v>CRC-00521-05-01</v>
      </c>
      <c r="D519" s="2" t="s">
        <v>2794</v>
      </c>
      <c r="G519" s="2" t="s">
        <v>2795</v>
      </c>
      <c r="H519" s="2" t="s">
        <v>2795</v>
      </c>
      <c r="T519" s="2"/>
      <c r="U519" s="2"/>
      <c r="AD519" s="5" t="b">
        <f>ISNUMBER(MATCH(A519,Selection!A:A,0))</f>
        <v>0</v>
      </c>
      <c r="AE519" s="5">
        <f>24-COUNTIF(D519:AA519,"")</f>
        <v>3</v>
      </c>
      <c r="AF519" s="21" t="b">
        <v>1</v>
      </c>
      <c r="AG519" s="15" t="b">
        <v>1</v>
      </c>
      <c r="AH519" s="15" t="b">
        <v>0</v>
      </c>
      <c r="AI519" s="24" t="b">
        <v>0</v>
      </c>
      <c r="AJ519" s="6">
        <v>521</v>
      </c>
      <c r="AK519" s="6" t="s">
        <v>2691</v>
      </c>
      <c r="AL519" s="6" t="s">
        <v>2692</v>
      </c>
      <c r="AM519" s="6">
        <v>64</v>
      </c>
      <c r="AN519" s="6" t="s">
        <v>2518</v>
      </c>
      <c r="AV519" s="98"/>
      <c r="AW519" s="98"/>
      <c r="BA519" s="15" t="b">
        <f>NOT(ISNA(MATCH($A519&amp;"N",'Cases at IMPPC'!$H:$H,0)))</f>
        <v>0</v>
      </c>
      <c r="BB519" s="15" t="b">
        <f>NOT(ISNA(MATCH($A519&amp;"T",'Cases at IMPPC'!$H:$H,0)))</f>
        <v>0</v>
      </c>
      <c r="BC519" s="15" t="b">
        <f>NOT(ISNA(MATCH($A519&amp;"ADE",'Cases at IMPPC'!$H:$H,0)))</f>
        <v>0</v>
      </c>
      <c r="BD519" s="15" t="b">
        <f>NOT(ISNA(MATCH($A519&amp;"MET",'Cases at IMPPC'!$H:$H,0)))</f>
        <v>0</v>
      </c>
      <c r="BE519" s="98"/>
    </row>
    <row r="520" spans="1:60" ht="13" hidden="1" customHeight="1">
      <c r="A520" s="37">
        <v>522</v>
      </c>
      <c r="B520" s="7" t="s">
        <v>2356</v>
      </c>
      <c r="C520" s="7" t="str">
        <f>TEXT(A520,"CRC-00000")&amp;"-05-01"</f>
        <v>CRC-00522-05-01</v>
      </c>
      <c r="D520" s="2" t="s">
        <v>2795</v>
      </c>
      <c r="E520" s="2" t="s">
        <v>2794</v>
      </c>
      <c r="F520" s="2" t="s">
        <v>2794</v>
      </c>
      <c r="G520" s="2" t="s">
        <v>2795</v>
      </c>
      <c r="H520" s="2" t="s">
        <v>2795</v>
      </c>
      <c r="I520" s="63" t="s">
        <v>2795</v>
      </c>
      <c r="J520" s="39" t="s">
        <v>2795</v>
      </c>
      <c r="T520" s="2"/>
      <c r="U520" s="2"/>
      <c r="AD520" s="5" t="b">
        <f>ISNUMBER(MATCH(A520,Selection!A:A,0))</f>
        <v>0</v>
      </c>
      <c r="AE520" s="5">
        <f>24-COUNTIF(D520:AA520,"")</f>
        <v>7</v>
      </c>
      <c r="AF520" s="21" t="b">
        <v>1</v>
      </c>
      <c r="AG520" s="15" t="b">
        <v>1</v>
      </c>
      <c r="AH520" s="15" t="b">
        <v>0</v>
      </c>
      <c r="AI520" s="24" t="b">
        <v>0</v>
      </c>
      <c r="AJ520" s="6">
        <v>522</v>
      </c>
      <c r="AK520" s="6" t="s">
        <v>2691</v>
      </c>
      <c r="AL520" s="6" t="s">
        <v>2692</v>
      </c>
      <c r="AM520" s="6">
        <v>66</v>
      </c>
      <c r="AN520" s="6" t="s">
        <v>2697</v>
      </c>
      <c r="AO520" s="6" t="s">
        <v>2699</v>
      </c>
      <c r="AP520" s="6" t="s">
        <v>2999</v>
      </c>
      <c r="AQ520" s="6" t="s">
        <v>186</v>
      </c>
      <c r="AU520" s="6" t="s">
        <v>2518</v>
      </c>
      <c r="AV520" s="98" t="s">
        <v>680</v>
      </c>
      <c r="AW520" s="98"/>
      <c r="BA520" s="15" t="b">
        <f>NOT(ISNA(MATCH($A520&amp;"N",'Cases at IMPPC'!$H:$H,0)))</f>
        <v>1</v>
      </c>
      <c r="BB520" s="15" t="b">
        <f>NOT(ISNA(MATCH($A520&amp;"T",'Cases at IMPPC'!$H:$H,0)))</f>
        <v>1</v>
      </c>
      <c r="BC520" s="15" t="b">
        <f>NOT(ISNA(MATCH($A520&amp;"ADE",'Cases at IMPPC'!$H:$H,0)))</f>
        <v>0</v>
      </c>
      <c r="BD520" s="15" t="b">
        <f>NOT(ISNA(MATCH($A520&amp;"MET",'Cases at IMPPC'!$H:$H,0)))</f>
        <v>0</v>
      </c>
      <c r="BE520" s="98"/>
    </row>
    <row r="521" spans="1:60" ht="13" hidden="1" customHeight="1">
      <c r="A521" s="37">
        <v>523</v>
      </c>
      <c r="B521" s="7" t="s">
        <v>2545</v>
      </c>
      <c r="C521" s="7" t="str">
        <f>TEXT(A521,"CRC-00000")&amp;"-05-01"</f>
        <v>CRC-00523-05-01</v>
      </c>
      <c r="D521" s="2" t="s">
        <v>2795</v>
      </c>
      <c r="E521" s="2" t="s">
        <v>2795</v>
      </c>
      <c r="F521" s="2" t="s">
        <v>2794</v>
      </c>
      <c r="G521" s="2" t="s">
        <v>2795</v>
      </c>
      <c r="H521" s="2" t="s">
        <v>2794</v>
      </c>
      <c r="I521" s="63" t="s">
        <v>2794</v>
      </c>
      <c r="J521" s="39" t="s">
        <v>2794</v>
      </c>
      <c r="T521" s="2"/>
      <c r="U521" s="2"/>
      <c r="AD521" s="5" t="b">
        <f>ISNUMBER(MATCH(A521,Selection!A:A,0))</f>
        <v>0</v>
      </c>
      <c r="AE521" s="5">
        <f>24-COUNTIF(D521:AA521,"")</f>
        <v>7</v>
      </c>
      <c r="AF521" s="21" t="b">
        <v>1</v>
      </c>
      <c r="AG521" s="15" t="b">
        <v>1</v>
      </c>
      <c r="AH521" s="15" t="b">
        <v>0</v>
      </c>
      <c r="AI521" s="24" t="b">
        <v>0</v>
      </c>
      <c r="AJ521" s="6">
        <v>523</v>
      </c>
      <c r="AK521" s="6" t="s">
        <v>2691</v>
      </c>
      <c r="AL521" s="6" t="s">
        <v>2692</v>
      </c>
      <c r="AM521" s="6">
        <v>80</v>
      </c>
      <c r="AN521" s="6" t="s">
        <v>2697</v>
      </c>
      <c r="AO521" s="6" t="s">
        <v>2417</v>
      </c>
      <c r="AP521" s="6" t="s">
        <v>2693</v>
      </c>
      <c r="AQ521" s="6" t="s">
        <v>317</v>
      </c>
      <c r="AU521" s="6" t="s">
        <v>2518</v>
      </c>
      <c r="AV521" s="98" t="s">
        <v>681</v>
      </c>
      <c r="AW521" s="98"/>
      <c r="BA521" s="15" t="b">
        <f>NOT(ISNA(MATCH($A521&amp;"N",'Cases at IMPPC'!$H:$H,0)))</f>
        <v>1</v>
      </c>
      <c r="BB521" s="15" t="b">
        <f>NOT(ISNA(MATCH($A521&amp;"T",'Cases at IMPPC'!$H:$H,0)))</f>
        <v>1</v>
      </c>
      <c r="BC521" s="15" t="b">
        <f>NOT(ISNA(MATCH($A521&amp;"ADE",'Cases at IMPPC'!$H:$H,0)))</f>
        <v>0</v>
      </c>
      <c r="BD521" s="15" t="b">
        <f>NOT(ISNA(MATCH($A521&amp;"MET",'Cases at IMPPC'!$H:$H,0)))</f>
        <v>0</v>
      </c>
      <c r="BE521" s="98" t="s">
        <v>1186</v>
      </c>
    </row>
    <row r="522" spans="1:60" ht="13" hidden="1" customHeight="1">
      <c r="A522" s="37">
        <v>524</v>
      </c>
      <c r="B522" s="7" t="s">
        <v>2546</v>
      </c>
      <c r="C522" s="7" t="str">
        <f>TEXT(A522,"CRC-00000")&amp;"-05-01"</f>
        <v>CRC-00524-05-01</v>
      </c>
      <c r="D522" s="2" t="s">
        <v>2795</v>
      </c>
      <c r="E522" s="2" t="s">
        <v>2795</v>
      </c>
      <c r="F522" s="2" t="s">
        <v>2794</v>
      </c>
      <c r="G522" s="2" t="s">
        <v>2795</v>
      </c>
      <c r="H522" s="2" t="s">
        <v>2795</v>
      </c>
      <c r="I522" s="63" t="s">
        <v>2795</v>
      </c>
      <c r="J522" s="39" t="s">
        <v>2795</v>
      </c>
      <c r="K522" s="93" t="s">
        <v>3158</v>
      </c>
      <c r="L522" s="93" t="s">
        <v>3155</v>
      </c>
      <c r="M522" s="2" t="s">
        <v>2796</v>
      </c>
      <c r="O522" s="2" t="s">
        <v>2339</v>
      </c>
      <c r="Q522" s="63" t="s">
        <v>2518</v>
      </c>
      <c r="R522" s="39" t="s">
        <v>2795</v>
      </c>
      <c r="S522" s="39" t="s">
        <v>3094</v>
      </c>
      <c r="T522" s="2" t="s">
        <v>2666</v>
      </c>
      <c r="U522" s="2" t="s">
        <v>2868</v>
      </c>
      <c r="Y522" s="5" t="s">
        <v>2602</v>
      </c>
      <c r="Z522" s="5" t="s">
        <v>2733</v>
      </c>
      <c r="AA522" s="5" t="s">
        <v>1467</v>
      </c>
      <c r="AC522" s="5" t="s">
        <v>1972</v>
      </c>
      <c r="AD522" s="5" t="b">
        <f>ISNUMBER(MATCH(A522,Selection!A:A,0))</f>
        <v>0</v>
      </c>
      <c r="AE522" s="5">
        <f>24-COUNTIF(D522:AA522,"")</f>
        <v>19</v>
      </c>
      <c r="AF522" s="21" t="b">
        <v>1</v>
      </c>
      <c r="AG522" s="22" t="b">
        <v>1</v>
      </c>
      <c r="AH522" s="22" t="b">
        <v>0</v>
      </c>
      <c r="AI522" s="24" t="b">
        <v>0</v>
      </c>
      <c r="AJ522" s="6">
        <v>524</v>
      </c>
      <c r="AK522" s="6" t="s">
        <v>2691</v>
      </c>
      <c r="AL522" s="6" t="s">
        <v>2692</v>
      </c>
      <c r="AM522" s="6">
        <v>68</v>
      </c>
      <c r="AN522" s="6" t="s">
        <v>2697</v>
      </c>
      <c r="AO522" s="6" t="s">
        <v>2699</v>
      </c>
      <c r="AP522" s="6" t="s">
        <v>2693</v>
      </c>
      <c r="AQ522" s="6" t="s">
        <v>97</v>
      </c>
      <c r="AU522" s="6" t="s">
        <v>2518</v>
      </c>
      <c r="AV522" s="98" t="s">
        <v>682</v>
      </c>
      <c r="AW522" s="98"/>
      <c r="AX522" s="8">
        <v>3.1645569620253167E-2</v>
      </c>
      <c r="AY522" s="8">
        <v>8.2278481012658222E-2</v>
      </c>
      <c r="AZ522" s="8">
        <v>0.11392405063291139</v>
      </c>
      <c r="BA522" s="15" t="b">
        <f>NOT(ISNA(MATCH($A522&amp;"N",'Cases at IMPPC'!$H:$H,0)))</f>
        <v>1</v>
      </c>
      <c r="BB522" s="15" t="b">
        <f>NOT(ISNA(MATCH($A522&amp;"T",'Cases at IMPPC'!$H:$H,0)))</f>
        <v>1</v>
      </c>
      <c r="BC522" s="15" t="b">
        <f>NOT(ISNA(MATCH($A522&amp;"ADE",'Cases at IMPPC'!$H:$H,0)))</f>
        <v>0</v>
      </c>
      <c r="BD522" s="15" t="b">
        <f>NOT(ISNA(MATCH($A522&amp;"MET",'Cases at IMPPC'!$H:$H,0)))</f>
        <v>0</v>
      </c>
      <c r="BE522" s="98" t="s">
        <v>1112</v>
      </c>
      <c r="BF522" t="s">
        <v>2524</v>
      </c>
    </row>
    <row r="523" spans="1:60" ht="13" hidden="1" customHeight="1">
      <c r="A523" s="37">
        <v>525</v>
      </c>
      <c r="B523" s="7" t="s">
        <v>2547</v>
      </c>
      <c r="C523" s="7" t="str">
        <f>TEXT(A523,"CRC-00000")&amp;"-05-01"</f>
        <v>CRC-00525-05-01</v>
      </c>
      <c r="D523" s="2" t="s">
        <v>2795</v>
      </c>
      <c r="E523" s="2" t="s">
        <v>2794</v>
      </c>
      <c r="F523" s="2" t="s">
        <v>2794</v>
      </c>
      <c r="G523" s="2" t="s">
        <v>2795</v>
      </c>
      <c r="H523" s="2" t="s">
        <v>2794</v>
      </c>
      <c r="I523" s="63" t="s">
        <v>2794</v>
      </c>
      <c r="J523" s="39" t="s">
        <v>2795</v>
      </c>
      <c r="K523" s="93" t="s">
        <v>3153</v>
      </c>
      <c r="L523" s="93" t="s">
        <v>3155</v>
      </c>
      <c r="M523" s="2" t="s">
        <v>2796</v>
      </c>
      <c r="O523" s="2" t="s">
        <v>1209</v>
      </c>
      <c r="P523" s="25" t="s">
        <v>1211</v>
      </c>
      <c r="S523" s="39" t="s">
        <v>3094</v>
      </c>
      <c r="T523" s="2" t="s">
        <v>2666</v>
      </c>
      <c r="U523" s="2" t="s">
        <v>2868</v>
      </c>
      <c r="AD523" s="5" t="b">
        <f>ISNUMBER(MATCH(A523,Selection!A:A,0))</f>
        <v>0</v>
      </c>
      <c r="AE523" s="5">
        <f>24-COUNTIF(D523:AA523,"")</f>
        <v>15</v>
      </c>
      <c r="AF523" s="21" t="b">
        <v>1</v>
      </c>
      <c r="AG523" s="22" t="b">
        <v>1</v>
      </c>
      <c r="AH523" s="22" t="b">
        <v>0</v>
      </c>
      <c r="AI523" s="24" t="b">
        <v>0</v>
      </c>
      <c r="AJ523" s="6">
        <v>525</v>
      </c>
      <c r="AK523" s="6" t="s">
        <v>2691</v>
      </c>
      <c r="AL523" s="6" t="s">
        <v>2693</v>
      </c>
      <c r="AM523" s="6">
        <v>60</v>
      </c>
      <c r="AN523" s="6" t="s">
        <v>2518</v>
      </c>
      <c r="AO523" s="6" t="s">
        <v>2699</v>
      </c>
      <c r="AP523" s="6" t="s">
        <v>2693</v>
      </c>
      <c r="AU523" s="6" t="s">
        <v>2518</v>
      </c>
      <c r="AV523" s="98" t="s">
        <v>683</v>
      </c>
      <c r="AW523" s="98"/>
      <c r="AX523" s="8">
        <v>3.7974683544303799E-2</v>
      </c>
      <c r="AY523" s="8">
        <v>3.1645569620253167E-2</v>
      </c>
      <c r="AZ523" s="8">
        <v>6.9620253164556972E-2</v>
      </c>
      <c r="BA523" s="15" t="b">
        <f>NOT(ISNA(MATCH($A523&amp;"N",'Cases at IMPPC'!$H:$H,0)))</f>
        <v>1</v>
      </c>
      <c r="BB523" s="15" t="b">
        <f>NOT(ISNA(MATCH($A523&amp;"T",'Cases at IMPPC'!$H:$H,0)))</f>
        <v>1</v>
      </c>
      <c r="BC523" s="15" t="b">
        <f>NOT(ISNA(MATCH($A523&amp;"ADE",'Cases at IMPPC'!$H:$H,0)))</f>
        <v>0</v>
      </c>
      <c r="BD523" s="15" t="b">
        <f>NOT(ISNA(MATCH($A523&amp;"MET",'Cases at IMPPC'!$H:$H,0)))</f>
        <v>0</v>
      </c>
      <c r="BE523" s="98" t="s">
        <v>1115</v>
      </c>
      <c r="BF523" t="s">
        <v>2340</v>
      </c>
    </row>
    <row r="524" spans="1:60" ht="13" hidden="1" customHeight="1">
      <c r="A524" s="37">
        <v>526</v>
      </c>
      <c r="B524" s="7" t="s">
        <v>2548</v>
      </c>
      <c r="C524" s="7" t="str">
        <f>TEXT(A524,"CRC-00000")&amp;"-05-01"</f>
        <v>CRC-00526-05-01</v>
      </c>
      <c r="D524" s="2" t="s">
        <v>2795</v>
      </c>
      <c r="E524" s="2" t="s">
        <v>2795</v>
      </c>
      <c r="F524" s="2" t="s">
        <v>2795</v>
      </c>
      <c r="G524" s="2" t="s">
        <v>2795</v>
      </c>
      <c r="H524" s="2" t="s">
        <v>2794</v>
      </c>
      <c r="I524" s="63" t="s">
        <v>2794</v>
      </c>
      <c r="J524" s="39" t="s">
        <v>2795</v>
      </c>
      <c r="T524" s="2"/>
      <c r="U524" s="2"/>
      <c r="AD524" s="5" t="b">
        <f>ISNUMBER(MATCH(A524,Selection!A:A,0))</f>
        <v>0</v>
      </c>
      <c r="AE524" s="5">
        <f>24-COUNTIF(D524:AA524,"")</f>
        <v>7</v>
      </c>
      <c r="AF524" s="21" t="b">
        <v>1</v>
      </c>
      <c r="AG524" s="15" t="b">
        <v>1</v>
      </c>
      <c r="AH524" s="15" t="b">
        <v>0</v>
      </c>
      <c r="AI524" s="24" t="b">
        <v>0</v>
      </c>
      <c r="AJ524" s="6">
        <v>526</v>
      </c>
      <c r="AK524" s="6" t="s">
        <v>2691</v>
      </c>
      <c r="AL524" s="6" t="s">
        <v>2692</v>
      </c>
      <c r="AM524" s="6">
        <v>54</v>
      </c>
      <c r="AN524" s="6" t="s">
        <v>3207</v>
      </c>
      <c r="AO524" s="6" t="s">
        <v>2699</v>
      </c>
      <c r="AP524" s="6" t="s">
        <v>2999</v>
      </c>
      <c r="AU524" s="6" t="s">
        <v>2294</v>
      </c>
      <c r="AV524" s="98" t="s">
        <v>684</v>
      </c>
      <c r="AW524" s="98"/>
      <c r="BA524" s="15" t="b">
        <f>NOT(ISNA(MATCH($A524&amp;"N",'Cases at IMPPC'!$H:$H,0)))</f>
        <v>1</v>
      </c>
      <c r="BB524" s="15" t="b">
        <f>NOT(ISNA(MATCH($A524&amp;"T",'Cases at IMPPC'!$H:$H,0)))</f>
        <v>1</v>
      </c>
      <c r="BC524" s="15" t="b">
        <f>NOT(ISNA(MATCH($A524&amp;"ADE",'Cases at IMPPC'!$H:$H,0)))</f>
        <v>0</v>
      </c>
      <c r="BD524" s="15" t="b">
        <f>NOT(ISNA(MATCH($A524&amp;"MET",'Cases at IMPPC'!$H:$H,0)))</f>
        <v>0</v>
      </c>
      <c r="BE524" s="98" t="s">
        <v>1187</v>
      </c>
      <c r="BH524" t="s">
        <v>3208</v>
      </c>
    </row>
    <row r="525" spans="1:60" ht="13" hidden="1" customHeight="1">
      <c r="A525" s="37">
        <v>527</v>
      </c>
      <c r="B525" s="7" t="s">
        <v>2368</v>
      </c>
      <c r="C525" s="7" t="str">
        <f>TEXT(A525,"CRC-00000")&amp;"-05-01"</f>
        <v>CRC-00527-05-01</v>
      </c>
      <c r="D525" s="2" t="s">
        <v>2795</v>
      </c>
      <c r="E525" s="2" t="s">
        <v>2794</v>
      </c>
      <c r="F525" s="2" t="s">
        <v>2795</v>
      </c>
      <c r="G525" s="2" t="s">
        <v>2795</v>
      </c>
      <c r="H525" s="2" t="s">
        <v>2795</v>
      </c>
      <c r="I525" s="63" t="s">
        <v>2795</v>
      </c>
      <c r="J525" s="39" t="s">
        <v>2795</v>
      </c>
      <c r="K525" s="93" t="s">
        <v>3153</v>
      </c>
      <c r="L525" s="93" t="s">
        <v>3155</v>
      </c>
      <c r="M525" s="2" t="s">
        <v>2518</v>
      </c>
      <c r="O525" s="2" t="s">
        <v>3037</v>
      </c>
      <c r="Q525" s="63" t="s">
        <v>3037</v>
      </c>
      <c r="R525" s="39" t="s">
        <v>2235</v>
      </c>
      <c r="S525" s="39" t="s">
        <v>3094</v>
      </c>
      <c r="T525" s="2" t="s">
        <v>2666</v>
      </c>
      <c r="U525" s="2" t="s">
        <v>2868</v>
      </c>
      <c r="AD525" s="5" t="b">
        <f>ISNUMBER(MATCH(A525,Selection!A:A,0))</f>
        <v>0</v>
      </c>
      <c r="AE525" s="5">
        <f>24-COUNTIF(D525:AA525,"")</f>
        <v>16</v>
      </c>
      <c r="AF525" s="21" t="b">
        <v>1</v>
      </c>
      <c r="AG525" s="22" t="b">
        <v>1</v>
      </c>
      <c r="AH525" s="22" t="b">
        <v>0</v>
      </c>
      <c r="AI525" s="24" t="b">
        <v>0</v>
      </c>
      <c r="AJ525" s="6">
        <v>527</v>
      </c>
      <c r="AK525" s="6" t="s">
        <v>2691</v>
      </c>
      <c r="AL525" s="6" t="s">
        <v>2693</v>
      </c>
      <c r="AM525" s="6">
        <v>49</v>
      </c>
      <c r="AN525" s="6" t="s">
        <v>2518</v>
      </c>
      <c r="AO525" s="6" t="s">
        <v>2417</v>
      </c>
      <c r="AP525" s="6" t="s">
        <v>2693</v>
      </c>
      <c r="AU525" s="6" t="s">
        <v>2518</v>
      </c>
      <c r="AV525" s="98"/>
      <c r="AW525" s="98"/>
      <c r="AX525" s="8">
        <v>4.4303797468354431E-2</v>
      </c>
      <c r="AY525" s="8">
        <v>0.10126582278481013</v>
      </c>
      <c r="AZ525" s="8">
        <v>0.14556962025316456</v>
      </c>
      <c r="BA525" s="15" t="b">
        <f>NOT(ISNA(MATCH($A525&amp;"N",'Cases at IMPPC'!$H:$H,0)))</f>
        <v>1</v>
      </c>
      <c r="BB525" s="15" t="b">
        <f>NOT(ISNA(MATCH($A525&amp;"T",'Cases at IMPPC'!$H:$H,0)))</f>
        <v>1</v>
      </c>
      <c r="BC525" s="15" t="b">
        <f>NOT(ISNA(MATCH($A525&amp;"ADE",'Cases at IMPPC'!$H:$H,0)))</f>
        <v>0</v>
      </c>
      <c r="BD525" s="15" t="b">
        <f>NOT(ISNA(MATCH($A525&amp;"MET",'Cases at IMPPC'!$H:$H,0)))</f>
        <v>0</v>
      </c>
      <c r="BE525" s="98" t="s">
        <v>1115</v>
      </c>
      <c r="BF525" t="s">
        <v>3038</v>
      </c>
    </row>
    <row r="526" spans="1:60" ht="13" hidden="1" customHeight="1">
      <c r="A526" s="37">
        <v>528</v>
      </c>
      <c r="B526" s="7" t="s">
        <v>2369</v>
      </c>
      <c r="C526" s="7" t="str">
        <f>TEXT(A526,"CRC-00000")&amp;"-05-01"</f>
        <v>CRC-00528-05-01</v>
      </c>
      <c r="D526" s="2" t="s">
        <v>2795</v>
      </c>
      <c r="E526" s="2" t="s">
        <v>2795</v>
      </c>
      <c r="F526" s="2" t="s">
        <v>2795</v>
      </c>
      <c r="G526" s="2" t="s">
        <v>2795</v>
      </c>
      <c r="H526" s="2" t="s">
        <v>2794</v>
      </c>
      <c r="I526" s="63" t="s">
        <v>2794</v>
      </c>
      <c r="J526" s="39" t="s">
        <v>2795</v>
      </c>
      <c r="K526" s="93" t="s">
        <v>3153</v>
      </c>
      <c r="L526" s="93" t="s">
        <v>3155</v>
      </c>
      <c r="M526" s="2" t="s">
        <v>2796</v>
      </c>
      <c r="O526" s="2" t="s">
        <v>3076</v>
      </c>
      <c r="P526" s="25" t="s">
        <v>3076</v>
      </c>
      <c r="S526" s="39" t="s">
        <v>3094</v>
      </c>
      <c r="T526" s="2" t="s">
        <v>2666</v>
      </c>
      <c r="U526" s="2" t="s">
        <v>2868</v>
      </c>
      <c r="V526" s="94">
        <v>-2.3599999999999954E-2</v>
      </c>
      <c r="Z526" s="5" t="s">
        <v>2855</v>
      </c>
      <c r="AA526" s="5" t="s">
        <v>1529</v>
      </c>
      <c r="AD526" s="5" t="b">
        <f>ISNUMBER(MATCH(A526,Selection!A:A,0))</f>
        <v>0</v>
      </c>
      <c r="AE526" s="5">
        <f>24-COUNTIF(D526:AA526,"")</f>
        <v>18</v>
      </c>
      <c r="AF526" s="21" t="b">
        <v>1</v>
      </c>
      <c r="AG526" s="22" t="b">
        <v>1</v>
      </c>
      <c r="AH526" s="22" t="b">
        <v>0</v>
      </c>
      <c r="AI526" s="24" t="b">
        <v>0</v>
      </c>
      <c r="AJ526" s="6">
        <v>528</v>
      </c>
      <c r="AK526" s="6" t="s">
        <v>2691</v>
      </c>
      <c r="AL526" s="6" t="s">
        <v>2693</v>
      </c>
      <c r="AM526" s="6">
        <v>80</v>
      </c>
      <c r="AN526" s="6" t="s">
        <v>2697</v>
      </c>
      <c r="AO526" s="6" t="s">
        <v>2417</v>
      </c>
      <c r="AP526" s="6" t="s">
        <v>2698</v>
      </c>
      <c r="AQ526" s="6" t="s">
        <v>122</v>
      </c>
      <c r="AU526" s="6" t="s">
        <v>2518</v>
      </c>
      <c r="AV526" s="98" t="s">
        <v>685</v>
      </c>
      <c r="AW526" s="98"/>
      <c r="AX526" s="8">
        <v>3.7974683544303799E-2</v>
      </c>
      <c r="AY526" s="8">
        <v>8.2278481012658222E-2</v>
      </c>
      <c r="AZ526" s="8">
        <v>0.12025316455696203</v>
      </c>
      <c r="BA526" s="15" t="b">
        <f>NOT(ISNA(MATCH($A526&amp;"N",'Cases at IMPPC'!$H:$H,0)))</f>
        <v>1</v>
      </c>
      <c r="BB526" s="15" t="b">
        <f>NOT(ISNA(MATCH($A526&amp;"T",'Cases at IMPPC'!$H:$H,0)))</f>
        <v>1</v>
      </c>
      <c r="BC526" s="15" t="b">
        <f>NOT(ISNA(MATCH($A526&amp;"ADE",'Cases at IMPPC'!$H:$H,0)))</f>
        <v>0</v>
      </c>
      <c r="BD526" s="15" t="b">
        <f>NOT(ISNA(MATCH($A526&amp;"MET",'Cases at IMPPC'!$H:$H,0)))</f>
        <v>0</v>
      </c>
      <c r="BE526" s="98" t="s">
        <v>1115</v>
      </c>
    </row>
    <row r="527" spans="1:60" ht="13" hidden="1" customHeight="1">
      <c r="A527" s="37">
        <v>529</v>
      </c>
      <c r="B527" s="7" t="s">
        <v>2370</v>
      </c>
      <c r="C527" s="7" t="str">
        <f>TEXT(A527,"CRC-00000")&amp;"-05-01"</f>
        <v>CRC-00529-05-01</v>
      </c>
      <c r="F527" s="2" t="s">
        <v>2795</v>
      </c>
      <c r="G527" s="2" t="s">
        <v>2520</v>
      </c>
      <c r="T527" s="2"/>
      <c r="U527" s="2"/>
      <c r="AD527" s="5" t="b">
        <f>ISNUMBER(MATCH(A527,Selection!A:A,0))</f>
        <v>0</v>
      </c>
      <c r="AE527" s="5">
        <f>24-COUNTIF(D527:AA527,"")</f>
        <v>1</v>
      </c>
      <c r="AF527" s="21" t="b">
        <v>0</v>
      </c>
      <c r="AG527" s="15" t="b">
        <v>1</v>
      </c>
      <c r="AH527" s="15" t="b">
        <v>0</v>
      </c>
      <c r="AI527" s="24" t="b">
        <v>0</v>
      </c>
      <c r="AJ527" s="6">
        <v>529</v>
      </c>
      <c r="AK527" s="6" t="s">
        <v>2691</v>
      </c>
      <c r="AV527" s="98"/>
      <c r="AW527" s="98"/>
      <c r="BA527" s="15" t="b">
        <f>NOT(ISNA(MATCH($A527&amp;"N",'Cases at IMPPC'!$H:$H,0)))</f>
        <v>0</v>
      </c>
      <c r="BB527" s="15" t="b">
        <f>NOT(ISNA(MATCH($A527&amp;"T",'Cases at IMPPC'!$H:$H,0)))</f>
        <v>0</v>
      </c>
      <c r="BC527" s="15" t="b">
        <f>NOT(ISNA(MATCH($A527&amp;"ADE",'Cases at IMPPC'!$H:$H,0)))</f>
        <v>0</v>
      </c>
      <c r="BD527" s="15" t="b">
        <f>NOT(ISNA(MATCH($A527&amp;"MET",'Cases at IMPPC'!$H:$H,0)))</f>
        <v>0</v>
      </c>
      <c r="BE527" s="98"/>
    </row>
    <row r="528" spans="1:60" ht="13" hidden="1" customHeight="1">
      <c r="A528" s="37">
        <v>530</v>
      </c>
      <c r="B528" s="7" t="s">
        <v>2181</v>
      </c>
      <c r="C528" s="7" t="str">
        <f>TEXT(A528,"CRC-00000")&amp;"-05-01"</f>
        <v>CRC-00530-05-01</v>
      </c>
      <c r="D528" s="2" t="s">
        <v>2794</v>
      </c>
      <c r="E528" s="2" t="s">
        <v>2795</v>
      </c>
      <c r="F528" s="2" t="s">
        <v>2794</v>
      </c>
      <c r="G528" s="2" t="s">
        <v>2795</v>
      </c>
      <c r="H528" s="2" t="s">
        <v>2794</v>
      </c>
      <c r="I528" s="63" t="s">
        <v>2794</v>
      </c>
      <c r="J528" s="39" t="s">
        <v>2795</v>
      </c>
      <c r="T528" s="2"/>
      <c r="U528" s="2"/>
      <c r="AD528" s="5" t="b">
        <f>ISNUMBER(MATCH(A528,Selection!A:A,0))</f>
        <v>0</v>
      </c>
      <c r="AE528" s="5">
        <f>24-COUNTIF(D528:AA528,"")</f>
        <v>7</v>
      </c>
      <c r="AF528" s="21" t="b">
        <v>1</v>
      </c>
      <c r="AG528" s="15" t="b">
        <v>1</v>
      </c>
      <c r="AH528" s="15" t="b">
        <v>0</v>
      </c>
      <c r="AI528" s="24" t="b">
        <v>0</v>
      </c>
      <c r="AJ528" s="6">
        <v>530</v>
      </c>
      <c r="AK528" s="6" t="s">
        <v>2691</v>
      </c>
      <c r="AL528" s="6" t="s">
        <v>2692</v>
      </c>
      <c r="AM528" s="6">
        <v>48</v>
      </c>
      <c r="AN528" s="6" t="s">
        <v>2518</v>
      </c>
      <c r="AP528" s="6" t="s">
        <v>2693</v>
      </c>
      <c r="AQ528" s="6" t="s">
        <v>151</v>
      </c>
      <c r="AU528" s="6" t="s">
        <v>3171</v>
      </c>
      <c r="AV528" s="98"/>
      <c r="AW528" s="98"/>
      <c r="BA528" s="15" t="b">
        <f>NOT(ISNA(MATCH($A528&amp;"N",'Cases at IMPPC'!$H:$H,0)))</f>
        <v>1</v>
      </c>
      <c r="BB528" s="15" t="b">
        <f>NOT(ISNA(MATCH($A528&amp;"T",'Cases at IMPPC'!$H:$H,0)))</f>
        <v>1</v>
      </c>
      <c r="BC528" s="15" t="b">
        <f>NOT(ISNA(MATCH($A528&amp;"ADE",'Cases at IMPPC'!$H:$H,0)))</f>
        <v>0</v>
      </c>
      <c r="BD528" s="15" t="b">
        <f>NOT(ISNA(MATCH($A528&amp;"MET",'Cases at IMPPC'!$H:$H,0)))</f>
        <v>0</v>
      </c>
      <c r="BE528" s="98" t="s">
        <v>1188</v>
      </c>
    </row>
    <row r="529" spans="1:60" ht="13" hidden="1" customHeight="1">
      <c r="A529" s="37">
        <v>531</v>
      </c>
      <c r="B529" s="7" t="s">
        <v>2182</v>
      </c>
      <c r="C529" s="7" t="str">
        <f>TEXT(A529,"CRC-00000")&amp;"-05-01"</f>
        <v>CRC-00531-05-01</v>
      </c>
      <c r="D529" s="2" t="s">
        <v>2795</v>
      </c>
      <c r="E529" s="2" t="s">
        <v>2795</v>
      </c>
      <c r="F529" s="2" t="s">
        <v>2794</v>
      </c>
      <c r="G529" s="2" t="s">
        <v>2795</v>
      </c>
      <c r="H529" s="2" t="s">
        <v>2794</v>
      </c>
      <c r="I529" s="63" t="s">
        <v>2794</v>
      </c>
      <c r="J529" s="39" t="s">
        <v>2795</v>
      </c>
      <c r="T529" s="2"/>
      <c r="U529" s="2"/>
      <c r="AD529" s="5" t="b">
        <f>ISNUMBER(MATCH(A529,Selection!A:A,0))</f>
        <v>0</v>
      </c>
      <c r="AE529" s="5">
        <f>24-COUNTIF(D529:AA529,"")</f>
        <v>7</v>
      </c>
      <c r="AF529" s="21" t="b">
        <v>1</v>
      </c>
      <c r="AG529" s="15" t="b">
        <v>1</v>
      </c>
      <c r="AH529" s="15" t="b">
        <v>0</v>
      </c>
      <c r="AI529" s="24" t="b">
        <v>0</v>
      </c>
      <c r="AJ529" s="6">
        <v>531</v>
      </c>
      <c r="AK529" s="6" t="s">
        <v>2691</v>
      </c>
      <c r="AM529" s="6">
        <v>77</v>
      </c>
      <c r="AN529" s="6" t="s">
        <v>2518</v>
      </c>
      <c r="AO529" s="6" t="s">
        <v>2699</v>
      </c>
      <c r="AP529" s="6" t="s">
        <v>2693</v>
      </c>
      <c r="AQ529" s="6" t="s">
        <v>318</v>
      </c>
      <c r="AU529" s="6" t="s">
        <v>2518</v>
      </c>
      <c r="AV529" s="98"/>
      <c r="AW529" s="98"/>
      <c r="BA529" s="15" t="b">
        <f>NOT(ISNA(MATCH($A529&amp;"N",'Cases at IMPPC'!$H:$H,0)))</f>
        <v>0</v>
      </c>
      <c r="BB529" s="15" t="b">
        <f>NOT(ISNA(MATCH($A529&amp;"T",'Cases at IMPPC'!$H:$H,0)))</f>
        <v>1</v>
      </c>
      <c r="BC529" s="15" t="b">
        <f>NOT(ISNA(MATCH($A529&amp;"ADE",'Cases at IMPPC'!$H:$H,0)))</f>
        <v>0</v>
      </c>
      <c r="BD529" s="15" t="b">
        <f>NOT(ISNA(MATCH($A529&amp;"MET",'Cases at IMPPC'!$H:$H,0)))</f>
        <v>0</v>
      </c>
      <c r="BE529" s="98" t="s">
        <v>1115</v>
      </c>
    </row>
    <row r="530" spans="1:60" ht="13" hidden="1" customHeight="1">
      <c r="A530" s="37">
        <v>532</v>
      </c>
      <c r="B530" s="7" t="s">
        <v>2183</v>
      </c>
      <c r="C530" s="7" t="str">
        <f>TEXT(A530,"CRC-00000")&amp;"-05-01"</f>
        <v>CRC-00532-05-01</v>
      </c>
      <c r="D530" s="2" t="s">
        <v>2795</v>
      </c>
      <c r="E530" s="2" t="s">
        <v>2794</v>
      </c>
      <c r="F530" s="2" t="s">
        <v>2794</v>
      </c>
      <c r="G530" s="2" t="s">
        <v>2795</v>
      </c>
      <c r="H530" s="2" t="s">
        <v>2795</v>
      </c>
      <c r="I530" s="63" t="s">
        <v>2795</v>
      </c>
      <c r="J530" s="39" t="s">
        <v>2795</v>
      </c>
      <c r="T530" s="2"/>
      <c r="U530" s="2"/>
      <c r="AD530" s="5" t="b">
        <f>ISNUMBER(MATCH(A530,Selection!A:A,0))</f>
        <v>0</v>
      </c>
      <c r="AE530" s="5">
        <f>24-COUNTIF(D530:AA530,"")</f>
        <v>7</v>
      </c>
      <c r="AF530" s="21" t="b">
        <v>1</v>
      </c>
      <c r="AG530" s="15" t="b">
        <v>1</v>
      </c>
      <c r="AH530" s="15" t="b">
        <v>0</v>
      </c>
      <c r="AI530" s="24" t="b">
        <v>0</v>
      </c>
      <c r="AJ530" s="6">
        <v>532</v>
      </c>
      <c r="AK530" s="6" t="s">
        <v>2691</v>
      </c>
      <c r="AL530" s="6" t="s">
        <v>2692</v>
      </c>
      <c r="AM530" s="6">
        <v>78</v>
      </c>
      <c r="AN530" s="6" t="s">
        <v>2518</v>
      </c>
      <c r="AO530" s="6" t="s">
        <v>2699</v>
      </c>
      <c r="AP530" s="6" t="s">
        <v>2698</v>
      </c>
      <c r="AQ530" s="6" t="s">
        <v>120</v>
      </c>
      <c r="AU530" s="6" t="s">
        <v>2518</v>
      </c>
      <c r="AV530" s="98"/>
      <c r="AW530" s="98"/>
      <c r="BA530" s="15" t="b">
        <f>NOT(ISNA(MATCH($A530&amp;"N",'Cases at IMPPC'!$H:$H,0)))</f>
        <v>1</v>
      </c>
      <c r="BB530" s="15" t="b">
        <f>NOT(ISNA(MATCH($A530&amp;"T",'Cases at IMPPC'!$H:$H,0)))</f>
        <v>1</v>
      </c>
      <c r="BC530" s="15" t="b">
        <f>NOT(ISNA(MATCH($A530&amp;"ADE",'Cases at IMPPC'!$H:$H,0)))</f>
        <v>0</v>
      </c>
      <c r="BD530" s="15" t="b">
        <f>NOT(ISNA(MATCH($A530&amp;"MET",'Cases at IMPPC'!$H:$H,0)))</f>
        <v>0</v>
      </c>
      <c r="BE530" s="98" t="s">
        <v>1115</v>
      </c>
    </row>
    <row r="531" spans="1:60" ht="13" hidden="1" customHeight="1">
      <c r="A531" s="37">
        <v>533</v>
      </c>
      <c r="B531" s="7" t="s">
        <v>2184</v>
      </c>
      <c r="C531" s="7" t="str">
        <f>TEXT(A531,"CRC-00000")&amp;"-05-01"</f>
        <v>CRC-00533-05-01</v>
      </c>
      <c r="D531" s="2" t="s">
        <v>2795</v>
      </c>
      <c r="E531" s="2" t="s">
        <v>2794</v>
      </c>
      <c r="F531" s="2" t="s">
        <v>2795</v>
      </c>
      <c r="G531" s="2" t="s">
        <v>2795</v>
      </c>
      <c r="H531" s="2" t="s">
        <v>2795</v>
      </c>
      <c r="I531" s="63" t="s">
        <v>2795</v>
      </c>
      <c r="J531" s="39" t="s">
        <v>2795</v>
      </c>
      <c r="M531" s="2" t="s">
        <v>2796</v>
      </c>
      <c r="S531" s="39" t="s">
        <v>3094</v>
      </c>
      <c r="T531" s="2" t="s">
        <v>2666</v>
      </c>
      <c r="U531" s="2"/>
      <c r="AD531" s="5" t="b">
        <f>ISNUMBER(MATCH(A531,Selection!A:A,0))</f>
        <v>0</v>
      </c>
      <c r="AE531" s="5">
        <f>24-COUNTIF(D531:AA531,"")</f>
        <v>10</v>
      </c>
      <c r="AF531" s="21" t="b">
        <v>1</v>
      </c>
      <c r="AG531" s="15" t="b">
        <v>1</v>
      </c>
      <c r="AH531" s="15" t="b">
        <v>0</v>
      </c>
      <c r="AI531" s="24" t="b">
        <v>0</v>
      </c>
      <c r="AJ531" s="6">
        <v>533</v>
      </c>
      <c r="AK531" s="6" t="s">
        <v>2691</v>
      </c>
      <c r="AL531" s="6" t="s">
        <v>2693</v>
      </c>
      <c r="AM531" s="6">
        <v>75</v>
      </c>
      <c r="AN531" s="6" t="s">
        <v>2697</v>
      </c>
      <c r="AO531" s="6" t="s">
        <v>2417</v>
      </c>
      <c r="AP531" s="6" t="s">
        <v>2698</v>
      </c>
      <c r="AQ531" s="6" t="s">
        <v>114</v>
      </c>
      <c r="AU531" s="6" t="s">
        <v>2692</v>
      </c>
      <c r="AV531" s="98" t="s">
        <v>686</v>
      </c>
      <c r="AW531" s="98"/>
      <c r="AX531" s="8">
        <v>5.6962025316455694E-2</v>
      </c>
      <c r="AY531" s="8">
        <v>0.10126582278481013</v>
      </c>
      <c r="AZ531" s="8">
        <v>0.15822784810126583</v>
      </c>
      <c r="BA531" s="15" t="b">
        <f>NOT(ISNA(MATCH($A531&amp;"N",'Cases at IMPPC'!$H:$H,0)))</f>
        <v>0</v>
      </c>
      <c r="BB531" s="15" t="b">
        <f>NOT(ISNA(MATCH($A531&amp;"T",'Cases at IMPPC'!$H:$H,0)))</f>
        <v>1</v>
      </c>
      <c r="BC531" s="15" t="b">
        <f>NOT(ISNA(MATCH($A531&amp;"ADE",'Cases at IMPPC'!$H:$H,0)))</f>
        <v>0</v>
      </c>
      <c r="BD531" s="15" t="b">
        <f>NOT(ISNA(MATCH($A531&amp;"MET",'Cases at IMPPC'!$H:$H,0)))</f>
        <v>0</v>
      </c>
      <c r="BE531" s="98" t="s">
        <v>1115</v>
      </c>
      <c r="BF531" t="s">
        <v>2244</v>
      </c>
    </row>
    <row r="532" spans="1:60" ht="13" hidden="1" customHeight="1">
      <c r="A532" s="37">
        <v>534</v>
      </c>
      <c r="B532" s="7" t="s">
        <v>2185</v>
      </c>
      <c r="C532" s="7" t="str">
        <f>TEXT(A532,"CRC-00000")&amp;"-05-01"</f>
        <v>CRC-00534-05-01</v>
      </c>
      <c r="D532" s="2" t="s">
        <v>2795</v>
      </c>
      <c r="E532" s="2" t="s">
        <v>2795</v>
      </c>
      <c r="F532" s="2" t="s">
        <v>2795</v>
      </c>
      <c r="G532" s="2" t="s">
        <v>2795</v>
      </c>
      <c r="H532" s="2" t="s">
        <v>2794</v>
      </c>
      <c r="M532" s="2" t="s">
        <v>2434</v>
      </c>
      <c r="T532" s="2"/>
      <c r="U532" s="2"/>
      <c r="AD532" s="5" t="b">
        <f>ISNUMBER(MATCH(A532,Selection!A:A,0))</f>
        <v>0</v>
      </c>
      <c r="AE532" s="5">
        <f>24-COUNTIF(D532:AA532,"")</f>
        <v>6</v>
      </c>
      <c r="AF532" s="21" t="b">
        <v>1</v>
      </c>
      <c r="AG532" s="15" t="b">
        <v>0</v>
      </c>
      <c r="AH532" s="15" t="b">
        <v>1</v>
      </c>
      <c r="AI532" s="24" t="b">
        <v>0</v>
      </c>
      <c r="AJ532" s="6">
        <v>534.1</v>
      </c>
      <c r="AK532" s="6" t="s">
        <v>3170</v>
      </c>
      <c r="AL532" s="6" t="s">
        <v>2692</v>
      </c>
      <c r="AM532" s="6">
        <v>47</v>
      </c>
      <c r="AN532" s="6" t="s">
        <v>2697</v>
      </c>
      <c r="AO532" s="6" t="s">
        <v>2699</v>
      </c>
      <c r="AP532" s="6" t="s">
        <v>3140</v>
      </c>
      <c r="AQ532" s="6" t="s">
        <v>97</v>
      </c>
      <c r="AV532" s="98" t="s">
        <v>687</v>
      </c>
      <c r="AW532" s="98"/>
      <c r="BA532" s="15" t="b">
        <f>NOT(ISNA(MATCH($A532&amp;"N",'Cases at IMPPC'!$H:$H,0)))</f>
        <v>1</v>
      </c>
      <c r="BB532" s="15" t="b">
        <f>NOT(ISNA(MATCH($A532&amp;"T",'Cases at IMPPC'!$H:$H,0)))</f>
        <v>0</v>
      </c>
      <c r="BC532" s="15" t="b">
        <f>NOT(ISNA(MATCH($A532&amp;"ADE",'Cases at IMPPC'!$H:$H,0)))</f>
        <v>1</v>
      </c>
      <c r="BD532" s="15" t="b">
        <f>NOT(ISNA(MATCH($A532&amp;"MET",'Cases at IMPPC'!$H:$H,0)))</f>
        <v>0</v>
      </c>
      <c r="BE532" s="98" t="s">
        <v>1003</v>
      </c>
    </row>
    <row r="533" spans="1:60" ht="13" customHeight="1">
      <c r="A533" s="37">
        <v>535</v>
      </c>
      <c r="B533" s="7" t="s">
        <v>2186</v>
      </c>
      <c r="C533" s="7" t="str">
        <f>TEXT(A533,"CRC-00000")&amp;"-05-01"</f>
        <v>CRC-00535-05-01</v>
      </c>
      <c r="D533" s="2" t="s">
        <v>2795</v>
      </c>
      <c r="E533" s="2" t="s">
        <v>2795</v>
      </c>
      <c r="F533" s="2" t="s">
        <v>2794</v>
      </c>
      <c r="G533" s="2" t="s">
        <v>2795</v>
      </c>
      <c r="H533" s="2" t="s">
        <v>2795</v>
      </c>
      <c r="I533" s="63" t="s">
        <v>2795</v>
      </c>
      <c r="J533" s="39" t="s">
        <v>2795</v>
      </c>
      <c r="K533" s="93" t="s">
        <v>3153</v>
      </c>
      <c r="L533" s="93" t="s">
        <v>3155</v>
      </c>
      <c r="M533" s="2" t="s">
        <v>2796</v>
      </c>
      <c r="O533" s="2" t="s">
        <v>3032</v>
      </c>
      <c r="P533" s="25" t="s">
        <v>3031</v>
      </c>
      <c r="S533" s="39" t="s">
        <v>3094</v>
      </c>
      <c r="T533" s="2" t="s">
        <v>2666</v>
      </c>
      <c r="U533" s="2" t="s">
        <v>2868</v>
      </c>
      <c r="W533" s="83" t="s">
        <v>2201</v>
      </c>
      <c r="X533" s="83" t="s">
        <v>2846</v>
      </c>
      <c r="Z533" s="5" t="s">
        <v>2855</v>
      </c>
      <c r="AA533" s="5" t="s">
        <v>1529</v>
      </c>
      <c r="AD533" s="5" t="b">
        <f>ISNUMBER(MATCH(A533,Selection!A:A,0))</f>
        <v>0</v>
      </c>
      <c r="AE533" s="5">
        <f>24-COUNTIF(D533:AA533,"")</f>
        <v>19</v>
      </c>
      <c r="AF533" s="21" t="b">
        <v>1</v>
      </c>
      <c r="AG533" s="22" t="b">
        <v>1</v>
      </c>
      <c r="AH533" s="22" t="b">
        <v>0</v>
      </c>
      <c r="AI533" s="24" t="b">
        <v>0</v>
      </c>
      <c r="AJ533" s="6">
        <v>535</v>
      </c>
      <c r="AK533" s="6" t="s">
        <v>2691</v>
      </c>
      <c r="AL533" s="6" t="s">
        <v>2692</v>
      </c>
      <c r="AM533" s="6">
        <v>68</v>
      </c>
      <c r="AN533" s="6" t="s">
        <v>2518</v>
      </c>
      <c r="AO533" s="6" t="s">
        <v>2417</v>
      </c>
      <c r="AP533" s="6" t="s">
        <v>2999</v>
      </c>
      <c r="AQ533" s="6" t="s">
        <v>187</v>
      </c>
      <c r="AU533" s="6" t="s">
        <v>2518</v>
      </c>
      <c r="AV533" s="98" t="s">
        <v>652</v>
      </c>
      <c r="AW533" s="98"/>
      <c r="AX533" s="8">
        <v>1.2658227848101266E-2</v>
      </c>
      <c r="AY533" s="8">
        <v>0</v>
      </c>
      <c r="AZ533" s="8">
        <v>1.2658227848101266E-2</v>
      </c>
      <c r="BA533" s="15" t="b">
        <f>NOT(ISNA(MATCH($A533&amp;"N",'Cases at IMPPC'!$H:$H,0)))</f>
        <v>1</v>
      </c>
      <c r="BB533" s="15" t="b">
        <f>NOT(ISNA(MATCH($A533&amp;"T",'Cases at IMPPC'!$H:$H,0)))</f>
        <v>1</v>
      </c>
      <c r="BC533" s="15" t="b">
        <f>NOT(ISNA(MATCH($A533&amp;"ADE",'Cases at IMPPC'!$H:$H,0)))</f>
        <v>0</v>
      </c>
      <c r="BD533" s="15" t="b">
        <f>NOT(ISNA(MATCH($A533&amp;"MET",'Cases at IMPPC'!$H:$H,0)))</f>
        <v>0</v>
      </c>
      <c r="BE533" s="98" t="s">
        <v>1113</v>
      </c>
      <c r="BF533" t="s">
        <v>3182</v>
      </c>
      <c r="BH533" t="s">
        <v>3117</v>
      </c>
    </row>
    <row r="534" spans="1:60" ht="13" hidden="1" customHeight="1">
      <c r="A534" s="37">
        <v>536</v>
      </c>
      <c r="B534" s="7" t="s">
        <v>2187</v>
      </c>
      <c r="C534" s="7" t="str">
        <f>TEXT(A534,"CRC-00000")&amp;"-05-01"</f>
        <v>CRC-00536-05-01</v>
      </c>
      <c r="D534" s="2" t="s">
        <v>2795</v>
      </c>
      <c r="E534" s="2" t="s">
        <v>2335</v>
      </c>
      <c r="F534" s="2" t="s">
        <v>2794</v>
      </c>
      <c r="G534" s="2" t="s">
        <v>2795</v>
      </c>
      <c r="H534" s="2" t="s">
        <v>2915</v>
      </c>
      <c r="I534" s="63" t="s">
        <v>2795</v>
      </c>
      <c r="J534" s="39" t="s">
        <v>2795</v>
      </c>
      <c r="K534" s="93" t="s">
        <v>3153</v>
      </c>
      <c r="L534" s="93" t="s">
        <v>3155</v>
      </c>
      <c r="M534" s="2" t="s">
        <v>1229</v>
      </c>
      <c r="O534" s="2" t="s">
        <v>2778</v>
      </c>
      <c r="P534" s="25" t="s">
        <v>1210</v>
      </c>
      <c r="Q534" s="63" t="s">
        <v>2518</v>
      </c>
      <c r="R534" s="39" t="s">
        <v>2795</v>
      </c>
      <c r="S534" s="39" t="s">
        <v>3094</v>
      </c>
      <c r="T534" s="2" t="s">
        <v>2666</v>
      </c>
      <c r="U534" s="2" t="s">
        <v>2868</v>
      </c>
      <c r="W534" s="5" t="s">
        <v>1213</v>
      </c>
      <c r="X534" s="5" t="s">
        <v>1213</v>
      </c>
      <c r="AA534" s="5" t="s">
        <v>1207</v>
      </c>
      <c r="AD534" s="5" t="b">
        <f>ISNUMBER(MATCH(A534,Selection!A:A,0))</f>
        <v>1</v>
      </c>
      <c r="AE534" s="5">
        <f>24-COUNTIF(D534:AA534,"")</f>
        <v>20</v>
      </c>
      <c r="AF534" s="21" t="b">
        <v>1</v>
      </c>
      <c r="AG534" s="22" t="b">
        <v>1</v>
      </c>
      <c r="AH534" s="22" t="b">
        <v>0</v>
      </c>
      <c r="AI534" s="24" t="b">
        <v>0</v>
      </c>
      <c r="AJ534" s="6">
        <v>536</v>
      </c>
      <c r="AK534" s="6" t="s">
        <v>2691</v>
      </c>
      <c r="AL534" s="6" t="s">
        <v>2693</v>
      </c>
      <c r="AM534" s="6">
        <v>61</v>
      </c>
      <c r="AN534" s="6" t="s">
        <v>2697</v>
      </c>
      <c r="AO534" s="6" t="s">
        <v>2699</v>
      </c>
      <c r="AP534" s="6" t="s">
        <v>3010</v>
      </c>
      <c r="AV534" s="98"/>
      <c r="AW534" s="98"/>
      <c r="AX534" s="8">
        <v>4.4303797468354431E-2</v>
      </c>
      <c r="AY534" s="8">
        <v>4.4303797468354431E-2</v>
      </c>
      <c r="AZ534" s="8">
        <v>8.8607594936708861E-2</v>
      </c>
      <c r="BA534" s="15" t="b">
        <f>NOT(ISNA(MATCH($A534&amp;"N",'Cases at IMPPC'!$H:$H,0)))</f>
        <v>1</v>
      </c>
      <c r="BB534" s="15" t="b">
        <f>NOT(ISNA(MATCH($A534&amp;"T",'Cases at IMPPC'!$H:$H,0)))</f>
        <v>1</v>
      </c>
      <c r="BC534" s="15" t="b">
        <f>NOT(ISNA(MATCH($A534&amp;"ADE",'Cases at IMPPC'!$H:$H,0)))</f>
        <v>0</v>
      </c>
      <c r="BD534" s="15" t="b">
        <f>NOT(ISNA(MATCH($A534&amp;"MET",'Cases at IMPPC'!$H:$H,0)))</f>
        <v>0</v>
      </c>
      <c r="BE534" s="98" t="s">
        <v>1109</v>
      </c>
      <c r="BF534" t="s">
        <v>1230</v>
      </c>
    </row>
    <row r="535" spans="1:60" ht="13" hidden="1" customHeight="1">
      <c r="A535" s="37">
        <v>537</v>
      </c>
      <c r="B535" s="7" t="s">
        <v>2189</v>
      </c>
      <c r="C535" s="7" t="str">
        <f>TEXT(A535,"CRC-00000")&amp;"-05-01"</f>
        <v>CRC-00537-05-01</v>
      </c>
      <c r="D535" s="2" t="s">
        <v>2795</v>
      </c>
      <c r="E535" s="2" t="s">
        <v>2795</v>
      </c>
      <c r="F535" s="2" t="s">
        <v>2795</v>
      </c>
      <c r="G535" s="2" t="s">
        <v>2795</v>
      </c>
      <c r="H535" s="2" t="s">
        <v>2794</v>
      </c>
      <c r="I535" s="63" t="s">
        <v>2794</v>
      </c>
      <c r="J535" s="39" t="s">
        <v>2795</v>
      </c>
      <c r="T535" s="2"/>
      <c r="U535" s="2"/>
      <c r="AD535" s="5" t="b">
        <f>ISNUMBER(MATCH(A535,Selection!A:A,0))</f>
        <v>0</v>
      </c>
      <c r="AE535" s="5">
        <f>24-COUNTIF(D535:AA535,"")</f>
        <v>7</v>
      </c>
      <c r="AF535" s="21" t="b">
        <v>1</v>
      </c>
      <c r="AG535" s="15" t="b">
        <v>1</v>
      </c>
      <c r="AH535" s="15" t="b">
        <v>0</v>
      </c>
      <c r="AI535" s="24" t="b">
        <v>0</v>
      </c>
      <c r="AJ535" s="6">
        <v>537</v>
      </c>
      <c r="AK535" s="6" t="s">
        <v>2691</v>
      </c>
      <c r="AL535" s="6" t="s">
        <v>2693</v>
      </c>
      <c r="AM535" s="6">
        <v>67</v>
      </c>
      <c r="AN535" s="6" t="s">
        <v>2697</v>
      </c>
      <c r="AO535" s="6" t="s">
        <v>2417</v>
      </c>
      <c r="AP535" s="6" t="s">
        <v>2693</v>
      </c>
      <c r="AQ535" s="6" t="s">
        <v>91</v>
      </c>
      <c r="AU535" s="6" t="s">
        <v>2518</v>
      </c>
      <c r="AV535" s="98" t="s">
        <v>688</v>
      </c>
      <c r="AW535" s="98"/>
      <c r="BA535" s="15" t="b">
        <f>NOT(ISNA(MATCH($A535&amp;"N",'Cases at IMPPC'!$H:$H,0)))</f>
        <v>1</v>
      </c>
      <c r="BB535" s="15" t="b">
        <f>NOT(ISNA(MATCH($A535&amp;"T",'Cases at IMPPC'!$H:$H,0)))</f>
        <v>1</v>
      </c>
      <c r="BC535" s="15" t="b">
        <f>NOT(ISNA(MATCH($A535&amp;"ADE",'Cases at IMPPC'!$H:$H,0)))</f>
        <v>0</v>
      </c>
      <c r="BD535" s="15" t="b">
        <f>NOT(ISNA(MATCH($A535&amp;"MET",'Cases at IMPPC'!$H:$H,0)))</f>
        <v>0</v>
      </c>
      <c r="BE535" s="98" t="s">
        <v>1115</v>
      </c>
    </row>
    <row r="536" spans="1:60" ht="13" hidden="1" customHeight="1">
      <c r="A536" s="37">
        <v>538</v>
      </c>
      <c r="B536" s="7" t="s">
        <v>2190</v>
      </c>
      <c r="C536" s="7" t="str">
        <f>TEXT(A536,"CRC-00000")&amp;"-05-01"</f>
        <v>CRC-00538-05-01</v>
      </c>
      <c r="D536" s="2" t="s">
        <v>2795</v>
      </c>
      <c r="E536" s="2" t="s">
        <v>2794</v>
      </c>
      <c r="F536" s="2" t="s">
        <v>2795</v>
      </c>
      <c r="G536" s="2" t="s">
        <v>2795</v>
      </c>
      <c r="H536" s="2" t="s">
        <v>2794</v>
      </c>
      <c r="I536" s="63" t="s">
        <v>2794</v>
      </c>
      <c r="J536" s="39" t="s">
        <v>2736</v>
      </c>
      <c r="M536" s="2" t="s">
        <v>1317</v>
      </c>
      <c r="T536" s="2"/>
      <c r="U536" s="2"/>
      <c r="W536" s="79" t="s">
        <v>1101</v>
      </c>
      <c r="X536" s="79" t="s">
        <v>1101</v>
      </c>
      <c r="Z536" s="5" t="s">
        <v>2733</v>
      </c>
      <c r="AA536" s="5" t="s">
        <v>1278</v>
      </c>
      <c r="AC536" s="5" t="s">
        <v>2840</v>
      </c>
      <c r="AD536" s="5" t="b">
        <f>ISNUMBER(MATCH(A536,Selection!A:A,0))</f>
        <v>0</v>
      </c>
      <c r="AE536" s="5">
        <f>24-COUNTIF(D536:AA536,"")</f>
        <v>12</v>
      </c>
      <c r="AF536" s="21" t="b">
        <v>1</v>
      </c>
      <c r="AG536" s="15" t="b">
        <v>1</v>
      </c>
      <c r="AH536" s="15" t="b">
        <v>0</v>
      </c>
      <c r="AI536" s="24" t="b">
        <v>0</v>
      </c>
      <c r="AJ536" s="6">
        <v>538</v>
      </c>
      <c r="AK536" s="6" t="s">
        <v>2691</v>
      </c>
      <c r="AL536" s="6" t="s">
        <v>2692</v>
      </c>
      <c r="AM536" s="6">
        <v>88</v>
      </c>
      <c r="AN536" s="6" t="s">
        <v>2697</v>
      </c>
      <c r="AO536" s="6" t="s">
        <v>2699</v>
      </c>
      <c r="AP536" s="6" t="s">
        <v>2698</v>
      </c>
      <c r="AQ536" s="6" t="s">
        <v>188</v>
      </c>
      <c r="AU536" s="6" t="s">
        <v>2518</v>
      </c>
      <c r="AV536" s="98" t="s">
        <v>860</v>
      </c>
      <c r="AW536" s="98"/>
      <c r="BA536" s="15" t="b">
        <f>NOT(ISNA(MATCH($A536&amp;"N",'Cases at IMPPC'!$H:$H,0)))</f>
        <v>1</v>
      </c>
      <c r="BB536" s="15" t="b">
        <f>NOT(ISNA(MATCH($A536&amp;"T",'Cases at IMPPC'!$H:$H,0)))</f>
        <v>1</v>
      </c>
      <c r="BC536" s="15" t="b">
        <f>NOT(ISNA(MATCH($A536&amp;"ADE",'Cases at IMPPC'!$H:$H,0)))</f>
        <v>0</v>
      </c>
      <c r="BD536" s="15" t="b">
        <f>NOT(ISNA(MATCH($A536&amp;"MET",'Cases at IMPPC'!$H:$H,0)))</f>
        <v>0</v>
      </c>
      <c r="BE536" s="98" t="s">
        <v>1115</v>
      </c>
    </row>
    <row r="537" spans="1:60" ht="13" hidden="1" customHeight="1">
      <c r="A537" s="37">
        <v>539</v>
      </c>
      <c r="B537" s="7" t="s">
        <v>2191</v>
      </c>
      <c r="C537" s="7" t="str">
        <f>TEXT(A537,"CRC-00000")&amp;"-05-01"</f>
        <v>CRC-00539-05-01</v>
      </c>
      <c r="D537" s="2" t="s">
        <v>2795</v>
      </c>
      <c r="E537" s="2" t="s">
        <v>2794</v>
      </c>
      <c r="F537" s="2" t="s">
        <v>2795</v>
      </c>
      <c r="G537" s="2" t="s">
        <v>2795</v>
      </c>
      <c r="H537" s="2" t="s">
        <v>2795</v>
      </c>
      <c r="I537" s="63" t="s">
        <v>2795</v>
      </c>
      <c r="J537" s="39" t="s">
        <v>2795</v>
      </c>
      <c r="T537" s="2"/>
      <c r="U537" s="2"/>
      <c r="AD537" s="5" t="b">
        <f>ISNUMBER(MATCH(A537,Selection!A:A,0))</f>
        <v>0</v>
      </c>
      <c r="AE537" s="5">
        <f>24-COUNTIF(D537:AA537,"")</f>
        <v>7</v>
      </c>
      <c r="AF537" s="21" t="b">
        <v>1</v>
      </c>
      <c r="AG537" s="15" t="b">
        <v>1</v>
      </c>
      <c r="AH537" s="15" t="b">
        <v>0</v>
      </c>
      <c r="AI537" s="24" t="b">
        <v>0</v>
      </c>
      <c r="AJ537" s="6">
        <v>539</v>
      </c>
      <c r="AK537" s="6" t="s">
        <v>2691</v>
      </c>
      <c r="AL537" s="6" t="s">
        <v>3169</v>
      </c>
      <c r="AM537" s="6">
        <v>81</v>
      </c>
      <c r="AN537" s="6" t="s">
        <v>2518</v>
      </c>
      <c r="AO537" s="6" t="s">
        <v>2699</v>
      </c>
      <c r="AP537" s="6" t="s">
        <v>2693</v>
      </c>
      <c r="AQ537" s="6" t="s">
        <v>336</v>
      </c>
      <c r="AU537" s="6" t="s">
        <v>2518</v>
      </c>
      <c r="AV537" s="98"/>
      <c r="AW537" s="98"/>
      <c r="BA537" s="15" t="b">
        <f>NOT(ISNA(MATCH($A537&amp;"N",'Cases at IMPPC'!$H:$H,0)))</f>
        <v>1</v>
      </c>
      <c r="BB537" s="15" t="b">
        <f>NOT(ISNA(MATCH($A537&amp;"T",'Cases at IMPPC'!$H:$H,0)))</f>
        <v>1</v>
      </c>
      <c r="BC537" s="15" t="b">
        <f>NOT(ISNA(MATCH($A537&amp;"ADE",'Cases at IMPPC'!$H:$H,0)))</f>
        <v>0</v>
      </c>
      <c r="BD537" s="15" t="b">
        <f>NOT(ISNA(MATCH($A537&amp;"MET",'Cases at IMPPC'!$H:$H,0)))</f>
        <v>0</v>
      </c>
      <c r="BE537" s="98" t="s">
        <v>1115</v>
      </c>
    </row>
    <row r="538" spans="1:60" ht="13" hidden="1" customHeight="1">
      <c r="A538" s="37">
        <v>540</v>
      </c>
      <c r="B538" s="7" t="s">
        <v>2192</v>
      </c>
      <c r="C538" s="7" t="str">
        <f>TEXT(A538,"CRC-00000")&amp;"-05-01"</f>
        <v>CRC-00540-05-01</v>
      </c>
      <c r="D538" s="2" t="s">
        <v>2795</v>
      </c>
      <c r="E538" s="2" t="s">
        <v>2795</v>
      </c>
      <c r="F538" s="2" t="s">
        <v>2795</v>
      </c>
      <c r="G538" s="2" t="s">
        <v>2795</v>
      </c>
      <c r="H538" s="2" t="s">
        <v>2794</v>
      </c>
      <c r="I538" s="63" t="s">
        <v>2794</v>
      </c>
      <c r="J538" s="39" t="s">
        <v>2795</v>
      </c>
      <c r="Q538" s="63" t="s">
        <v>2518</v>
      </c>
      <c r="R538" s="39" t="s">
        <v>2794</v>
      </c>
      <c r="T538" s="2"/>
      <c r="U538" s="2"/>
      <c r="AD538" s="5" t="b">
        <f>ISNUMBER(MATCH(A538,Selection!A:A,0))</f>
        <v>0</v>
      </c>
      <c r="AE538" s="5">
        <f>24-COUNTIF(D538:AA538,"")</f>
        <v>9</v>
      </c>
      <c r="AF538" s="21" t="b">
        <v>1</v>
      </c>
      <c r="AG538" s="15" t="b">
        <v>1</v>
      </c>
      <c r="AH538" s="15" t="b">
        <v>0</v>
      </c>
      <c r="AI538" s="24" t="b">
        <v>0</v>
      </c>
      <c r="AJ538" s="6">
        <v>540</v>
      </c>
      <c r="AK538" s="6" t="s">
        <v>2691</v>
      </c>
      <c r="AL538" s="6" t="s">
        <v>2692</v>
      </c>
      <c r="AM538" s="6">
        <v>76</v>
      </c>
      <c r="AN538" s="6" t="s">
        <v>2518</v>
      </c>
      <c r="AO538" s="6" t="s">
        <v>2417</v>
      </c>
      <c r="AP538" s="6" t="s">
        <v>3169</v>
      </c>
      <c r="AU538" s="6" t="s">
        <v>2518</v>
      </c>
      <c r="AV538" s="98"/>
      <c r="AW538" s="98"/>
      <c r="BA538" s="15" t="b">
        <f>NOT(ISNA(MATCH($A538&amp;"N",'Cases at IMPPC'!$H:$H,0)))</f>
        <v>1</v>
      </c>
      <c r="BB538" s="15" t="b">
        <f>NOT(ISNA(MATCH($A538&amp;"T",'Cases at IMPPC'!$H:$H,0)))</f>
        <v>1</v>
      </c>
      <c r="BC538" s="15" t="b">
        <f>NOT(ISNA(MATCH($A538&amp;"ADE",'Cases at IMPPC'!$H:$H,0)))</f>
        <v>0</v>
      </c>
      <c r="BD538" s="15" t="b">
        <f>NOT(ISNA(MATCH($A538&amp;"MET",'Cases at IMPPC'!$H:$H,0)))</f>
        <v>0</v>
      </c>
      <c r="BE538" s="98" t="s">
        <v>1115</v>
      </c>
    </row>
    <row r="539" spans="1:60" ht="13" hidden="1" customHeight="1">
      <c r="A539" s="37">
        <v>541</v>
      </c>
      <c r="B539" s="7" t="s">
        <v>2013</v>
      </c>
      <c r="C539" s="7" t="str">
        <f>TEXT(A539,"CRC-00000")&amp;"-05-01"</f>
        <v>CRC-00541-05-01</v>
      </c>
      <c r="D539" s="2" t="s">
        <v>2795</v>
      </c>
      <c r="E539" s="2" t="s">
        <v>2794</v>
      </c>
      <c r="F539" s="2" t="s">
        <v>2795</v>
      </c>
      <c r="G539" s="2" t="s">
        <v>2795</v>
      </c>
      <c r="H539" s="2" t="s">
        <v>2795</v>
      </c>
      <c r="I539" s="63" t="s">
        <v>2795</v>
      </c>
      <c r="J539" s="39" t="s">
        <v>2795</v>
      </c>
      <c r="T539" s="2"/>
      <c r="U539" s="2"/>
      <c r="AD539" s="5" t="b">
        <f>ISNUMBER(MATCH(A539,Selection!A:A,0))</f>
        <v>0</v>
      </c>
      <c r="AE539" s="5">
        <f>24-COUNTIF(D539:AA539,"")</f>
        <v>7</v>
      </c>
      <c r="AF539" s="21" t="b">
        <v>1</v>
      </c>
      <c r="AG539" s="15" t="b">
        <v>1</v>
      </c>
      <c r="AH539" s="15" t="b">
        <v>0</v>
      </c>
      <c r="AI539" s="24" t="b">
        <v>0</v>
      </c>
      <c r="AJ539" s="6">
        <v>541</v>
      </c>
      <c r="AK539" s="6" t="s">
        <v>2691</v>
      </c>
      <c r="AL539" s="6" t="s">
        <v>2692</v>
      </c>
      <c r="AM539" s="6">
        <v>84</v>
      </c>
      <c r="AN539" s="6" t="s">
        <v>2518</v>
      </c>
      <c r="AO539" s="6" t="s">
        <v>2417</v>
      </c>
      <c r="AP539" s="6" t="s">
        <v>2693</v>
      </c>
      <c r="AQ539" s="6" t="s">
        <v>357</v>
      </c>
      <c r="AU539" s="6" t="s">
        <v>2692</v>
      </c>
      <c r="AV539" s="98"/>
      <c r="AW539" s="98"/>
      <c r="BA539" s="15" t="b">
        <f>NOT(ISNA(MATCH($A539&amp;"N",'Cases at IMPPC'!$H:$H,0)))</f>
        <v>1</v>
      </c>
      <c r="BB539" s="15" t="b">
        <f>NOT(ISNA(MATCH($A539&amp;"T",'Cases at IMPPC'!$H:$H,0)))</f>
        <v>1</v>
      </c>
      <c r="BC539" s="15" t="b">
        <f>NOT(ISNA(MATCH($A539&amp;"ADE",'Cases at IMPPC'!$H:$H,0)))</f>
        <v>0</v>
      </c>
      <c r="BD539" s="15" t="b">
        <f>NOT(ISNA(MATCH($A539&amp;"MET",'Cases at IMPPC'!$H:$H,0)))</f>
        <v>0</v>
      </c>
      <c r="BE539" s="98"/>
    </row>
    <row r="540" spans="1:60" ht="13" hidden="1" customHeight="1">
      <c r="A540" s="37">
        <v>542</v>
      </c>
      <c r="B540" s="7" t="s">
        <v>2014</v>
      </c>
      <c r="C540" s="7" t="str">
        <f>TEXT(A540,"CRC-00000")&amp;"-05-01"</f>
        <v>CRC-00542-05-01</v>
      </c>
      <c r="D540" s="2" t="s">
        <v>2794</v>
      </c>
      <c r="E540" s="2" t="s">
        <v>2795</v>
      </c>
      <c r="F540" s="2" t="s">
        <v>2795</v>
      </c>
      <c r="G540" s="2" t="s">
        <v>2794</v>
      </c>
      <c r="M540" s="2" t="s">
        <v>2518</v>
      </c>
      <c r="S540" s="39" t="s">
        <v>3094</v>
      </c>
      <c r="T540" s="2" t="s">
        <v>2666</v>
      </c>
      <c r="U540" s="2"/>
      <c r="AD540" s="5" t="b">
        <f>ISNUMBER(MATCH(A540,Selection!A:A,0))</f>
        <v>0</v>
      </c>
      <c r="AE540" s="5">
        <f>24-COUNTIF(D540:AA540,"")</f>
        <v>7</v>
      </c>
      <c r="AF540" s="21" t="b">
        <v>1</v>
      </c>
      <c r="AG540" s="15" t="b">
        <v>1</v>
      </c>
      <c r="AH540" s="15" t="b">
        <v>0</v>
      </c>
      <c r="AI540" s="24" t="b">
        <v>0</v>
      </c>
      <c r="AJ540" s="6">
        <v>542</v>
      </c>
      <c r="AK540" s="6" t="s">
        <v>2691</v>
      </c>
      <c r="AL540" s="6" t="s">
        <v>2692</v>
      </c>
      <c r="AM540" s="6">
        <v>69</v>
      </c>
      <c r="AN540" s="6" t="s">
        <v>2697</v>
      </c>
      <c r="AO540" s="6" t="s">
        <v>2699</v>
      </c>
      <c r="AP540" s="6" t="s">
        <v>2693</v>
      </c>
      <c r="AQ540" s="6" t="s">
        <v>318</v>
      </c>
      <c r="AU540" s="6" t="s">
        <v>2990</v>
      </c>
      <c r="AV540" s="98"/>
      <c r="AW540" s="98"/>
      <c r="AX540" s="8">
        <v>1.2658227848101266E-2</v>
      </c>
      <c r="AY540" s="8">
        <v>7.5949367088607597E-2</v>
      </c>
      <c r="AZ540" s="8">
        <v>8.8607594936708861E-2</v>
      </c>
      <c r="BA540" s="15" t="b">
        <f>NOT(ISNA(MATCH($A540&amp;"N",'Cases at IMPPC'!$H:$H,0)))</f>
        <v>0</v>
      </c>
      <c r="BB540" s="15" t="b">
        <f>NOT(ISNA(MATCH($A540&amp;"T",'Cases at IMPPC'!$H:$H,0)))</f>
        <v>1</v>
      </c>
      <c r="BC540" s="15" t="b">
        <f>NOT(ISNA(MATCH($A540&amp;"ADE",'Cases at IMPPC'!$H:$H,0)))</f>
        <v>0</v>
      </c>
      <c r="BD540" s="15" t="b">
        <f>NOT(ISNA(MATCH($A540&amp;"MET",'Cases at IMPPC'!$H:$H,0)))</f>
        <v>0</v>
      </c>
      <c r="BE540" s="98"/>
      <c r="BF540" t="s">
        <v>2991</v>
      </c>
    </row>
    <row r="541" spans="1:60" ht="13" hidden="1" customHeight="1">
      <c r="A541" s="37">
        <v>543</v>
      </c>
      <c r="B541" s="7" t="s">
        <v>2015</v>
      </c>
      <c r="C541" s="7" t="str">
        <f>TEXT(A541,"CRC-00000")&amp;"-05-01"</f>
        <v>CRC-00543-05-01</v>
      </c>
      <c r="D541" s="2" t="s">
        <v>2795</v>
      </c>
      <c r="E541" s="2" t="s">
        <v>2794</v>
      </c>
      <c r="F541" s="2" t="s">
        <v>2794</v>
      </c>
      <c r="G541" s="2" t="s">
        <v>2795</v>
      </c>
      <c r="H541" s="2" t="s">
        <v>2794</v>
      </c>
      <c r="I541" s="63" t="s">
        <v>2794</v>
      </c>
      <c r="J541" s="39" t="s">
        <v>2795</v>
      </c>
      <c r="K541" s="93" t="s">
        <v>3154</v>
      </c>
      <c r="L541" s="93" t="s">
        <v>1210</v>
      </c>
      <c r="M541" s="2" t="s">
        <v>2518</v>
      </c>
      <c r="S541" s="39" t="s">
        <v>3094</v>
      </c>
      <c r="T541" s="2" t="s">
        <v>2666</v>
      </c>
      <c r="U541" s="2" t="s">
        <v>2868</v>
      </c>
      <c r="AD541" s="5" t="b">
        <f>ISNUMBER(MATCH(A541,Selection!A:A,0))</f>
        <v>0</v>
      </c>
      <c r="AE541" s="5">
        <f>24-COUNTIF(D541:AA541,"")</f>
        <v>13</v>
      </c>
      <c r="AF541" s="21" t="b">
        <v>1</v>
      </c>
      <c r="AG541" s="22" t="b">
        <v>1</v>
      </c>
      <c r="AH541" s="22" t="b">
        <v>0</v>
      </c>
      <c r="AI541" s="24" t="b">
        <v>0</v>
      </c>
      <c r="AJ541" s="6">
        <v>543</v>
      </c>
      <c r="AK541" s="6" t="s">
        <v>2691</v>
      </c>
      <c r="AL541" s="6" t="s">
        <v>2693</v>
      </c>
      <c r="AM541" s="6">
        <v>52</v>
      </c>
      <c r="AN541" s="6" t="s">
        <v>2697</v>
      </c>
      <c r="AO541" s="6" t="s">
        <v>2699</v>
      </c>
      <c r="AP541" s="6" t="s">
        <v>2698</v>
      </c>
      <c r="AQ541" s="6" t="s">
        <v>189</v>
      </c>
      <c r="AU541" s="6" t="s">
        <v>2518</v>
      </c>
      <c r="AV541" s="98" t="s">
        <v>689</v>
      </c>
      <c r="AW541" s="98"/>
      <c r="AX541" s="8">
        <v>6.3291139240506333E-2</v>
      </c>
      <c r="AY541" s="8">
        <v>3.7974683544303799E-2</v>
      </c>
      <c r="AZ541" s="8">
        <v>0.10126582278481014</v>
      </c>
      <c r="BA541" s="15" t="b">
        <f>NOT(ISNA(MATCH($A541&amp;"N",'Cases at IMPPC'!$H:$H,0)))</f>
        <v>1</v>
      </c>
      <c r="BB541" s="15" t="b">
        <f>NOT(ISNA(MATCH($A541&amp;"T",'Cases at IMPPC'!$H:$H,0)))</f>
        <v>1</v>
      </c>
      <c r="BC541" s="15" t="b">
        <f>NOT(ISNA(MATCH($A541&amp;"ADE",'Cases at IMPPC'!$H:$H,0)))</f>
        <v>0</v>
      </c>
      <c r="BD541" s="15" t="b">
        <f>NOT(ISNA(MATCH($A541&amp;"MET",'Cases at IMPPC'!$H:$H,0)))</f>
        <v>0</v>
      </c>
      <c r="BE541" s="98"/>
      <c r="BF541" t="s">
        <v>2061</v>
      </c>
    </row>
    <row r="542" spans="1:60" ht="13" hidden="1" customHeight="1">
      <c r="A542" s="37">
        <v>544</v>
      </c>
      <c r="B542" s="7" t="s">
        <v>2016</v>
      </c>
      <c r="C542" s="7" t="str">
        <f>TEXT(A542,"CRC-00000")&amp;"-05-01"</f>
        <v>CRC-00544-05-01</v>
      </c>
      <c r="D542" s="2" t="s">
        <v>2795</v>
      </c>
      <c r="E542" s="2" t="s">
        <v>2795</v>
      </c>
      <c r="F542" s="2" t="s">
        <v>2795</v>
      </c>
      <c r="G542" s="2" t="s">
        <v>2795</v>
      </c>
      <c r="H542" s="2" t="s">
        <v>2795</v>
      </c>
      <c r="I542" s="63" t="s">
        <v>2795</v>
      </c>
      <c r="J542" s="39" t="s">
        <v>2795</v>
      </c>
      <c r="M542" s="2" t="s">
        <v>2796</v>
      </c>
      <c r="Q542" s="63" t="s">
        <v>2519</v>
      </c>
      <c r="R542" s="39" t="s">
        <v>2795</v>
      </c>
      <c r="S542" s="39" t="s">
        <v>3094</v>
      </c>
      <c r="T542" s="2" t="s">
        <v>2666</v>
      </c>
      <c r="U542" s="2"/>
      <c r="W542" s="83" t="s">
        <v>1098</v>
      </c>
      <c r="X542" s="83" t="s">
        <v>1099</v>
      </c>
      <c r="Z542" s="5" t="s">
        <v>2733</v>
      </c>
      <c r="AA542" s="5" t="s">
        <v>1278</v>
      </c>
      <c r="AC542" s="5" t="s">
        <v>2840</v>
      </c>
      <c r="AD542" s="5" t="b">
        <f>ISNUMBER(MATCH(A542,Selection!A:A,0))</f>
        <v>0</v>
      </c>
      <c r="AE542" s="5">
        <f>24-COUNTIF(D542:AA542,"")</f>
        <v>16</v>
      </c>
      <c r="AF542" s="21" t="b">
        <v>1</v>
      </c>
      <c r="AG542" s="15" t="b">
        <v>1</v>
      </c>
      <c r="AH542" s="15" t="b">
        <v>0</v>
      </c>
      <c r="AI542" s="24" t="b">
        <v>0</v>
      </c>
      <c r="AJ542" s="6">
        <v>544</v>
      </c>
      <c r="AK542" s="6" t="s">
        <v>2691</v>
      </c>
      <c r="AL542" s="6" t="s">
        <v>2692</v>
      </c>
      <c r="AM542" s="6">
        <v>66</v>
      </c>
      <c r="AN542" s="6" t="s">
        <v>2697</v>
      </c>
      <c r="AO542" s="6" t="s">
        <v>2699</v>
      </c>
      <c r="AP542" s="6" t="s">
        <v>2693</v>
      </c>
      <c r="AQ542" s="6" t="s">
        <v>336</v>
      </c>
      <c r="AU542" s="6" t="s">
        <v>2518</v>
      </c>
      <c r="AV542" s="98" t="s">
        <v>690</v>
      </c>
      <c r="AW542" s="98"/>
      <c r="AX542" s="8">
        <v>3.7974683544303799E-2</v>
      </c>
      <c r="AY542" s="8">
        <v>2.5316455696202531E-2</v>
      </c>
      <c r="AZ542" s="8">
        <v>6.3291139240506333E-2</v>
      </c>
      <c r="BA542" s="15" t="b">
        <f>NOT(ISNA(MATCH($A542&amp;"N",'Cases at IMPPC'!$H:$H,0)))</f>
        <v>1</v>
      </c>
      <c r="BB542" s="15" t="b">
        <f>NOT(ISNA(MATCH($A542&amp;"T",'Cases at IMPPC'!$H:$H,0)))</f>
        <v>1</v>
      </c>
      <c r="BC542" s="15" t="b">
        <f>NOT(ISNA(MATCH($A542&amp;"ADE",'Cases at IMPPC'!$H:$H,0)))</f>
        <v>0</v>
      </c>
      <c r="BD542" s="15" t="b">
        <f>NOT(ISNA(MATCH($A542&amp;"MET",'Cases at IMPPC'!$H:$H,0)))</f>
        <v>0</v>
      </c>
      <c r="BE542" s="98"/>
    </row>
    <row r="543" spans="1:60" ht="13" hidden="1" customHeight="1">
      <c r="A543" s="37">
        <v>545</v>
      </c>
      <c r="B543" s="7" t="s">
        <v>1644</v>
      </c>
      <c r="C543" s="7" t="str">
        <f>TEXT(A543,"CRC-00000")&amp;"-05-01"</f>
        <v>CRC-00545-05-01</v>
      </c>
      <c r="D543" s="2" t="s">
        <v>2795</v>
      </c>
      <c r="E543" s="2" t="s">
        <v>2795</v>
      </c>
      <c r="F543" s="2" t="s">
        <v>2794</v>
      </c>
      <c r="G543" s="2" t="s">
        <v>2520</v>
      </c>
      <c r="H543" s="2" t="s">
        <v>2200</v>
      </c>
      <c r="M543" s="2" t="s">
        <v>2778</v>
      </c>
      <c r="T543" s="2"/>
      <c r="U543" s="2"/>
      <c r="AD543" s="5" t="b">
        <f>ISNUMBER(MATCH(A543,Selection!A:A,0))</f>
        <v>0</v>
      </c>
      <c r="AE543" s="5">
        <f>24-COUNTIF(D543:AA543,"")</f>
        <v>5</v>
      </c>
      <c r="AF543" s="21" t="b">
        <v>1</v>
      </c>
      <c r="AG543" s="15" t="b">
        <v>0</v>
      </c>
      <c r="AH543" s="15" t="b">
        <v>1</v>
      </c>
      <c r="AI543" s="24" t="b">
        <v>0</v>
      </c>
      <c r="AJ543" s="6">
        <v>545.1</v>
      </c>
      <c r="AK543" s="6" t="s">
        <v>3170</v>
      </c>
      <c r="AL543" s="6" t="s">
        <v>2692</v>
      </c>
      <c r="AM543" s="6">
        <v>43</v>
      </c>
      <c r="AN543" s="6" t="s">
        <v>2518</v>
      </c>
      <c r="AO543" s="6" t="s">
        <v>2699</v>
      </c>
      <c r="AP543" s="6" t="s">
        <v>3140</v>
      </c>
      <c r="AQ543" s="6" t="s">
        <v>359</v>
      </c>
      <c r="AV543" s="98" t="s">
        <v>691</v>
      </c>
      <c r="AW543" s="98"/>
      <c r="BA543" s="15" t="b">
        <f>NOT(ISNA(MATCH($A543&amp;"N",'Cases at IMPPC'!$H:$H,0)))</f>
        <v>1</v>
      </c>
      <c r="BB543" s="15" t="b">
        <f>NOT(ISNA(MATCH($A543&amp;"T",'Cases at IMPPC'!$H:$H,0)))</f>
        <v>0</v>
      </c>
      <c r="BC543" s="15" t="b">
        <f>NOT(ISNA(MATCH($A543&amp;"ADE",'Cases at IMPPC'!$H:$H,0)))</f>
        <v>1</v>
      </c>
      <c r="BD543" s="15" t="b">
        <f>NOT(ISNA(MATCH($A543&amp;"MET",'Cases at IMPPC'!$H:$H,0)))</f>
        <v>0</v>
      </c>
      <c r="BE543" s="98" t="s">
        <v>1003</v>
      </c>
    </row>
    <row r="544" spans="1:60" ht="13" hidden="1" customHeight="1">
      <c r="A544" s="37">
        <v>546</v>
      </c>
      <c r="B544" s="7" t="s">
        <v>1645</v>
      </c>
      <c r="C544" s="7" t="str">
        <f>TEXT(A544,"CRC-00000")&amp;"-05-01"</f>
        <v>CRC-00546-05-01</v>
      </c>
      <c r="D544" s="2" t="s">
        <v>2795</v>
      </c>
      <c r="E544" s="2" t="s">
        <v>2794</v>
      </c>
      <c r="F544" s="2" t="s">
        <v>2795</v>
      </c>
      <c r="G544" s="2" t="s">
        <v>2795</v>
      </c>
      <c r="H544" s="2" t="s">
        <v>2795</v>
      </c>
      <c r="I544" s="63" t="s">
        <v>2795</v>
      </c>
      <c r="J544" s="39" t="s">
        <v>2736</v>
      </c>
      <c r="M544" s="2" t="s">
        <v>2518</v>
      </c>
      <c r="O544" s="2" t="s">
        <v>2434</v>
      </c>
      <c r="Q544" s="63" t="s">
        <v>2796</v>
      </c>
      <c r="R544" s="39" t="s">
        <v>2795</v>
      </c>
      <c r="T544" s="2"/>
      <c r="U544" s="2"/>
      <c r="V544" s="94">
        <v>-3.3766120599512006E-2</v>
      </c>
      <c r="AD544" s="5" t="b">
        <f>ISNUMBER(MATCH(A544,Selection!A:A,0))</f>
        <v>0</v>
      </c>
      <c r="AE544" s="5">
        <f>24-COUNTIF(D544:AA544,"")</f>
        <v>12</v>
      </c>
      <c r="AF544" s="21" t="b">
        <v>1</v>
      </c>
      <c r="AG544" s="15" t="b">
        <v>1</v>
      </c>
      <c r="AH544" s="15" t="b">
        <v>0</v>
      </c>
      <c r="AI544" s="24" t="b">
        <v>0</v>
      </c>
      <c r="AJ544" s="6">
        <v>546</v>
      </c>
      <c r="AK544" s="6" t="s">
        <v>2691</v>
      </c>
      <c r="AL544" s="6" t="s">
        <v>2692</v>
      </c>
      <c r="AM544" s="6">
        <v>75</v>
      </c>
      <c r="AN544" s="6" t="s">
        <v>2518</v>
      </c>
      <c r="AO544" s="6" t="s">
        <v>2699</v>
      </c>
      <c r="AP544" s="6" t="s">
        <v>2693</v>
      </c>
      <c r="AQ544" s="6" t="s">
        <v>190</v>
      </c>
      <c r="AU544" s="6" t="s">
        <v>2997</v>
      </c>
      <c r="AV544" s="98" t="s">
        <v>563</v>
      </c>
      <c r="AW544" s="98"/>
      <c r="BA544" s="15" t="b">
        <f>NOT(ISNA(MATCH($A544&amp;"N",'Cases at IMPPC'!$H:$H,0)))</f>
        <v>1</v>
      </c>
      <c r="BB544" s="15" t="b">
        <f>NOT(ISNA(MATCH($A544&amp;"T",'Cases at IMPPC'!$H:$H,0)))</f>
        <v>1</v>
      </c>
      <c r="BC544" s="15" t="b">
        <f>NOT(ISNA(MATCH($A544&amp;"ADE",'Cases at IMPPC'!$H:$H,0)))</f>
        <v>0</v>
      </c>
      <c r="BD544" s="15" t="b">
        <f>NOT(ISNA(MATCH($A544&amp;"MET",'Cases at IMPPC'!$H:$H,0)))</f>
        <v>0</v>
      </c>
      <c r="BE544" s="98"/>
    </row>
    <row r="545" spans="1:60" ht="13" customHeight="1">
      <c r="A545" s="37">
        <v>547</v>
      </c>
      <c r="B545" s="7" t="s">
        <v>1646</v>
      </c>
      <c r="C545" s="7" t="str">
        <f>TEXT(A545,"CRC-00000")&amp;"-05-01"</f>
        <v>CRC-00547-05-01</v>
      </c>
      <c r="D545" s="2" t="s">
        <v>2794</v>
      </c>
      <c r="E545" s="2" t="s">
        <v>2794</v>
      </c>
      <c r="F545" s="2" t="s">
        <v>2795</v>
      </c>
      <c r="G545" s="2" t="s">
        <v>2794</v>
      </c>
      <c r="H545" s="2" t="s">
        <v>2794</v>
      </c>
      <c r="I545" s="63" t="s">
        <v>2794</v>
      </c>
      <c r="K545" s="93" t="s">
        <v>3158</v>
      </c>
      <c r="L545" s="93" t="s">
        <v>3155</v>
      </c>
      <c r="M545" s="2" t="s">
        <v>2518</v>
      </c>
      <c r="S545" s="39" t="s">
        <v>3089</v>
      </c>
      <c r="T545" s="2" t="s">
        <v>2666</v>
      </c>
      <c r="U545" s="2" t="s">
        <v>2868</v>
      </c>
      <c r="V545" s="96">
        <v>0.20730000000000001</v>
      </c>
      <c r="AD545" s="5" t="b">
        <f>ISNUMBER(MATCH(A545,Selection!A:A,0))</f>
        <v>0</v>
      </c>
      <c r="AE545" s="5">
        <f>24-COUNTIF(D545:AA545,"")</f>
        <v>13</v>
      </c>
      <c r="AF545" s="21" t="b">
        <v>1</v>
      </c>
      <c r="AG545" s="22" t="b">
        <v>1</v>
      </c>
      <c r="AH545" s="22" t="b">
        <v>0</v>
      </c>
      <c r="AI545" s="24" t="b">
        <v>0</v>
      </c>
      <c r="AJ545" s="6">
        <v>547</v>
      </c>
      <c r="AK545" s="6" t="s">
        <v>2691</v>
      </c>
      <c r="AL545" s="6" t="s">
        <v>2692</v>
      </c>
      <c r="AM545" s="6">
        <v>60</v>
      </c>
      <c r="AN545" s="6" t="s">
        <v>2518</v>
      </c>
      <c r="AO545" s="6" t="s">
        <v>2699</v>
      </c>
      <c r="AP545" s="6" t="s">
        <v>2999</v>
      </c>
      <c r="AQ545" s="6" t="s">
        <v>372</v>
      </c>
      <c r="AU545" s="6" t="s">
        <v>2990</v>
      </c>
      <c r="AV545" s="98" t="s">
        <v>761</v>
      </c>
      <c r="AW545" s="98"/>
      <c r="AX545" s="8">
        <v>3.7974683544303799E-2</v>
      </c>
      <c r="AY545" s="8">
        <v>5.0632911392405063E-2</v>
      </c>
      <c r="AZ545" s="8">
        <v>8.8607594936708861E-2</v>
      </c>
      <c r="BA545" s="15" t="b">
        <f>NOT(ISNA(MATCH($A545&amp;"N",'Cases at IMPPC'!$H:$H,0)))</f>
        <v>1</v>
      </c>
      <c r="BB545" s="15" t="b">
        <f>NOT(ISNA(MATCH($A545&amp;"T",'Cases at IMPPC'!$H:$H,0)))</f>
        <v>1</v>
      </c>
      <c r="BC545" s="15" t="b">
        <f>NOT(ISNA(MATCH($A545&amp;"ADE",'Cases at IMPPC'!$H:$H,0)))</f>
        <v>0</v>
      </c>
      <c r="BD545" s="15" t="b">
        <f>NOT(ISNA(MATCH($A545&amp;"MET",'Cases at IMPPC'!$H:$H,0)))</f>
        <v>0</v>
      </c>
      <c r="BE545" s="98" t="s">
        <v>1131</v>
      </c>
      <c r="BH545" t="s">
        <v>3118</v>
      </c>
    </row>
    <row r="546" spans="1:60" ht="13" hidden="1" customHeight="1">
      <c r="A546" s="37">
        <v>548</v>
      </c>
      <c r="B546" s="7" t="s">
        <v>1647</v>
      </c>
      <c r="C546" s="7" t="str">
        <f>TEXT(A546,"CRC-00000")&amp;"-05-01"</f>
        <v>CRC-00548-05-01</v>
      </c>
      <c r="D546" s="2" t="s">
        <v>2794</v>
      </c>
      <c r="E546" s="2" t="s">
        <v>2795</v>
      </c>
      <c r="F546" s="2" t="s">
        <v>2795</v>
      </c>
      <c r="G546" s="2" t="s">
        <v>2795</v>
      </c>
      <c r="H546" s="2" t="s">
        <v>2795</v>
      </c>
      <c r="I546" s="63" t="s">
        <v>2795</v>
      </c>
      <c r="J546" s="39" t="s">
        <v>2795</v>
      </c>
      <c r="T546" s="2"/>
      <c r="U546" s="2"/>
      <c r="AD546" s="5" t="b">
        <f>ISNUMBER(MATCH(A546,Selection!A:A,0))</f>
        <v>0</v>
      </c>
      <c r="AE546" s="5">
        <f>24-COUNTIF(D546:AA546,"")</f>
        <v>7</v>
      </c>
      <c r="AF546" s="21" t="b">
        <v>1</v>
      </c>
      <c r="AG546" s="15" t="b">
        <v>1</v>
      </c>
      <c r="AH546" s="15" t="b">
        <v>0</v>
      </c>
      <c r="AI546" s="24" t="b">
        <v>0</v>
      </c>
      <c r="AJ546" s="6">
        <v>548</v>
      </c>
      <c r="AK546" s="6" t="s">
        <v>2691</v>
      </c>
      <c r="AL546" s="6" t="s">
        <v>2692</v>
      </c>
      <c r="AM546" s="6">
        <v>67</v>
      </c>
      <c r="AN546" s="6" t="s">
        <v>2697</v>
      </c>
      <c r="AO546" s="6" t="s">
        <v>2699</v>
      </c>
      <c r="AP546" s="6" t="s">
        <v>2698</v>
      </c>
      <c r="AQ546" s="6" t="s">
        <v>191</v>
      </c>
      <c r="AU546" s="6" t="s">
        <v>2745</v>
      </c>
      <c r="AV546" s="98"/>
      <c r="AW546" s="98"/>
      <c r="BA546" s="15" t="b">
        <f>NOT(ISNA(MATCH($A546&amp;"N",'Cases at IMPPC'!$H:$H,0)))</f>
        <v>1</v>
      </c>
      <c r="BB546" s="15" t="b">
        <f>NOT(ISNA(MATCH($A546&amp;"T",'Cases at IMPPC'!$H:$H,0)))</f>
        <v>1</v>
      </c>
      <c r="BC546" s="15" t="b">
        <f>NOT(ISNA(MATCH($A546&amp;"ADE",'Cases at IMPPC'!$H:$H,0)))</f>
        <v>0</v>
      </c>
      <c r="BD546" s="15" t="b">
        <f>NOT(ISNA(MATCH($A546&amp;"MET",'Cases at IMPPC'!$H:$H,0)))</f>
        <v>0</v>
      </c>
      <c r="BE546" s="98" t="s">
        <v>1118</v>
      </c>
    </row>
    <row r="547" spans="1:60" ht="13" hidden="1" customHeight="1">
      <c r="A547" s="37">
        <v>549</v>
      </c>
      <c r="B547" s="7" t="s">
        <v>1648</v>
      </c>
      <c r="C547" s="7" t="str">
        <f>TEXT(A547,"CRC-00000")&amp;"-05-01"</f>
        <v>CRC-00549-05-01</v>
      </c>
      <c r="D547" s="2" t="s">
        <v>2795</v>
      </c>
      <c r="E547" s="2" t="s">
        <v>2794</v>
      </c>
      <c r="F547" s="2" t="s">
        <v>2794</v>
      </c>
      <c r="G547" s="2" t="s">
        <v>2520</v>
      </c>
      <c r="T547" s="2"/>
      <c r="U547" s="2"/>
      <c r="AD547" s="5" t="b">
        <f>ISNUMBER(MATCH(A547,Selection!A:A,0))</f>
        <v>0</v>
      </c>
      <c r="AE547" s="5">
        <f>24-COUNTIF(D547:AA547,"")</f>
        <v>3</v>
      </c>
      <c r="AF547" s="21" t="b">
        <v>1</v>
      </c>
      <c r="AG547" s="15" t="b">
        <v>1</v>
      </c>
      <c r="AH547" s="15" t="b">
        <v>0</v>
      </c>
      <c r="AI547" s="24" t="b">
        <v>1</v>
      </c>
      <c r="AJ547" s="6">
        <v>549</v>
      </c>
      <c r="AK547" s="6" t="s">
        <v>2691</v>
      </c>
      <c r="AL547" s="6" t="s">
        <v>2692</v>
      </c>
      <c r="AM547" s="6">
        <v>82</v>
      </c>
      <c r="AN547" s="6" t="s">
        <v>2697</v>
      </c>
      <c r="AO547" s="6" t="s">
        <v>2699</v>
      </c>
      <c r="AP547" s="6" t="s">
        <v>2698</v>
      </c>
      <c r="AQ547" s="6" t="s">
        <v>374</v>
      </c>
      <c r="AU547" s="6" t="s">
        <v>2518</v>
      </c>
      <c r="AV547" s="98" t="s">
        <v>692</v>
      </c>
      <c r="AW547" s="98"/>
      <c r="BA547" s="15" t="b">
        <f>NOT(ISNA(MATCH($A547&amp;"N",'Cases at IMPPC'!$H:$H,0)))</f>
        <v>0</v>
      </c>
      <c r="BB547" s="15" t="b">
        <f>NOT(ISNA(MATCH($A547&amp;"T",'Cases at IMPPC'!$H:$H,0)))</f>
        <v>0</v>
      </c>
      <c r="BC547" s="15" t="b">
        <f>NOT(ISNA(MATCH($A547&amp;"ADE",'Cases at IMPPC'!$H:$H,0)))</f>
        <v>0</v>
      </c>
      <c r="BD547" s="15" t="b">
        <f>NOT(ISNA(MATCH($A547&amp;"MET",'Cases at IMPPC'!$H:$H,0)))</f>
        <v>0</v>
      </c>
      <c r="BE547" s="98" t="s">
        <v>1158</v>
      </c>
    </row>
    <row r="548" spans="1:60" ht="13" hidden="1" customHeight="1">
      <c r="A548" s="37">
        <v>550</v>
      </c>
      <c r="B548" s="7" t="s">
        <v>1649</v>
      </c>
      <c r="C548" s="7" t="str">
        <f>TEXT(A548,"CRC-00000")&amp;"-05-01"</f>
        <v>CRC-00550-05-01</v>
      </c>
      <c r="D548" s="2" t="s">
        <v>2794</v>
      </c>
      <c r="E548" s="2" t="s">
        <v>2795</v>
      </c>
      <c r="F548" s="2" t="s">
        <v>2794</v>
      </c>
      <c r="G548" s="2" t="s">
        <v>2795</v>
      </c>
      <c r="H548" s="2" t="s">
        <v>2795</v>
      </c>
      <c r="I548" s="63" t="s">
        <v>2795</v>
      </c>
      <c r="J548" s="39" t="s">
        <v>2795</v>
      </c>
      <c r="M548" s="2" t="s">
        <v>2796</v>
      </c>
      <c r="O548" s="2" t="s">
        <v>2434</v>
      </c>
      <c r="Q548" s="63" t="s">
        <v>2796</v>
      </c>
      <c r="R548" s="39" t="s">
        <v>2795</v>
      </c>
      <c r="T548" s="2"/>
      <c r="U548" s="2"/>
      <c r="V548" s="94">
        <v>-3.2500730353491103E-2</v>
      </c>
      <c r="AD548" s="5" t="b">
        <f>ISNUMBER(MATCH(A548,Selection!A:A,0))</f>
        <v>0</v>
      </c>
      <c r="AE548" s="5">
        <f>24-COUNTIF(D548:AA548,"")</f>
        <v>12</v>
      </c>
      <c r="AF548" s="21" t="b">
        <v>1</v>
      </c>
      <c r="AG548" s="15" t="b">
        <v>1</v>
      </c>
      <c r="AH548" s="15" t="b">
        <v>0</v>
      </c>
      <c r="AI548" s="24" t="b">
        <v>0</v>
      </c>
      <c r="AJ548" s="6">
        <v>550</v>
      </c>
      <c r="AK548" s="6" t="s">
        <v>2691</v>
      </c>
      <c r="AL548" s="6" t="s">
        <v>2693</v>
      </c>
      <c r="AM548" s="6">
        <v>64</v>
      </c>
      <c r="AN548" s="6" t="s">
        <v>2518</v>
      </c>
      <c r="AO548" s="6" t="s">
        <v>2699</v>
      </c>
      <c r="AP548" s="6" t="s">
        <v>2693</v>
      </c>
      <c r="AQ548" s="6" t="s">
        <v>356</v>
      </c>
      <c r="AU548" s="6" t="s">
        <v>2692</v>
      </c>
      <c r="AV548" s="98" t="s">
        <v>693</v>
      </c>
      <c r="AW548" s="98"/>
      <c r="BA548" s="15" t="b">
        <f>NOT(ISNA(MATCH($A548&amp;"N",'Cases at IMPPC'!$H:$H,0)))</f>
        <v>0</v>
      </c>
      <c r="BB548" s="15" t="b">
        <f>NOT(ISNA(MATCH($A548&amp;"T",'Cases at IMPPC'!$H:$H,0)))</f>
        <v>0</v>
      </c>
      <c r="BC548" s="15" t="b">
        <f>NOT(ISNA(MATCH($A548&amp;"ADE",'Cases at IMPPC'!$H:$H,0)))</f>
        <v>0</v>
      </c>
      <c r="BD548" s="15" t="b">
        <f>NOT(ISNA(MATCH($A548&amp;"MET",'Cases at IMPPC'!$H:$H,0)))</f>
        <v>0</v>
      </c>
      <c r="BE548" s="98" t="s">
        <v>1142</v>
      </c>
    </row>
    <row r="549" spans="1:60" ht="13" hidden="1" customHeight="1">
      <c r="A549" s="37">
        <v>551</v>
      </c>
      <c r="B549" s="7" t="s">
        <v>1650</v>
      </c>
      <c r="C549" s="7" t="str">
        <f>TEXT(A549,"CRC-00000")&amp;"-05-01"</f>
        <v>CRC-00551-05-01</v>
      </c>
      <c r="D549" s="2" t="s">
        <v>2795</v>
      </c>
      <c r="E549" s="2" t="s">
        <v>2794</v>
      </c>
      <c r="F549" s="2" t="s">
        <v>2795</v>
      </c>
      <c r="G549" s="2" t="s">
        <v>2795</v>
      </c>
      <c r="H549" s="2" t="s">
        <v>2795</v>
      </c>
      <c r="I549" s="63" t="s">
        <v>2795</v>
      </c>
      <c r="J549" s="39" t="s">
        <v>2795</v>
      </c>
      <c r="T549" s="2"/>
      <c r="U549" s="2"/>
      <c r="AD549" s="5" t="b">
        <f>ISNUMBER(MATCH(A549,Selection!A:A,0))</f>
        <v>0</v>
      </c>
      <c r="AE549" s="5">
        <f>24-COUNTIF(D549:AA549,"")</f>
        <v>7</v>
      </c>
      <c r="AF549" s="21" t="b">
        <v>1</v>
      </c>
      <c r="AG549" s="15" t="b">
        <v>1</v>
      </c>
      <c r="AH549" s="15" t="b">
        <v>0</v>
      </c>
      <c r="AI549" s="24" t="b">
        <v>0</v>
      </c>
      <c r="AJ549" s="6">
        <v>551</v>
      </c>
      <c r="AK549" s="6" t="s">
        <v>2691</v>
      </c>
      <c r="AM549" s="6">
        <v>63</v>
      </c>
      <c r="AN549" s="6" t="s">
        <v>2518</v>
      </c>
      <c r="AO549" s="6" t="s">
        <v>2417</v>
      </c>
      <c r="AP549" s="6" t="s">
        <v>2693</v>
      </c>
      <c r="AQ549" s="6" t="s">
        <v>354</v>
      </c>
      <c r="AU549" s="6" t="s">
        <v>2997</v>
      </c>
      <c r="AV549" s="98" t="s">
        <v>302</v>
      </c>
      <c r="AW549" s="98"/>
      <c r="BA549" s="15" t="b">
        <f>NOT(ISNA(MATCH($A549&amp;"N",'Cases at IMPPC'!$H:$H,0)))</f>
        <v>1</v>
      </c>
      <c r="BB549" s="15" t="b">
        <f>NOT(ISNA(MATCH($A549&amp;"T",'Cases at IMPPC'!$H:$H,0)))</f>
        <v>1</v>
      </c>
      <c r="BC549" s="15" t="b">
        <f>NOT(ISNA(MATCH($A549&amp;"ADE",'Cases at IMPPC'!$H:$H,0)))</f>
        <v>0</v>
      </c>
      <c r="BD549" s="15" t="b">
        <f>NOT(ISNA(MATCH($A549&amp;"MET",'Cases at IMPPC'!$H:$H,0)))</f>
        <v>0</v>
      </c>
      <c r="BE549" s="98" t="s">
        <v>1115</v>
      </c>
    </row>
    <row r="550" spans="1:60" ht="13" hidden="1" customHeight="1">
      <c r="A550" s="37">
        <v>552</v>
      </c>
      <c r="B550" s="7" t="s">
        <v>1651</v>
      </c>
      <c r="C550" s="7" t="str">
        <f>TEXT(A550,"CRC-00000")&amp;"-05-01"</f>
        <v>CRC-00552-05-01</v>
      </c>
      <c r="D550" s="2" t="s">
        <v>2795</v>
      </c>
      <c r="E550" s="2" t="s">
        <v>2795</v>
      </c>
      <c r="F550" s="2" t="s">
        <v>2795</v>
      </c>
      <c r="G550" s="2" t="s">
        <v>2795</v>
      </c>
      <c r="H550" s="2" t="s">
        <v>2795</v>
      </c>
      <c r="I550" s="63" t="s">
        <v>2795</v>
      </c>
      <c r="J550" s="39" t="s">
        <v>2795</v>
      </c>
      <c r="M550" s="2" t="s">
        <v>2796</v>
      </c>
      <c r="S550" s="39" t="s">
        <v>3092</v>
      </c>
      <c r="T550" s="2" t="s">
        <v>2666</v>
      </c>
      <c r="U550" s="2"/>
      <c r="V550" s="95">
        <v>8.5199999999999942E-2</v>
      </c>
      <c r="AD550" s="5" t="b">
        <f>ISNUMBER(MATCH(A550,Selection!A:A,0))</f>
        <v>0</v>
      </c>
      <c r="AE550" s="5">
        <f>24-COUNTIF(D550:AA550,"")</f>
        <v>11</v>
      </c>
      <c r="AF550" s="21" t="b">
        <v>1</v>
      </c>
      <c r="AG550" s="15" t="b">
        <v>1</v>
      </c>
      <c r="AH550" s="15" t="b">
        <v>0</v>
      </c>
      <c r="AI550" s="24" t="b">
        <v>0</v>
      </c>
      <c r="AJ550" s="6">
        <v>552</v>
      </c>
      <c r="AK550" s="6" t="s">
        <v>2691</v>
      </c>
      <c r="AL550" s="6" t="s">
        <v>2692</v>
      </c>
      <c r="AM550" s="6">
        <v>54</v>
      </c>
      <c r="AN550" s="6" t="s">
        <v>2697</v>
      </c>
      <c r="AO550" s="6" t="s">
        <v>2699</v>
      </c>
      <c r="AP550" s="6" t="s">
        <v>2698</v>
      </c>
      <c r="AQ550" s="6" t="s">
        <v>2794</v>
      </c>
      <c r="AU550" s="6" t="s">
        <v>2797</v>
      </c>
      <c r="AV550" s="98" t="s">
        <v>694</v>
      </c>
      <c r="AW550" s="98"/>
      <c r="AX550" s="8">
        <v>8.8607594936708861E-2</v>
      </c>
      <c r="AY550" s="8">
        <v>5.0632911392405063E-2</v>
      </c>
      <c r="AZ550" s="8">
        <v>0.13924050632911392</v>
      </c>
      <c r="BA550" s="15" t="b">
        <f>NOT(ISNA(MATCH($A550&amp;"N",'Cases at IMPPC'!$H:$H,0)))</f>
        <v>1</v>
      </c>
      <c r="BB550" s="15" t="b">
        <f>NOT(ISNA(MATCH($A550&amp;"T",'Cases at IMPPC'!$H:$H,0)))</f>
        <v>1</v>
      </c>
      <c r="BC550" s="15" t="b">
        <f>NOT(ISNA(MATCH($A550&amp;"ADE",'Cases at IMPPC'!$H:$H,0)))</f>
        <v>0</v>
      </c>
      <c r="BD550" s="15" t="b">
        <f>NOT(ISNA(MATCH($A550&amp;"MET",'Cases at IMPPC'!$H:$H,0)))</f>
        <v>0</v>
      </c>
      <c r="BE550" s="98" t="s">
        <v>1154</v>
      </c>
      <c r="BF550" t="s">
        <v>2154</v>
      </c>
    </row>
    <row r="551" spans="1:60" ht="13" hidden="1" customHeight="1">
      <c r="A551" s="37">
        <v>553</v>
      </c>
      <c r="B551" s="7" t="s">
        <v>1838</v>
      </c>
      <c r="C551" s="7" t="str">
        <f>TEXT(A551,"CRC-00000")&amp;"-05-01"</f>
        <v>CRC-00553-05-01</v>
      </c>
      <c r="D551" s="2" t="s">
        <v>2795</v>
      </c>
      <c r="E551" s="2" t="s">
        <v>2794</v>
      </c>
      <c r="F551" s="2" t="s">
        <v>2795</v>
      </c>
      <c r="G551" s="2" t="s">
        <v>2794</v>
      </c>
      <c r="H551" s="2" t="s">
        <v>2795</v>
      </c>
      <c r="I551" s="63" t="s">
        <v>2795</v>
      </c>
      <c r="J551" s="39" t="s">
        <v>2795</v>
      </c>
      <c r="K551" s="93" t="s">
        <v>3153</v>
      </c>
      <c r="L551" s="93" t="s">
        <v>3155</v>
      </c>
      <c r="M551" s="2" t="s">
        <v>2796</v>
      </c>
      <c r="O551" s="2" t="s">
        <v>2796</v>
      </c>
      <c r="Q551" s="63" t="s">
        <v>2796</v>
      </c>
      <c r="R551" s="39" t="s">
        <v>2795</v>
      </c>
      <c r="S551" s="39" t="s">
        <v>3094</v>
      </c>
      <c r="T551" s="2" t="s">
        <v>2666</v>
      </c>
      <c r="U551" s="2" t="s">
        <v>2868</v>
      </c>
      <c r="V551" s="96">
        <v>0.10539999999999994</v>
      </c>
      <c r="AD551" s="5" t="b">
        <f>ISNUMBER(MATCH(A551,Selection!A:A,0))</f>
        <v>0</v>
      </c>
      <c r="AE551" s="5">
        <f>24-COUNTIF(D551:AA551,"")</f>
        <v>17</v>
      </c>
      <c r="AF551" s="21" t="b">
        <v>1</v>
      </c>
      <c r="AG551" s="22" t="b">
        <v>1</v>
      </c>
      <c r="AH551" s="22" t="b">
        <v>0</v>
      </c>
      <c r="AI551" s="24" t="b">
        <v>0</v>
      </c>
      <c r="AJ551" s="6">
        <v>553</v>
      </c>
      <c r="AK551" s="6" t="s">
        <v>2691</v>
      </c>
      <c r="AL551" s="6" t="s">
        <v>2692</v>
      </c>
      <c r="AM551" s="6">
        <v>53</v>
      </c>
      <c r="AN551" s="6" t="s">
        <v>2518</v>
      </c>
      <c r="AO551" s="6" t="s">
        <v>2699</v>
      </c>
      <c r="AP551" s="6" t="s">
        <v>2693</v>
      </c>
      <c r="AQ551" s="6" t="s">
        <v>346</v>
      </c>
      <c r="AU551" s="6" t="s">
        <v>2797</v>
      </c>
      <c r="AV551" s="98" t="s">
        <v>681</v>
      </c>
      <c r="AW551" s="98"/>
      <c r="AX551" s="8">
        <v>3.1645569620253167E-2</v>
      </c>
      <c r="AY551" s="8">
        <v>4.4303797468354431E-2</v>
      </c>
      <c r="AZ551" s="8">
        <v>7.5949367088607597E-2</v>
      </c>
      <c r="BA551" s="15" t="b">
        <f>NOT(ISNA(MATCH($A551&amp;"N",'Cases at IMPPC'!$H:$H,0)))</f>
        <v>0</v>
      </c>
      <c r="BB551" s="15" t="b">
        <f>NOT(ISNA(MATCH($A551&amp;"T",'Cases at IMPPC'!$H:$H,0)))</f>
        <v>1</v>
      </c>
      <c r="BC551" s="15" t="b">
        <f>NOT(ISNA(MATCH($A551&amp;"ADE",'Cases at IMPPC'!$H:$H,0)))</f>
        <v>0</v>
      </c>
      <c r="BD551" s="15" t="b">
        <f>NOT(ISNA(MATCH($A551&amp;"MET",'Cases at IMPPC'!$H:$H,0)))</f>
        <v>0</v>
      </c>
      <c r="BE551" s="98"/>
      <c r="BF551" t="s">
        <v>2337</v>
      </c>
    </row>
    <row r="552" spans="1:60" ht="13" hidden="1" customHeight="1">
      <c r="A552" s="37">
        <v>554</v>
      </c>
      <c r="B552" s="7" t="s">
        <v>1839</v>
      </c>
      <c r="C552" s="7" t="str">
        <f>TEXT(A552,"CRC-00000")&amp;"-05-01"</f>
        <v>CRC-00554-05-01</v>
      </c>
      <c r="D552" s="2" t="s">
        <v>2795</v>
      </c>
      <c r="E552" s="2" t="s">
        <v>2795</v>
      </c>
      <c r="F552" s="2" t="s">
        <v>2795</v>
      </c>
      <c r="G552" s="2" t="s">
        <v>2795</v>
      </c>
      <c r="H552" s="2" t="s">
        <v>2795</v>
      </c>
      <c r="I552" s="63" t="s">
        <v>2795</v>
      </c>
      <c r="J552" s="39" t="s">
        <v>2795</v>
      </c>
      <c r="T552" s="2"/>
      <c r="U552" s="2"/>
      <c r="AD552" s="5" t="b">
        <f>ISNUMBER(MATCH(A552,Selection!A:A,0))</f>
        <v>0</v>
      </c>
      <c r="AE552" s="5">
        <f>24-COUNTIF(D552:AA552,"")</f>
        <v>7</v>
      </c>
      <c r="AF552" s="21" t="b">
        <v>1</v>
      </c>
      <c r="AG552" s="15" t="b">
        <v>1</v>
      </c>
      <c r="AH552" s="15" t="b">
        <v>0</v>
      </c>
      <c r="AI552" s="24" t="b">
        <v>0</v>
      </c>
      <c r="AJ552" s="6">
        <v>554</v>
      </c>
      <c r="AK552" s="6" t="s">
        <v>2691</v>
      </c>
      <c r="AL552" s="6" t="s">
        <v>2692</v>
      </c>
      <c r="AM552" s="6">
        <v>75</v>
      </c>
      <c r="AN552" s="6" t="s">
        <v>2697</v>
      </c>
      <c r="AO552" s="6" t="s">
        <v>2699</v>
      </c>
      <c r="AP552" s="6" t="s">
        <v>2693</v>
      </c>
      <c r="AQ552" s="6" t="s">
        <v>359</v>
      </c>
      <c r="AU552" s="6" t="s">
        <v>2518</v>
      </c>
      <c r="AV552" s="98"/>
      <c r="AW552" s="98"/>
      <c r="BA552" s="15" t="b">
        <f>NOT(ISNA(MATCH($A552&amp;"N",'Cases at IMPPC'!$H:$H,0)))</f>
        <v>1</v>
      </c>
      <c r="BB552" s="15" t="b">
        <f>NOT(ISNA(MATCH($A552&amp;"T",'Cases at IMPPC'!$H:$H,0)))</f>
        <v>1</v>
      </c>
      <c r="BC552" s="15" t="b">
        <f>NOT(ISNA(MATCH($A552&amp;"ADE",'Cases at IMPPC'!$H:$H,0)))</f>
        <v>0</v>
      </c>
      <c r="BD552" s="15" t="b">
        <f>NOT(ISNA(MATCH($A552&amp;"MET",'Cases at IMPPC'!$H:$H,0)))</f>
        <v>0</v>
      </c>
      <c r="BE552" s="98" t="s">
        <v>1108</v>
      </c>
    </row>
    <row r="553" spans="1:60" ht="13" hidden="1" customHeight="1">
      <c r="A553" s="37">
        <v>555</v>
      </c>
      <c r="B553" s="7" t="s">
        <v>1840</v>
      </c>
      <c r="C553" s="7" t="str">
        <f>TEXT(A553,"CRC-00000")&amp;"-05-01"</f>
        <v>CRC-00555-05-01</v>
      </c>
      <c r="D553" s="2" t="s">
        <v>2795</v>
      </c>
      <c r="E553" s="2" t="s">
        <v>2794</v>
      </c>
      <c r="F553" s="2" t="s">
        <v>2795</v>
      </c>
      <c r="G553" s="2" t="s">
        <v>2795</v>
      </c>
      <c r="H553" s="2" t="s">
        <v>2795</v>
      </c>
      <c r="I553" s="63" t="s">
        <v>2795</v>
      </c>
      <c r="J553" s="39" t="s">
        <v>2794</v>
      </c>
      <c r="T553" s="2"/>
      <c r="U553" s="2"/>
      <c r="AD553" s="5" t="b">
        <f>ISNUMBER(MATCH(A553,Selection!A:A,0))</f>
        <v>0</v>
      </c>
      <c r="AE553" s="5">
        <f>24-COUNTIF(D553:AA553,"")</f>
        <v>7</v>
      </c>
      <c r="AF553" s="21" t="b">
        <v>1</v>
      </c>
      <c r="AG553" s="15" t="b">
        <v>1</v>
      </c>
      <c r="AH553" s="15" t="b">
        <v>0</v>
      </c>
      <c r="AI553" s="24" t="b">
        <v>0</v>
      </c>
      <c r="AJ553" s="6">
        <v>555</v>
      </c>
      <c r="AK553" s="6" t="s">
        <v>2691</v>
      </c>
      <c r="AL553" s="6" t="s">
        <v>2692</v>
      </c>
      <c r="AM553" s="6">
        <v>60</v>
      </c>
      <c r="AN553" s="6" t="s">
        <v>2697</v>
      </c>
      <c r="AO553" s="6" t="s">
        <v>2417</v>
      </c>
      <c r="AP553" s="6" t="s">
        <v>2698</v>
      </c>
      <c r="AQ553" s="6" t="s">
        <v>192</v>
      </c>
      <c r="AU553" s="6" t="s">
        <v>2997</v>
      </c>
      <c r="AV553" s="98" t="s">
        <v>695</v>
      </c>
      <c r="AW553" s="98"/>
      <c r="BA553" s="15" t="b">
        <f>NOT(ISNA(MATCH($A553&amp;"N",'Cases at IMPPC'!$H:$H,0)))</f>
        <v>1</v>
      </c>
      <c r="BB553" s="15" t="b">
        <f>NOT(ISNA(MATCH($A553&amp;"T",'Cases at IMPPC'!$H:$H,0)))</f>
        <v>1</v>
      </c>
      <c r="BC553" s="15" t="b">
        <f>NOT(ISNA(MATCH($A553&amp;"ADE",'Cases at IMPPC'!$H:$H,0)))</f>
        <v>0</v>
      </c>
      <c r="BD553" s="15" t="b">
        <f>NOT(ISNA(MATCH($A553&amp;"MET",'Cases at IMPPC'!$H:$H,0)))</f>
        <v>0</v>
      </c>
      <c r="BE553" s="98" t="s">
        <v>1115</v>
      </c>
    </row>
    <row r="554" spans="1:60" ht="13" hidden="1" customHeight="1">
      <c r="A554" s="37">
        <v>556</v>
      </c>
      <c r="B554" s="7" t="s">
        <v>1841</v>
      </c>
      <c r="C554" s="7" t="str">
        <f>TEXT(A554,"CRC-00000")&amp;"-05-01"</f>
        <v>CRC-00556-05-01</v>
      </c>
      <c r="D554" s="2" t="s">
        <v>2795</v>
      </c>
      <c r="E554" s="2" t="s">
        <v>2794</v>
      </c>
      <c r="F554" s="2" t="s">
        <v>2795</v>
      </c>
      <c r="G554" s="2" t="s">
        <v>2795</v>
      </c>
      <c r="H554" s="2" t="s">
        <v>2795</v>
      </c>
      <c r="I554" s="63" t="s">
        <v>2795</v>
      </c>
      <c r="J554" s="39" t="s">
        <v>2795</v>
      </c>
      <c r="T554" s="2"/>
      <c r="U554" s="2"/>
      <c r="AD554" s="5" t="b">
        <f>ISNUMBER(MATCH(A554,Selection!A:A,0))</f>
        <v>0</v>
      </c>
      <c r="AE554" s="5">
        <f>24-COUNTIF(D554:AA554,"")</f>
        <v>7</v>
      </c>
      <c r="AF554" s="21" t="b">
        <v>1</v>
      </c>
      <c r="AG554" s="15" t="b">
        <v>1</v>
      </c>
      <c r="AH554" s="15" t="b">
        <v>0</v>
      </c>
      <c r="AI554" s="24" t="b">
        <v>0</v>
      </c>
      <c r="AJ554" s="6">
        <v>556</v>
      </c>
      <c r="AK554" s="6" t="s">
        <v>2691</v>
      </c>
      <c r="AL554" s="6" t="s">
        <v>2692</v>
      </c>
      <c r="AM554" s="6">
        <v>81</v>
      </c>
      <c r="AN554" s="6" t="s">
        <v>2697</v>
      </c>
      <c r="AO554" s="6" t="s">
        <v>2699</v>
      </c>
      <c r="AP554" s="6" t="s">
        <v>3169</v>
      </c>
      <c r="AQ554" s="6" t="s">
        <v>193</v>
      </c>
      <c r="AU554" s="6" t="s">
        <v>2518</v>
      </c>
      <c r="AV554" s="98" t="s">
        <v>696</v>
      </c>
      <c r="AW554" s="98"/>
      <c r="BA554" s="15" t="b">
        <f>NOT(ISNA(MATCH($A554&amp;"N",'Cases at IMPPC'!$H:$H,0)))</f>
        <v>1</v>
      </c>
      <c r="BB554" s="15" t="b">
        <f>NOT(ISNA(MATCH($A554&amp;"T",'Cases at IMPPC'!$H:$H,0)))</f>
        <v>1</v>
      </c>
      <c r="BC554" s="15" t="b">
        <f>NOT(ISNA(MATCH($A554&amp;"ADE",'Cases at IMPPC'!$H:$H,0)))</f>
        <v>0</v>
      </c>
      <c r="BD554" s="15" t="b">
        <f>NOT(ISNA(MATCH($A554&amp;"MET",'Cases at IMPPC'!$H:$H,0)))</f>
        <v>0</v>
      </c>
      <c r="BE554" s="98" t="s">
        <v>1115</v>
      </c>
    </row>
    <row r="555" spans="1:60" ht="13" customHeight="1">
      <c r="A555" s="37">
        <v>557</v>
      </c>
      <c r="B555" s="7" t="s">
        <v>2029</v>
      </c>
      <c r="C555" s="7" t="str">
        <f>TEXT(A555,"CRC-00000")&amp;"-05-01"</f>
        <v>CRC-00557-05-01</v>
      </c>
      <c r="D555" s="2" t="s">
        <v>2795</v>
      </c>
      <c r="E555" s="2" t="s">
        <v>2795</v>
      </c>
      <c r="F555" s="2" t="s">
        <v>2795</v>
      </c>
      <c r="G555" s="2" t="s">
        <v>2795</v>
      </c>
      <c r="H555" s="2" t="s">
        <v>2794</v>
      </c>
      <c r="I555" s="63" t="s">
        <v>2794</v>
      </c>
      <c r="J555" s="39" t="s">
        <v>2795</v>
      </c>
      <c r="K555" s="93" t="s">
        <v>3153</v>
      </c>
      <c r="L555" s="93" t="s">
        <v>3155</v>
      </c>
      <c r="M555" s="2" t="s">
        <v>2796</v>
      </c>
      <c r="O555" s="2" t="s">
        <v>2434</v>
      </c>
      <c r="Q555" s="63" t="s">
        <v>2796</v>
      </c>
      <c r="R555" s="39" t="s">
        <v>2795</v>
      </c>
      <c r="S555" s="39" t="s">
        <v>3092</v>
      </c>
      <c r="T555" s="2" t="s">
        <v>2666</v>
      </c>
      <c r="U555" s="2" t="s">
        <v>2868</v>
      </c>
      <c r="Y555" s="5" t="s">
        <v>2602</v>
      </c>
      <c r="Z555" s="5" t="s">
        <v>3056</v>
      </c>
      <c r="AA555" s="5" t="s">
        <v>1437</v>
      </c>
      <c r="AC555" s="5" t="s">
        <v>1972</v>
      </c>
      <c r="AD555" s="5" t="b">
        <f>ISNUMBER(MATCH(A555,Selection!A:A,0))</f>
        <v>0</v>
      </c>
      <c r="AE555" s="5">
        <f>24-COUNTIF(D555:AA555,"")</f>
        <v>19</v>
      </c>
      <c r="AF555" s="21" t="b">
        <v>1</v>
      </c>
      <c r="AG555" s="22" t="b">
        <v>1</v>
      </c>
      <c r="AH555" s="22" t="b">
        <v>0</v>
      </c>
      <c r="AI555" s="24" t="b">
        <v>0</v>
      </c>
      <c r="AJ555" s="6">
        <v>557</v>
      </c>
      <c r="AK555" s="6" t="s">
        <v>2691</v>
      </c>
      <c r="AL555" s="6" t="s">
        <v>2692</v>
      </c>
      <c r="AM555" s="6">
        <v>65</v>
      </c>
      <c r="AN555" s="6" t="s">
        <v>2518</v>
      </c>
      <c r="AO555" s="6" t="s">
        <v>2699</v>
      </c>
      <c r="AP555" s="6" t="s">
        <v>2999</v>
      </c>
      <c r="AQ555" s="6" t="s">
        <v>194</v>
      </c>
      <c r="AV555" s="98" t="s">
        <v>697</v>
      </c>
      <c r="AW555" s="98"/>
      <c r="AX555" s="8">
        <v>4.4303797468354431E-2</v>
      </c>
      <c r="AY555" s="8">
        <v>8.2278481012658222E-2</v>
      </c>
      <c r="AZ555" s="8">
        <v>0.12658227848101267</v>
      </c>
      <c r="BA555" s="15" t="b">
        <f>NOT(ISNA(MATCH($A555&amp;"N",'Cases at IMPPC'!$H:$H,0)))</f>
        <v>1</v>
      </c>
      <c r="BB555" s="15" t="b">
        <f>NOT(ISNA(MATCH($A555&amp;"T",'Cases at IMPPC'!$H:$H,0)))</f>
        <v>1</v>
      </c>
      <c r="BC555" s="15" t="b">
        <f>NOT(ISNA(MATCH($A555&amp;"ADE",'Cases at IMPPC'!$H:$H,0)))</f>
        <v>0</v>
      </c>
      <c r="BD555" s="15" t="b">
        <f>NOT(ISNA(MATCH($A555&amp;"MET",'Cases at IMPPC'!$H:$H,0)))</f>
        <v>0</v>
      </c>
      <c r="BE555" s="98" t="s">
        <v>1114</v>
      </c>
      <c r="BF555" t="s">
        <v>3119</v>
      </c>
      <c r="BH555" t="s">
        <v>3117</v>
      </c>
    </row>
    <row r="556" spans="1:60" ht="13" hidden="1" customHeight="1">
      <c r="A556" s="37">
        <v>558</v>
      </c>
      <c r="B556" s="7" t="s">
        <v>2030</v>
      </c>
      <c r="C556" s="7" t="str">
        <f>TEXT(A556,"CRC-00000")&amp;"-05-01"</f>
        <v>CRC-00558-05-01</v>
      </c>
      <c r="D556" s="2" t="s">
        <v>2794</v>
      </c>
      <c r="E556" s="2" t="s">
        <v>2795</v>
      </c>
      <c r="F556" s="2" t="s">
        <v>2795</v>
      </c>
      <c r="G556" s="2" t="s">
        <v>2794</v>
      </c>
      <c r="H556" s="2" t="s">
        <v>2794</v>
      </c>
      <c r="I556" s="63" t="s">
        <v>2794</v>
      </c>
      <c r="J556" s="39" t="s">
        <v>2795</v>
      </c>
      <c r="M556" s="2" t="s">
        <v>2792</v>
      </c>
      <c r="O556" s="2" t="s">
        <v>2778</v>
      </c>
      <c r="Q556" s="63" t="s">
        <v>2518</v>
      </c>
      <c r="R556" s="39" t="s">
        <v>2795</v>
      </c>
      <c r="T556" s="2"/>
      <c r="U556" s="2"/>
      <c r="AD556" s="5" t="b">
        <f>ISNUMBER(MATCH(A556,Selection!A:A,0))</f>
        <v>0</v>
      </c>
      <c r="AE556" s="5">
        <f>24-COUNTIF(D556:AA556,"")</f>
        <v>11</v>
      </c>
      <c r="AF556" s="21" t="b">
        <v>1</v>
      </c>
      <c r="AG556" s="15" t="b">
        <v>1</v>
      </c>
      <c r="AH556" s="15" t="b">
        <v>0</v>
      </c>
      <c r="AI556" s="24" t="b">
        <v>0</v>
      </c>
      <c r="AJ556" s="6">
        <v>558</v>
      </c>
      <c r="AK556" s="6" t="s">
        <v>2691</v>
      </c>
      <c r="AL556" s="6" t="s">
        <v>2692</v>
      </c>
      <c r="AM556" s="6">
        <v>63</v>
      </c>
      <c r="AN556" s="6" t="s">
        <v>2518</v>
      </c>
      <c r="AO556" s="6" t="s">
        <v>2699</v>
      </c>
      <c r="AP556" s="6" t="s">
        <v>2698</v>
      </c>
      <c r="AQ556" s="6" t="s">
        <v>195</v>
      </c>
      <c r="AU556" s="6" t="s">
        <v>2518</v>
      </c>
      <c r="AV556" s="98" t="s">
        <v>903</v>
      </c>
      <c r="AW556" s="98"/>
      <c r="BA556" s="15" t="b">
        <f>NOT(ISNA(MATCH($A556&amp;"N",'Cases at IMPPC'!$H:$H,0)))</f>
        <v>0</v>
      </c>
      <c r="BB556" s="15" t="b">
        <f>NOT(ISNA(MATCH($A556&amp;"T",'Cases at IMPPC'!$H:$H,0)))</f>
        <v>0</v>
      </c>
      <c r="BC556" s="15" t="b">
        <f>NOT(ISNA(MATCH($A556&amp;"ADE",'Cases at IMPPC'!$H:$H,0)))</f>
        <v>0</v>
      </c>
      <c r="BD556" s="15" t="b">
        <f>NOT(ISNA(MATCH($A556&amp;"MET",'Cases at IMPPC'!$H:$H,0)))</f>
        <v>0</v>
      </c>
      <c r="BE556" s="98" t="s">
        <v>1115</v>
      </c>
    </row>
    <row r="557" spans="1:60" ht="13" hidden="1" customHeight="1">
      <c r="A557" s="37">
        <v>559</v>
      </c>
      <c r="B557" s="7" t="s">
        <v>2032</v>
      </c>
      <c r="C557" s="7" t="str">
        <f>TEXT(A557,"CRC-00000")&amp;"-05-01"</f>
        <v>CRC-00559-05-01</v>
      </c>
      <c r="D557" s="2" t="s">
        <v>2795</v>
      </c>
      <c r="E557" s="2" t="s">
        <v>2795</v>
      </c>
      <c r="F557" s="2" t="s">
        <v>2794</v>
      </c>
      <c r="G557" s="2" t="s">
        <v>2795</v>
      </c>
      <c r="H557" s="2" t="s">
        <v>2795</v>
      </c>
      <c r="I557" s="63" t="s">
        <v>2795</v>
      </c>
      <c r="J557" s="39" t="s">
        <v>2795</v>
      </c>
      <c r="T557" s="2"/>
      <c r="U557" s="2"/>
      <c r="AD557" s="5" t="b">
        <f>ISNUMBER(MATCH(A557,Selection!A:A,0))</f>
        <v>0</v>
      </c>
      <c r="AE557" s="5">
        <f>24-COUNTIF(D557:AA557,"")</f>
        <v>7</v>
      </c>
      <c r="AF557" s="21" t="b">
        <v>1</v>
      </c>
      <c r="AG557" s="15" t="b">
        <v>1</v>
      </c>
      <c r="AH557" s="15" t="b">
        <v>0</v>
      </c>
      <c r="AI557" s="24" t="b">
        <v>0</v>
      </c>
      <c r="AJ557" s="6">
        <v>559</v>
      </c>
      <c r="AK557" s="6" t="s">
        <v>2691</v>
      </c>
      <c r="AL557" s="6" t="s">
        <v>2692</v>
      </c>
      <c r="AM557" s="6">
        <v>77</v>
      </c>
      <c r="AN557" s="6" t="s">
        <v>2518</v>
      </c>
      <c r="AO557" s="6" t="s">
        <v>2699</v>
      </c>
      <c r="AP557" s="6" t="s">
        <v>2698</v>
      </c>
      <c r="AQ557" s="6" t="s">
        <v>196</v>
      </c>
      <c r="AU557" s="6" t="s">
        <v>2518</v>
      </c>
      <c r="AV557" s="98" t="s">
        <v>698</v>
      </c>
      <c r="AW557" s="98"/>
      <c r="BA557" s="15" t="b">
        <f>NOT(ISNA(MATCH($A557&amp;"N",'Cases at IMPPC'!$H:$H,0)))</f>
        <v>1</v>
      </c>
      <c r="BB557" s="15" t="b">
        <f>NOT(ISNA(MATCH($A557&amp;"T",'Cases at IMPPC'!$H:$H,0)))</f>
        <v>1</v>
      </c>
      <c r="BC557" s="15" t="b">
        <f>NOT(ISNA(MATCH($A557&amp;"ADE",'Cases at IMPPC'!$H:$H,0)))</f>
        <v>0</v>
      </c>
      <c r="BD557" s="15" t="b">
        <f>NOT(ISNA(MATCH($A557&amp;"MET",'Cases at IMPPC'!$H:$H,0)))</f>
        <v>0</v>
      </c>
      <c r="BE557" s="98" t="s">
        <v>1115</v>
      </c>
    </row>
    <row r="558" spans="1:60" ht="13" hidden="1" customHeight="1">
      <c r="A558" s="37">
        <v>560</v>
      </c>
      <c r="B558" s="7" t="s">
        <v>2033</v>
      </c>
      <c r="C558" s="7" t="str">
        <f>TEXT(A558,"CRC-00000")&amp;"-05-01"</f>
        <v>CRC-00560-05-01</v>
      </c>
      <c r="D558" s="2" t="s">
        <v>2795</v>
      </c>
      <c r="E558" s="2" t="s">
        <v>2795</v>
      </c>
      <c r="F558" s="2" t="s">
        <v>2795</v>
      </c>
      <c r="G558" s="2" t="s">
        <v>2795</v>
      </c>
      <c r="H558" s="2" t="s">
        <v>2795</v>
      </c>
      <c r="I558" s="63" t="s">
        <v>2795</v>
      </c>
      <c r="J558" s="39" t="s">
        <v>2795</v>
      </c>
      <c r="T558" s="2"/>
      <c r="U558" s="2"/>
      <c r="AD558" s="5" t="b">
        <f>ISNUMBER(MATCH(A558,Selection!A:A,0))</f>
        <v>0</v>
      </c>
      <c r="AE558" s="5">
        <f>24-COUNTIF(D558:AA558,"")</f>
        <v>7</v>
      </c>
      <c r="AF558" s="21" t="b">
        <v>1</v>
      </c>
      <c r="AG558" s="15" t="b">
        <v>1</v>
      </c>
      <c r="AH558" s="15" t="b">
        <v>0</v>
      </c>
      <c r="AI558" s="24" t="b">
        <v>0</v>
      </c>
      <c r="AJ558" s="6">
        <v>560</v>
      </c>
      <c r="AK558" s="6" t="s">
        <v>2691</v>
      </c>
      <c r="AM558" s="6">
        <v>81</v>
      </c>
      <c r="AN558" s="6" t="s">
        <v>2697</v>
      </c>
      <c r="AO558" s="6" t="s">
        <v>2699</v>
      </c>
      <c r="AP558" s="6" t="s">
        <v>2693</v>
      </c>
      <c r="AQ558" s="6" t="s">
        <v>317</v>
      </c>
      <c r="AU558" s="6" t="s">
        <v>2797</v>
      </c>
      <c r="AV558" s="98" t="s">
        <v>699</v>
      </c>
      <c r="AW558" s="98"/>
      <c r="BA558" s="15" t="b">
        <f>NOT(ISNA(MATCH($A558&amp;"N",'Cases at IMPPC'!$H:$H,0)))</f>
        <v>1</v>
      </c>
      <c r="BB558" s="15" t="b">
        <f>NOT(ISNA(MATCH($A558&amp;"T",'Cases at IMPPC'!$H:$H,0)))</f>
        <v>1</v>
      </c>
      <c r="BC558" s="15" t="b">
        <f>NOT(ISNA(MATCH($A558&amp;"ADE",'Cases at IMPPC'!$H:$H,0)))</f>
        <v>0</v>
      </c>
      <c r="BD558" s="15" t="b">
        <f>NOT(ISNA(MATCH($A558&amp;"MET",'Cases at IMPPC'!$H:$H,0)))</f>
        <v>0</v>
      </c>
      <c r="BE558" s="98" t="s">
        <v>1115</v>
      </c>
    </row>
    <row r="559" spans="1:60" ht="13" hidden="1" customHeight="1">
      <c r="A559" s="37">
        <v>561</v>
      </c>
      <c r="B559" s="7" t="s">
        <v>2034</v>
      </c>
      <c r="C559" s="7" t="str">
        <f>TEXT(A559,"CRC-00000")&amp;"-05-01"</f>
        <v>CRC-00561-05-01</v>
      </c>
      <c r="D559" s="2" t="s">
        <v>2795</v>
      </c>
      <c r="E559" s="2" t="s">
        <v>2794</v>
      </c>
      <c r="F559" s="2" t="s">
        <v>2794</v>
      </c>
      <c r="G559" s="2" t="s">
        <v>2795</v>
      </c>
      <c r="H559" s="2" t="s">
        <v>2795</v>
      </c>
      <c r="I559" s="63" t="s">
        <v>2795</v>
      </c>
      <c r="J559" s="39" t="s">
        <v>2795</v>
      </c>
      <c r="T559" s="2"/>
      <c r="U559" s="2"/>
      <c r="AD559" s="5" t="b">
        <f>ISNUMBER(MATCH(A559,Selection!A:A,0))</f>
        <v>0</v>
      </c>
      <c r="AE559" s="5">
        <f>24-COUNTIF(D559:AA559,"")</f>
        <v>7</v>
      </c>
      <c r="AF559" s="21" t="b">
        <v>1</v>
      </c>
      <c r="AG559" s="15" t="b">
        <v>1</v>
      </c>
      <c r="AH559" s="15" t="b">
        <v>0</v>
      </c>
      <c r="AI559" s="24" t="b">
        <v>0</v>
      </c>
      <c r="AJ559" s="6">
        <v>561</v>
      </c>
      <c r="AK559" s="6" t="s">
        <v>2691</v>
      </c>
      <c r="AL559" s="6" t="s">
        <v>2692</v>
      </c>
      <c r="AM559" s="6">
        <v>92</v>
      </c>
      <c r="AN559" s="6" t="s">
        <v>2697</v>
      </c>
      <c r="AO559" s="6" t="s">
        <v>2417</v>
      </c>
      <c r="AP559" s="6" t="s">
        <v>2693</v>
      </c>
      <c r="AQ559" s="6" t="s">
        <v>354</v>
      </c>
      <c r="AU559" s="6" t="s">
        <v>2518</v>
      </c>
      <c r="AV559" s="98"/>
      <c r="AW559" s="98"/>
      <c r="BA559" s="15" t="b">
        <f>NOT(ISNA(MATCH($A559&amp;"N",'Cases at IMPPC'!$H:$H,0)))</f>
        <v>1</v>
      </c>
      <c r="BB559" s="15" t="b">
        <f>NOT(ISNA(MATCH($A559&amp;"T",'Cases at IMPPC'!$H:$H,0)))</f>
        <v>1</v>
      </c>
      <c r="BC559" s="15" t="b">
        <f>NOT(ISNA(MATCH($A559&amp;"ADE",'Cases at IMPPC'!$H:$H,0)))</f>
        <v>0</v>
      </c>
      <c r="BD559" s="15" t="b">
        <f>NOT(ISNA(MATCH($A559&amp;"MET",'Cases at IMPPC'!$H:$H,0)))</f>
        <v>0</v>
      </c>
      <c r="BE559" s="98" t="s">
        <v>1115</v>
      </c>
    </row>
    <row r="560" spans="1:60" ht="13" customHeight="1">
      <c r="A560" s="37">
        <v>562</v>
      </c>
      <c r="B560" s="7" t="s">
        <v>1847</v>
      </c>
      <c r="C560" s="7" t="str">
        <f>TEXT(A560,"CRC-00000")&amp;"-05-01"</f>
        <v>CRC-00562-05-01</v>
      </c>
      <c r="D560" s="2" t="s">
        <v>2795</v>
      </c>
      <c r="E560" s="2" t="s">
        <v>2794</v>
      </c>
      <c r="F560" s="2" t="s">
        <v>2794</v>
      </c>
      <c r="G560" s="2" t="s">
        <v>2795</v>
      </c>
      <c r="H560" s="2" t="s">
        <v>2795</v>
      </c>
      <c r="I560" s="63" t="s">
        <v>2795</v>
      </c>
      <c r="J560" s="39" t="s">
        <v>2795</v>
      </c>
      <c r="M560" s="2" t="s">
        <v>2839</v>
      </c>
      <c r="T560" s="2"/>
      <c r="U560" s="2"/>
      <c r="AD560" s="5" t="b">
        <f>ISNUMBER(MATCH(A560,Selection!A:A,0))</f>
        <v>0</v>
      </c>
      <c r="AE560" s="5">
        <f>24-COUNTIF(D560:AA560,"")</f>
        <v>8</v>
      </c>
      <c r="AF560" s="21" t="b">
        <v>1</v>
      </c>
      <c r="AG560" s="15" t="b">
        <v>1</v>
      </c>
      <c r="AH560" s="15" t="b">
        <v>0</v>
      </c>
      <c r="AI560" s="24" t="b">
        <v>0</v>
      </c>
      <c r="AJ560" s="6">
        <v>562</v>
      </c>
      <c r="AK560" s="6" t="s">
        <v>2691</v>
      </c>
      <c r="AL560" s="6" t="s">
        <v>3173</v>
      </c>
      <c r="AM560" s="6">
        <v>89</v>
      </c>
      <c r="AN560" s="6" t="s">
        <v>2697</v>
      </c>
      <c r="AO560" s="6" t="s">
        <v>2699</v>
      </c>
      <c r="AP560" s="6" t="s">
        <v>2999</v>
      </c>
      <c r="AQ560" s="6" t="s">
        <v>197</v>
      </c>
      <c r="AU560" s="6" t="s">
        <v>2997</v>
      </c>
      <c r="AV560" s="98"/>
      <c r="AW560" s="98"/>
      <c r="BA560" s="15" t="b">
        <f>NOT(ISNA(MATCH($A560&amp;"N",'Cases at IMPPC'!$H:$H,0)))</f>
        <v>1</v>
      </c>
      <c r="BB560" s="15" t="b">
        <f>NOT(ISNA(MATCH($A560&amp;"T",'Cases at IMPPC'!$H:$H,0)))</f>
        <v>1</v>
      </c>
      <c r="BC560" s="15" t="b">
        <f>NOT(ISNA(MATCH($A560&amp;"ADE",'Cases at IMPPC'!$H:$H,0)))</f>
        <v>0</v>
      </c>
      <c r="BD560" s="15" t="b">
        <f>NOT(ISNA(MATCH($A560&amp;"MET",'Cases at IMPPC'!$H:$H,0)))</f>
        <v>0</v>
      </c>
      <c r="BE560" s="98" t="s">
        <v>1115</v>
      </c>
      <c r="BH560" t="s">
        <v>3120</v>
      </c>
    </row>
    <row r="561" spans="1:60" ht="13" hidden="1" customHeight="1">
      <c r="A561" s="37">
        <v>563</v>
      </c>
      <c r="B561" s="7" t="s">
        <v>1848</v>
      </c>
      <c r="C561" s="7" t="str">
        <f>TEXT(A561,"CRC-00000")&amp;"-05-01"</f>
        <v>CRC-00563-05-01</v>
      </c>
      <c r="D561" s="2" t="s">
        <v>2795</v>
      </c>
      <c r="E561" s="2" t="s">
        <v>2795</v>
      </c>
      <c r="F561" s="2" t="s">
        <v>2795</v>
      </c>
      <c r="G561" s="2" t="s">
        <v>2794</v>
      </c>
      <c r="H561" s="2" t="s">
        <v>2795</v>
      </c>
      <c r="I561" s="63" t="s">
        <v>2795</v>
      </c>
      <c r="J561" s="39" t="s">
        <v>2795</v>
      </c>
      <c r="T561" s="2"/>
      <c r="U561" s="2"/>
      <c r="AD561" s="5" t="b">
        <f>ISNUMBER(MATCH(A561,Selection!A:A,0))</f>
        <v>0</v>
      </c>
      <c r="AE561" s="5">
        <f>24-COUNTIF(D561:AA561,"")</f>
        <v>7</v>
      </c>
      <c r="AF561" s="21" t="b">
        <v>1</v>
      </c>
      <c r="AG561" s="15" t="b">
        <v>1</v>
      </c>
      <c r="AH561" s="15" t="b">
        <v>0</v>
      </c>
      <c r="AI561" s="24" t="b">
        <v>1</v>
      </c>
      <c r="AJ561" s="6">
        <v>563</v>
      </c>
      <c r="AK561" s="6" t="s">
        <v>2691</v>
      </c>
      <c r="AL561" s="6" t="s">
        <v>2692</v>
      </c>
      <c r="AM561" s="6">
        <v>55</v>
      </c>
      <c r="AN561" s="6" t="s">
        <v>2518</v>
      </c>
      <c r="AO561" s="6" t="s">
        <v>2417</v>
      </c>
      <c r="AP561" s="6" t="s">
        <v>2999</v>
      </c>
      <c r="AU561" s="6" t="s">
        <v>2518</v>
      </c>
      <c r="AV561" s="98"/>
      <c r="AW561" s="98"/>
      <c r="BA561" s="15" t="b">
        <f>NOT(ISNA(MATCH($A561&amp;"N",'Cases at IMPPC'!$H:$H,0)))</f>
        <v>1</v>
      </c>
      <c r="BB561" s="15" t="b">
        <f>NOT(ISNA(MATCH($A561&amp;"T",'Cases at IMPPC'!$H:$H,0)))</f>
        <v>1</v>
      </c>
      <c r="BC561" s="15" t="b">
        <f>NOT(ISNA(MATCH($A561&amp;"ADE",'Cases at IMPPC'!$H:$H,0)))</f>
        <v>0</v>
      </c>
      <c r="BD561" s="15" t="b">
        <f>NOT(ISNA(MATCH($A561&amp;"MET",'Cases at IMPPC'!$H:$H,0)))</f>
        <v>1</v>
      </c>
      <c r="BE561" s="98" t="s">
        <v>1129</v>
      </c>
    </row>
    <row r="562" spans="1:60" ht="13" hidden="1" customHeight="1">
      <c r="A562" s="37">
        <v>564</v>
      </c>
      <c r="B562" s="7" t="s">
        <v>1849</v>
      </c>
      <c r="C562" s="7" t="str">
        <f>TEXT(A562,"CRC-00000")&amp;"-05-01"</f>
        <v>CRC-00564-05-01</v>
      </c>
      <c r="D562" s="2" t="s">
        <v>2795</v>
      </c>
      <c r="E562" s="2" t="s">
        <v>2795</v>
      </c>
      <c r="F562" s="2" t="s">
        <v>2794</v>
      </c>
      <c r="G562" s="2" t="s">
        <v>2795</v>
      </c>
      <c r="H562" s="2" t="s">
        <v>2794</v>
      </c>
      <c r="I562" s="63" t="s">
        <v>2794</v>
      </c>
      <c r="J562" s="39" t="s">
        <v>2795</v>
      </c>
      <c r="M562" s="2" t="s">
        <v>2778</v>
      </c>
      <c r="O562" s="2" t="s">
        <v>2778</v>
      </c>
      <c r="Q562" s="63" t="s">
        <v>2518</v>
      </c>
      <c r="R562" s="39" t="s">
        <v>2795</v>
      </c>
      <c r="T562" s="2"/>
      <c r="U562" s="2"/>
      <c r="Y562" s="5" t="s">
        <v>2560</v>
      </c>
      <c r="AC562" s="5" t="s">
        <v>1974</v>
      </c>
      <c r="AD562" s="5" t="b">
        <f>ISNUMBER(MATCH(A562,Selection!A:A,0))</f>
        <v>0</v>
      </c>
      <c r="AE562" s="5">
        <f>24-COUNTIF(D562:AA562,"")</f>
        <v>12</v>
      </c>
      <c r="AF562" s="21" t="b">
        <v>1</v>
      </c>
      <c r="AG562" s="15" t="b">
        <v>1</v>
      </c>
      <c r="AH562" s="15" t="b">
        <v>0</v>
      </c>
      <c r="AI562" s="24" t="b">
        <v>0</v>
      </c>
      <c r="AJ562" s="6">
        <v>564</v>
      </c>
      <c r="AK562" s="6" t="s">
        <v>2691</v>
      </c>
      <c r="AL562" s="6" t="s">
        <v>2692</v>
      </c>
      <c r="AM562" s="6">
        <v>79</v>
      </c>
      <c r="AN562" s="6" t="s">
        <v>2697</v>
      </c>
      <c r="AO562" s="6" t="s">
        <v>2699</v>
      </c>
      <c r="AP562" s="6" t="s">
        <v>2698</v>
      </c>
      <c r="AQ562" s="6" t="s">
        <v>198</v>
      </c>
      <c r="AU562" s="6" t="s">
        <v>2990</v>
      </c>
      <c r="AV562" s="98" t="s">
        <v>700</v>
      </c>
      <c r="AW562" s="98"/>
      <c r="BA562" s="15" t="b">
        <f>NOT(ISNA(MATCH($A562&amp;"N",'Cases at IMPPC'!$H:$H,0)))</f>
        <v>0</v>
      </c>
      <c r="BB562" s="15" t="b">
        <f>NOT(ISNA(MATCH($A562&amp;"T",'Cases at IMPPC'!$H:$H,0)))</f>
        <v>0</v>
      </c>
      <c r="BC562" s="15" t="b">
        <f>NOT(ISNA(MATCH($A562&amp;"ADE",'Cases at IMPPC'!$H:$H,0)))</f>
        <v>0</v>
      </c>
      <c r="BD562" s="15" t="b">
        <f>NOT(ISNA(MATCH($A562&amp;"MET",'Cases at IMPPC'!$H:$H,0)))</f>
        <v>0</v>
      </c>
      <c r="BE562" s="98" t="s">
        <v>1115</v>
      </c>
    </row>
    <row r="563" spans="1:60" ht="13" hidden="1" customHeight="1">
      <c r="A563" s="37">
        <v>565</v>
      </c>
      <c r="B563" s="7" t="s">
        <v>2037</v>
      </c>
      <c r="C563" s="7" t="str">
        <f>TEXT(A563,"CRC-00000")&amp;"-05-01"</f>
        <v>CRC-00565-05-01</v>
      </c>
      <c r="D563" s="2" t="s">
        <v>2795</v>
      </c>
      <c r="E563" s="2" t="s">
        <v>2335</v>
      </c>
      <c r="F563" s="2" t="s">
        <v>2795</v>
      </c>
      <c r="G563" s="2" t="s">
        <v>2430</v>
      </c>
      <c r="H563" s="2" t="s">
        <v>2915</v>
      </c>
      <c r="I563" s="63" t="s">
        <v>2795</v>
      </c>
      <c r="J563" s="39" t="s">
        <v>2795</v>
      </c>
      <c r="M563" s="2" t="s">
        <v>2796</v>
      </c>
      <c r="O563" s="2" t="s">
        <v>2778</v>
      </c>
      <c r="Q563" s="63" t="s">
        <v>2518</v>
      </c>
      <c r="R563" s="39" t="s">
        <v>2795</v>
      </c>
      <c r="S563" s="39" t="s">
        <v>3094</v>
      </c>
      <c r="T563" s="2" t="s">
        <v>2666</v>
      </c>
      <c r="U563" s="2"/>
      <c r="AD563" s="5" t="b">
        <f>ISNUMBER(MATCH(A563,Selection!A:A,0))</f>
        <v>0</v>
      </c>
      <c r="AE563" s="5">
        <f>24-COUNTIF(D563:AA563,"")</f>
        <v>13</v>
      </c>
      <c r="AF563" s="21" t="b">
        <v>1</v>
      </c>
      <c r="AG563" s="15" t="b">
        <v>0</v>
      </c>
      <c r="AH563" s="15" t="b">
        <v>0</v>
      </c>
      <c r="AI563" s="24" t="b">
        <v>1</v>
      </c>
      <c r="AJ563" s="6">
        <v>565.29999999999995</v>
      </c>
      <c r="AK563" s="6" t="s">
        <v>2744</v>
      </c>
      <c r="AL563" s="6" t="s">
        <v>2692</v>
      </c>
      <c r="AM563" s="6">
        <v>51</v>
      </c>
      <c r="AN563" s="6" t="s">
        <v>2518</v>
      </c>
      <c r="AO563" s="6" t="s">
        <v>3144</v>
      </c>
      <c r="AP563" s="6" t="s">
        <v>2518</v>
      </c>
      <c r="AV563" s="98"/>
      <c r="AW563" s="98"/>
      <c r="AX563" s="8">
        <v>0.11392405063291139</v>
      </c>
      <c r="AY563" s="8">
        <v>0.10759493670886076</v>
      </c>
      <c r="AZ563" s="8">
        <v>0.22151898734177217</v>
      </c>
      <c r="BA563" s="15" t="b">
        <f>NOT(ISNA(MATCH($A563&amp;"N",'Cases at IMPPC'!$H:$H,0)))</f>
        <v>1</v>
      </c>
      <c r="BB563" s="15" t="b">
        <f>NOT(ISNA(MATCH($A563&amp;"T",'Cases at IMPPC'!$H:$H,0)))</f>
        <v>0</v>
      </c>
      <c r="BC563" s="15" t="b">
        <f>NOT(ISNA(MATCH($A563&amp;"ADE",'Cases at IMPPC'!$H:$H,0)))</f>
        <v>0</v>
      </c>
      <c r="BD563" s="15" t="b">
        <f>NOT(ISNA(MATCH($A563&amp;"MET",'Cases at IMPPC'!$H:$H,0)))</f>
        <v>1</v>
      </c>
      <c r="BE563" s="98" t="s">
        <v>1132</v>
      </c>
      <c r="BF563" t="s">
        <v>3003</v>
      </c>
      <c r="BH563" t="s">
        <v>3127</v>
      </c>
    </row>
    <row r="564" spans="1:60" ht="13" hidden="1" customHeight="1">
      <c r="A564" s="37">
        <v>566</v>
      </c>
      <c r="B564" s="7" t="s">
        <v>2038</v>
      </c>
      <c r="C564" s="7" t="str">
        <f>TEXT(A564,"CRC-00000")&amp;"-05-01"</f>
        <v>CRC-00566-05-01</v>
      </c>
      <c r="D564" s="2" t="s">
        <v>2795</v>
      </c>
      <c r="E564" s="2" t="s">
        <v>2794</v>
      </c>
      <c r="F564" s="2" t="s">
        <v>2793</v>
      </c>
      <c r="G564" s="2" t="s">
        <v>2795</v>
      </c>
      <c r="H564" s="2" t="s">
        <v>2795</v>
      </c>
      <c r="I564" s="63" t="s">
        <v>2795</v>
      </c>
      <c r="J564" s="39" t="s">
        <v>2795</v>
      </c>
      <c r="K564" s="93" t="s">
        <v>3154</v>
      </c>
      <c r="L564" s="93" t="s">
        <v>1210</v>
      </c>
      <c r="M564" s="2" t="s">
        <v>2796</v>
      </c>
      <c r="O564" s="2" t="s">
        <v>1212</v>
      </c>
      <c r="S564" s="39" t="s">
        <v>3094</v>
      </c>
      <c r="T564" s="2" t="s">
        <v>2666</v>
      </c>
      <c r="U564" s="2" t="s">
        <v>2868</v>
      </c>
      <c r="V564" s="94">
        <v>-3.4899999999999931E-2</v>
      </c>
      <c r="AA564" s="5" t="s">
        <v>1207</v>
      </c>
      <c r="AD564" s="5" t="b">
        <f>ISNUMBER(MATCH(A564,Selection!A:A,0))</f>
        <v>1</v>
      </c>
      <c r="AE564" s="5">
        <f>24-COUNTIF(D564:AA564,"")</f>
        <v>16</v>
      </c>
      <c r="AF564" s="21" t="b">
        <v>1</v>
      </c>
      <c r="AG564" s="22" t="b">
        <v>1</v>
      </c>
      <c r="AH564" s="22" t="b">
        <v>0</v>
      </c>
      <c r="AI564" s="24" t="b">
        <v>0</v>
      </c>
      <c r="AJ564" s="6">
        <v>566</v>
      </c>
      <c r="AK564" s="6" t="s">
        <v>2691</v>
      </c>
      <c r="AM564" s="6">
        <v>46</v>
      </c>
      <c r="AN564" s="6" t="s">
        <v>2518</v>
      </c>
      <c r="AO564" s="6" t="s">
        <v>2417</v>
      </c>
      <c r="AP564" s="6" t="s">
        <v>2698</v>
      </c>
      <c r="AQ564" s="6" t="s">
        <v>196</v>
      </c>
      <c r="AU564" s="6" t="s">
        <v>2797</v>
      </c>
      <c r="AV564" s="98" t="s">
        <v>775</v>
      </c>
      <c r="AW564" s="98"/>
      <c r="AX564" s="8">
        <v>2.5316455696202531E-2</v>
      </c>
      <c r="AY564" s="8">
        <v>3.1645569620253167E-2</v>
      </c>
      <c r="AZ564" s="8">
        <v>5.6962025316455694E-2</v>
      </c>
      <c r="BA564" s="15" t="b">
        <f>NOT(ISNA(MATCH($A564&amp;"N",'Cases at IMPPC'!$H:$H,0)))</f>
        <v>1</v>
      </c>
      <c r="BB564" s="15" t="b">
        <f>NOT(ISNA(MATCH($A564&amp;"T",'Cases at IMPPC'!$H:$H,0)))</f>
        <v>1</v>
      </c>
      <c r="BC564" s="15" t="b">
        <f>NOT(ISNA(MATCH($A564&amp;"ADE",'Cases at IMPPC'!$H:$H,0)))</f>
        <v>0</v>
      </c>
      <c r="BD564" s="15" t="b">
        <f>NOT(ISNA(MATCH($A564&amp;"MET",'Cases at IMPPC'!$H:$H,0)))</f>
        <v>0</v>
      </c>
      <c r="BE564" s="98" t="s">
        <v>1115</v>
      </c>
    </row>
    <row r="565" spans="1:60" ht="13" hidden="1" customHeight="1">
      <c r="A565" s="37">
        <v>567</v>
      </c>
      <c r="B565" s="7" t="s">
        <v>2039</v>
      </c>
      <c r="C565" s="7" t="str">
        <f>TEXT(A565,"CRC-00000")&amp;"-05-01"</f>
        <v>CRC-00567-05-01</v>
      </c>
      <c r="D565" s="2" t="s">
        <v>2795</v>
      </c>
      <c r="E565" s="2" t="s">
        <v>2335</v>
      </c>
      <c r="F565" s="2" t="s">
        <v>2795</v>
      </c>
      <c r="G565" s="2" t="s">
        <v>2335</v>
      </c>
      <c r="H565" s="2" t="s">
        <v>2335</v>
      </c>
      <c r="I565" s="63" t="s">
        <v>2795</v>
      </c>
      <c r="J565" s="39" t="s">
        <v>2795</v>
      </c>
      <c r="M565" s="2" t="s">
        <v>2518</v>
      </c>
      <c r="O565" s="2" t="s">
        <v>2644</v>
      </c>
      <c r="Q565" s="63" t="s">
        <v>2519</v>
      </c>
      <c r="R565" s="39" t="s">
        <v>2795</v>
      </c>
      <c r="S565" s="39" t="s">
        <v>3094</v>
      </c>
      <c r="T565" s="2" t="s">
        <v>2666</v>
      </c>
      <c r="U565" s="2"/>
      <c r="AD565" s="5" t="b">
        <f>ISNUMBER(MATCH(A565,Selection!A:A,0))</f>
        <v>0</v>
      </c>
      <c r="AE565" s="5">
        <f>24-COUNTIF(D565:AA565,"")</f>
        <v>13</v>
      </c>
      <c r="AF565" s="21" t="b">
        <v>1</v>
      </c>
      <c r="AG565" s="15" t="b">
        <v>0</v>
      </c>
      <c r="AH565" s="15" t="b">
        <v>0</v>
      </c>
      <c r="AI565" s="24" t="b">
        <v>1</v>
      </c>
      <c r="AJ565" s="6">
        <v>567.29999999999995</v>
      </c>
      <c r="AK565" s="6" t="s">
        <v>2744</v>
      </c>
      <c r="AL565" s="6" t="s">
        <v>2692</v>
      </c>
      <c r="AM565" s="6">
        <v>65</v>
      </c>
      <c r="AN565" s="6" t="s">
        <v>2697</v>
      </c>
      <c r="AP565" s="6" t="s">
        <v>2518</v>
      </c>
      <c r="AQ565" s="6" t="s">
        <v>2794</v>
      </c>
      <c r="AV565" s="98" t="s">
        <v>701</v>
      </c>
      <c r="AW565" s="98"/>
      <c r="AX565" s="8">
        <v>4.4303797468354431E-2</v>
      </c>
      <c r="AY565" s="8">
        <v>0.12025316455696203</v>
      </c>
      <c r="AZ565" s="8">
        <v>0.16455696202531644</v>
      </c>
      <c r="BA565" s="15" t="b">
        <f>NOT(ISNA(MATCH($A565&amp;"N",'Cases at IMPPC'!$H:$H,0)))</f>
        <v>1</v>
      </c>
      <c r="BB565" s="15" t="b">
        <f>NOT(ISNA(MATCH($A565&amp;"T",'Cases at IMPPC'!$H:$H,0)))</f>
        <v>0</v>
      </c>
      <c r="BC565" s="15" t="b">
        <f>NOT(ISNA(MATCH($A565&amp;"ADE",'Cases at IMPPC'!$H:$H,0)))</f>
        <v>0</v>
      </c>
      <c r="BD565" s="15" t="b">
        <f>NOT(ISNA(MATCH($A565&amp;"MET",'Cases at IMPPC'!$H:$H,0)))</f>
        <v>1</v>
      </c>
      <c r="BE565" s="98" t="s">
        <v>1132</v>
      </c>
      <c r="BH565" t="s">
        <v>3127</v>
      </c>
    </row>
    <row r="566" spans="1:60" ht="13" hidden="1" customHeight="1">
      <c r="A566" s="37">
        <v>568</v>
      </c>
      <c r="B566" s="7" t="s">
        <v>2040</v>
      </c>
      <c r="C566" s="7" t="str">
        <f>TEXT(A566,"CRC-00000")&amp;"-05-01"</f>
        <v>CRC-00568-05-01</v>
      </c>
      <c r="D566" s="2" t="s">
        <v>2795</v>
      </c>
      <c r="E566" s="2" t="s">
        <v>2793</v>
      </c>
      <c r="F566" s="2" t="s">
        <v>2795</v>
      </c>
      <c r="G566" s="2" t="s">
        <v>2915</v>
      </c>
      <c r="H566" s="2" t="s">
        <v>2200</v>
      </c>
      <c r="I566" s="63" t="s">
        <v>2794</v>
      </c>
      <c r="J566" s="39" t="s">
        <v>2795</v>
      </c>
      <c r="M566" s="2" t="s">
        <v>2796</v>
      </c>
      <c r="O566" s="2" t="s">
        <v>2928</v>
      </c>
      <c r="Q566" s="63" t="s">
        <v>2796</v>
      </c>
      <c r="R566" s="39" t="s">
        <v>2795</v>
      </c>
      <c r="S566" s="39" t="s">
        <v>3094</v>
      </c>
      <c r="T566" s="2" t="s">
        <v>2666</v>
      </c>
      <c r="U566" s="2"/>
      <c r="AD566" s="5" t="b">
        <f>ISNUMBER(MATCH(A566,Selection!A:A,0))</f>
        <v>0</v>
      </c>
      <c r="AE566" s="5">
        <f>24-COUNTIF(D566:AA566,"")</f>
        <v>13</v>
      </c>
      <c r="AF566" s="21" t="b">
        <v>1</v>
      </c>
      <c r="AG566" s="15" t="b">
        <v>0</v>
      </c>
      <c r="AH566" s="15" t="b">
        <v>0</v>
      </c>
      <c r="AI566" s="24" t="b">
        <v>1</v>
      </c>
      <c r="AJ566" s="6">
        <v>568.29999999999995</v>
      </c>
      <c r="AK566" s="6" t="s">
        <v>2744</v>
      </c>
      <c r="AL566" s="6" t="s">
        <v>2692</v>
      </c>
      <c r="AM566" s="6">
        <v>55</v>
      </c>
      <c r="AN566" s="6" t="s">
        <v>2697</v>
      </c>
      <c r="AP566" s="6" t="s">
        <v>2518</v>
      </c>
      <c r="AV566" s="98" t="s">
        <v>702</v>
      </c>
      <c r="AW566" s="98"/>
      <c r="AX566" s="8">
        <v>1.8987341772151899E-2</v>
      </c>
      <c r="AY566" s="8">
        <v>5.0632911392405063E-2</v>
      </c>
      <c r="AZ566" s="8">
        <v>6.9620253164556958E-2</v>
      </c>
      <c r="BA566" s="15" t="b">
        <f>NOT(ISNA(MATCH($A566&amp;"N",'Cases at IMPPC'!$H:$H,0)))</f>
        <v>1</v>
      </c>
      <c r="BB566" s="15" t="b">
        <f>NOT(ISNA(MATCH($A566&amp;"T",'Cases at IMPPC'!$H:$H,0)))</f>
        <v>0</v>
      </c>
      <c r="BC566" s="15" t="b">
        <f>NOT(ISNA(MATCH($A566&amp;"ADE",'Cases at IMPPC'!$H:$H,0)))</f>
        <v>0</v>
      </c>
      <c r="BD566" s="15" t="b">
        <f>NOT(ISNA(MATCH($A566&amp;"MET",'Cases at IMPPC'!$H:$H,0)))</f>
        <v>1</v>
      </c>
      <c r="BE566" s="98" t="s">
        <v>1132</v>
      </c>
      <c r="BH566" t="s">
        <v>3127</v>
      </c>
    </row>
    <row r="567" spans="1:60" ht="13" hidden="1" customHeight="1">
      <c r="A567" s="37">
        <v>569</v>
      </c>
      <c r="B567" s="7" t="s">
        <v>2041</v>
      </c>
      <c r="C567" s="7" t="str">
        <f>TEXT(A567,"CRC-00000")&amp;"-05-01"</f>
        <v>CRC-00569-05-01</v>
      </c>
      <c r="D567" s="2" t="s">
        <v>2795</v>
      </c>
      <c r="E567" s="2" t="s">
        <v>2795</v>
      </c>
      <c r="F567" s="2" t="s">
        <v>2795</v>
      </c>
      <c r="G567" s="2" t="s">
        <v>2795</v>
      </c>
      <c r="H567" s="2" t="s">
        <v>2795</v>
      </c>
      <c r="I567" s="63" t="s">
        <v>2795</v>
      </c>
      <c r="J567" s="39" t="s">
        <v>2795</v>
      </c>
      <c r="T567" s="2"/>
      <c r="U567" s="2"/>
      <c r="AD567" s="5" t="b">
        <f>ISNUMBER(MATCH(A567,Selection!A:A,0))</f>
        <v>0</v>
      </c>
      <c r="AE567" s="5">
        <f>24-COUNTIF(D567:AA567,"")</f>
        <v>7</v>
      </c>
      <c r="AF567" s="21" t="b">
        <v>1</v>
      </c>
      <c r="AG567" s="15" t="b">
        <v>1</v>
      </c>
      <c r="AH567" s="15" t="b">
        <v>0</v>
      </c>
      <c r="AI567" s="24" t="b">
        <v>0</v>
      </c>
      <c r="AJ567" s="6">
        <v>569</v>
      </c>
      <c r="AK567" s="6" t="s">
        <v>2691</v>
      </c>
      <c r="AL567" s="6" t="s">
        <v>2692</v>
      </c>
      <c r="AM567" s="6">
        <v>47</v>
      </c>
      <c r="AN567" s="6" t="s">
        <v>2697</v>
      </c>
      <c r="AO567" s="6" t="s">
        <v>2417</v>
      </c>
      <c r="AP567" s="6" t="s">
        <v>2693</v>
      </c>
      <c r="AQ567" s="6" t="s">
        <v>348</v>
      </c>
      <c r="AU567" s="6" t="s">
        <v>2518</v>
      </c>
      <c r="AV567" s="98" t="s">
        <v>897</v>
      </c>
      <c r="AW567" s="98"/>
      <c r="BA567" s="15" t="b">
        <f>NOT(ISNA(MATCH($A567&amp;"N",'Cases at IMPPC'!$H:$H,0)))</f>
        <v>1</v>
      </c>
      <c r="BB567" s="15" t="b">
        <f>NOT(ISNA(MATCH($A567&amp;"T",'Cases at IMPPC'!$H:$H,0)))</f>
        <v>1</v>
      </c>
      <c r="BC567" s="15" t="b">
        <f>NOT(ISNA(MATCH($A567&amp;"ADE",'Cases at IMPPC'!$H:$H,0)))</f>
        <v>0</v>
      </c>
      <c r="BD567" s="15" t="b">
        <f>NOT(ISNA(MATCH($A567&amp;"MET",'Cases at IMPPC'!$H:$H,0)))</f>
        <v>0</v>
      </c>
      <c r="BE567" s="98" t="s">
        <v>1115</v>
      </c>
    </row>
    <row r="568" spans="1:60" ht="13" hidden="1" customHeight="1">
      <c r="A568" s="37">
        <v>570</v>
      </c>
      <c r="B568" s="7" t="s">
        <v>2042</v>
      </c>
      <c r="C568" s="7" t="str">
        <f>TEXT(A568,"CRC-00000")&amp;"-05-01"</f>
        <v>CRC-00570-05-01</v>
      </c>
      <c r="D568" s="2" t="s">
        <v>2795</v>
      </c>
      <c r="E568" s="2" t="s">
        <v>2795</v>
      </c>
      <c r="F568" s="2" t="s">
        <v>2794</v>
      </c>
      <c r="G568" s="2" t="s">
        <v>2795</v>
      </c>
      <c r="H568" s="2" t="s">
        <v>2794</v>
      </c>
      <c r="I568" s="63" t="s">
        <v>2794</v>
      </c>
      <c r="J568" s="39" t="s">
        <v>2795</v>
      </c>
      <c r="M568" s="2" t="s">
        <v>2434</v>
      </c>
      <c r="O568" s="2" t="s">
        <v>2778</v>
      </c>
      <c r="Q568" s="63" t="s">
        <v>2518</v>
      </c>
      <c r="R568" s="39" t="s">
        <v>2795</v>
      </c>
      <c r="T568" s="2"/>
      <c r="U568" s="2"/>
      <c r="AD568" s="5" t="b">
        <f>ISNUMBER(MATCH(A568,Selection!A:A,0))</f>
        <v>0</v>
      </c>
      <c r="AE568" s="5">
        <f>24-COUNTIF(D568:AA568,"")</f>
        <v>11</v>
      </c>
      <c r="AF568" s="21" t="b">
        <v>1</v>
      </c>
      <c r="AG568" s="15" t="b">
        <v>1</v>
      </c>
      <c r="AH568" s="15" t="b">
        <v>0</v>
      </c>
      <c r="AI568" s="24" t="b">
        <v>0</v>
      </c>
      <c r="AJ568" s="6">
        <v>570</v>
      </c>
      <c r="AK568" s="6" t="s">
        <v>2691</v>
      </c>
      <c r="AL568" s="6" t="s">
        <v>2692</v>
      </c>
      <c r="AM568" s="6">
        <v>60</v>
      </c>
      <c r="AN568" s="6" t="s">
        <v>2697</v>
      </c>
      <c r="AO568" s="6" t="s">
        <v>2417</v>
      </c>
      <c r="AP568" s="6" t="s">
        <v>2693</v>
      </c>
      <c r="AQ568" s="6" t="s">
        <v>344</v>
      </c>
      <c r="AU568" s="6" t="s">
        <v>2518</v>
      </c>
      <c r="AV568" s="98" t="s">
        <v>703</v>
      </c>
      <c r="AW568" s="98"/>
      <c r="BA568" s="15" t="b">
        <f>NOT(ISNA(MATCH($A568&amp;"N",'Cases at IMPPC'!$H:$H,0)))</f>
        <v>1</v>
      </c>
      <c r="BB568" s="15" t="b">
        <f>NOT(ISNA(MATCH($A568&amp;"T",'Cases at IMPPC'!$H:$H,0)))</f>
        <v>1</v>
      </c>
      <c r="BC568" s="15" t="b">
        <f>NOT(ISNA(MATCH($A568&amp;"ADE",'Cases at IMPPC'!$H:$H,0)))</f>
        <v>0</v>
      </c>
      <c r="BD568" s="15" t="b">
        <f>NOT(ISNA(MATCH($A568&amp;"MET",'Cases at IMPPC'!$H:$H,0)))</f>
        <v>0</v>
      </c>
      <c r="BE568" s="98" t="s">
        <v>1115</v>
      </c>
    </row>
    <row r="569" spans="1:60" ht="13" hidden="1" customHeight="1">
      <c r="A569" s="37">
        <v>571</v>
      </c>
      <c r="B569" s="7" t="s">
        <v>2223</v>
      </c>
      <c r="C569" s="7" t="str">
        <f>TEXT(A569,"CRC-00000")&amp;"-05-01"</f>
        <v>CRC-00571-05-01</v>
      </c>
      <c r="D569" s="2" t="s">
        <v>2795</v>
      </c>
      <c r="E569" s="2" t="s">
        <v>2794</v>
      </c>
      <c r="F569" s="2" t="s">
        <v>2795</v>
      </c>
      <c r="G569" s="2" t="s">
        <v>2795</v>
      </c>
      <c r="H569" s="2" t="s">
        <v>2795</v>
      </c>
      <c r="I569" s="63" t="s">
        <v>2795</v>
      </c>
      <c r="J569" s="39" t="s">
        <v>2795</v>
      </c>
      <c r="T569" s="2"/>
      <c r="U569" s="2"/>
      <c r="AD569" s="5" t="b">
        <f>ISNUMBER(MATCH(A569,Selection!A:A,0))</f>
        <v>0</v>
      </c>
      <c r="AE569" s="5">
        <f>24-COUNTIF(D569:AA569,"")</f>
        <v>7</v>
      </c>
      <c r="AF569" s="21" t="b">
        <v>1</v>
      </c>
      <c r="AG569" s="15" t="b">
        <v>1</v>
      </c>
      <c r="AH569" s="15" t="b">
        <v>0</v>
      </c>
      <c r="AI569" s="24" t="b">
        <v>0</v>
      </c>
      <c r="AJ569" s="6">
        <v>571</v>
      </c>
      <c r="AK569" s="6" t="s">
        <v>2691</v>
      </c>
      <c r="AL569" s="6" t="s">
        <v>2692</v>
      </c>
      <c r="AM569" s="6">
        <v>64</v>
      </c>
      <c r="AN569" s="6" t="s">
        <v>2697</v>
      </c>
      <c r="AO569" s="6" t="s">
        <v>2417</v>
      </c>
      <c r="AP569" s="6" t="s">
        <v>2693</v>
      </c>
      <c r="AQ569" s="6" t="s">
        <v>150</v>
      </c>
      <c r="AU569" s="6" t="s">
        <v>2518</v>
      </c>
      <c r="AV569" s="98" t="s">
        <v>704</v>
      </c>
      <c r="AW569" s="98"/>
      <c r="BA569" s="15" t="b">
        <f>NOT(ISNA(MATCH($A569&amp;"N",'Cases at IMPPC'!$H:$H,0)))</f>
        <v>1</v>
      </c>
      <c r="BB569" s="15" t="b">
        <f>NOT(ISNA(MATCH($A569&amp;"T",'Cases at IMPPC'!$H:$H,0)))</f>
        <v>1</v>
      </c>
      <c r="BC569" s="15" t="b">
        <f>NOT(ISNA(MATCH($A569&amp;"ADE",'Cases at IMPPC'!$H:$H,0)))</f>
        <v>0</v>
      </c>
      <c r="BD569" s="15" t="b">
        <f>NOT(ISNA(MATCH($A569&amp;"MET",'Cases at IMPPC'!$H:$H,0)))</f>
        <v>0</v>
      </c>
      <c r="BE569" s="98" t="s">
        <v>1115</v>
      </c>
    </row>
    <row r="570" spans="1:60" ht="13" hidden="1" customHeight="1">
      <c r="A570" s="37">
        <v>572</v>
      </c>
      <c r="B570" s="7" t="s">
        <v>2044</v>
      </c>
      <c r="C570" s="7" t="str">
        <f>TEXT(A570,"CRC-00000")&amp;"-05-01"</f>
        <v>CRC-00572-05-01</v>
      </c>
      <c r="D570" s="2" t="s">
        <v>2795</v>
      </c>
      <c r="E570" s="2" t="s">
        <v>2794</v>
      </c>
      <c r="F570" s="2" t="s">
        <v>2795</v>
      </c>
      <c r="G570" s="2" t="s">
        <v>2795</v>
      </c>
      <c r="H570" s="2" t="s">
        <v>2795</v>
      </c>
      <c r="I570" s="63" t="s">
        <v>2795</v>
      </c>
      <c r="J570" s="39" t="s">
        <v>2795</v>
      </c>
      <c r="T570" s="2"/>
      <c r="U570" s="2"/>
      <c r="AD570" s="5" t="b">
        <f>ISNUMBER(MATCH(A570,Selection!A:A,0))</f>
        <v>0</v>
      </c>
      <c r="AE570" s="5">
        <f>24-COUNTIF(D570:AA570,"")</f>
        <v>7</v>
      </c>
      <c r="AF570" s="21" t="b">
        <v>1</v>
      </c>
      <c r="AG570" s="15" t="b">
        <v>1</v>
      </c>
      <c r="AH570" s="15" t="b">
        <v>0</v>
      </c>
      <c r="AI570" s="24" t="b">
        <v>0</v>
      </c>
      <c r="AJ570" s="6">
        <v>572</v>
      </c>
      <c r="AK570" s="6" t="s">
        <v>2691</v>
      </c>
      <c r="AL570" s="6" t="s">
        <v>2692</v>
      </c>
      <c r="AM570" s="6">
        <v>55</v>
      </c>
      <c r="AN570" s="6" t="s">
        <v>2697</v>
      </c>
      <c r="AO570" s="6" t="s">
        <v>2699</v>
      </c>
      <c r="AP570" s="6" t="s">
        <v>2698</v>
      </c>
      <c r="AQ570" s="6" t="s">
        <v>189</v>
      </c>
      <c r="AU570" s="6" t="s">
        <v>2518</v>
      </c>
      <c r="AV570" s="98" t="s">
        <v>897</v>
      </c>
      <c r="AW570" s="98"/>
      <c r="BA570" s="15" t="b">
        <f>NOT(ISNA(MATCH($A570&amp;"N",'Cases at IMPPC'!$H:$H,0)))</f>
        <v>1</v>
      </c>
      <c r="BB570" s="15" t="b">
        <f>NOT(ISNA(MATCH($A570&amp;"T",'Cases at IMPPC'!$H:$H,0)))</f>
        <v>1</v>
      </c>
      <c r="BC570" s="15" t="b">
        <f>NOT(ISNA(MATCH($A570&amp;"ADE",'Cases at IMPPC'!$H:$H,0)))</f>
        <v>0</v>
      </c>
      <c r="BD570" s="15" t="b">
        <f>NOT(ISNA(MATCH($A570&amp;"MET",'Cases at IMPPC'!$H:$H,0)))</f>
        <v>0</v>
      </c>
      <c r="BE570" s="98" t="s">
        <v>1115</v>
      </c>
    </row>
    <row r="571" spans="1:60" ht="13" hidden="1" customHeight="1">
      <c r="A571" s="37">
        <v>573</v>
      </c>
      <c r="B571" s="7" t="s">
        <v>2045</v>
      </c>
      <c r="C571" s="7" t="str">
        <f>TEXT(A571,"CRC-00000")&amp;"-05-01"</f>
        <v>CRC-00573-05-01</v>
      </c>
      <c r="D571" s="2" t="s">
        <v>2795</v>
      </c>
      <c r="E571" s="2" t="s">
        <v>2794</v>
      </c>
      <c r="F571" s="2" t="s">
        <v>2795</v>
      </c>
      <c r="G571" s="2" t="s">
        <v>2795</v>
      </c>
      <c r="H571" s="2" t="s">
        <v>2795</v>
      </c>
      <c r="I571" s="63" t="s">
        <v>2795</v>
      </c>
      <c r="J571" s="39" t="s">
        <v>2795</v>
      </c>
      <c r="T571" s="2"/>
      <c r="U571" s="2"/>
      <c r="AD571" s="5" t="b">
        <f>ISNUMBER(MATCH(A571,Selection!A:A,0))</f>
        <v>0</v>
      </c>
      <c r="AE571" s="5">
        <f>24-COUNTIF(D571:AA571,"")</f>
        <v>7</v>
      </c>
      <c r="AF571" s="21" t="b">
        <v>1</v>
      </c>
      <c r="AG571" s="15" t="b">
        <v>1</v>
      </c>
      <c r="AH571" s="15" t="b">
        <v>0</v>
      </c>
      <c r="AI571" s="24" t="b">
        <v>0</v>
      </c>
      <c r="AJ571" s="6">
        <v>573</v>
      </c>
      <c r="AK571" s="6" t="s">
        <v>2691</v>
      </c>
      <c r="AM571" s="6">
        <v>61</v>
      </c>
      <c r="AN571" s="6" t="s">
        <v>2697</v>
      </c>
      <c r="AO571" s="6" t="s">
        <v>2417</v>
      </c>
      <c r="AP571" s="6" t="s">
        <v>2693</v>
      </c>
      <c r="AQ571" s="6" t="s">
        <v>318</v>
      </c>
      <c r="AU571" s="6" t="s">
        <v>2518</v>
      </c>
      <c r="AV571" s="98" t="s">
        <v>705</v>
      </c>
      <c r="AW571" s="98"/>
      <c r="BA571" s="15" t="b">
        <f>NOT(ISNA(MATCH($A571&amp;"N",'Cases at IMPPC'!$H:$H,0)))</f>
        <v>1</v>
      </c>
      <c r="BB571" s="15" t="b">
        <f>NOT(ISNA(MATCH($A571&amp;"T",'Cases at IMPPC'!$H:$H,0)))</f>
        <v>1</v>
      </c>
      <c r="BC571" s="15" t="b">
        <f>NOT(ISNA(MATCH($A571&amp;"ADE",'Cases at IMPPC'!$H:$H,0)))</f>
        <v>0</v>
      </c>
      <c r="BD571" s="15" t="b">
        <f>NOT(ISNA(MATCH($A571&amp;"MET",'Cases at IMPPC'!$H:$H,0)))</f>
        <v>0</v>
      </c>
      <c r="BE571" s="98" t="s">
        <v>1156</v>
      </c>
    </row>
    <row r="572" spans="1:60" ht="13" customHeight="1">
      <c r="A572" s="37">
        <v>574</v>
      </c>
      <c r="B572" s="7" t="s">
        <v>2046</v>
      </c>
      <c r="C572" s="7" t="str">
        <f>TEXT(A572,"CRC-00000")&amp;"-05-01"</f>
        <v>CRC-00574-05-01</v>
      </c>
      <c r="D572" s="2" t="s">
        <v>2795</v>
      </c>
      <c r="E572" s="2" t="s">
        <v>2795</v>
      </c>
      <c r="F572" s="2" t="s">
        <v>2794</v>
      </c>
      <c r="G572" s="2" t="s">
        <v>2795</v>
      </c>
      <c r="H572" s="2" t="s">
        <v>2795</v>
      </c>
      <c r="I572" s="63" t="s">
        <v>2795</v>
      </c>
      <c r="J572" s="39" t="s">
        <v>2795</v>
      </c>
      <c r="M572" s="2" t="s">
        <v>2839</v>
      </c>
      <c r="T572" s="2"/>
      <c r="U572" s="2"/>
      <c r="AD572" s="5" t="b">
        <f>ISNUMBER(MATCH(A572,Selection!A:A,0))</f>
        <v>0</v>
      </c>
      <c r="AE572" s="5">
        <f>24-COUNTIF(D572:AA572,"")</f>
        <v>8</v>
      </c>
      <c r="AF572" s="21" t="b">
        <v>1</v>
      </c>
      <c r="AG572" s="15" t="b">
        <v>1</v>
      </c>
      <c r="AH572" s="15" t="b">
        <v>0</v>
      </c>
      <c r="AI572" s="24" t="b">
        <v>0</v>
      </c>
      <c r="AJ572" s="6">
        <v>574</v>
      </c>
      <c r="AK572" s="6" t="s">
        <v>2691</v>
      </c>
      <c r="AL572" s="6" t="s">
        <v>2692</v>
      </c>
      <c r="AM572" s="6">
        <v>73</v>
      </c>
      <c r="AN572" s="6" t="s">
        <v>2518</v>
      </c>
      <c r="AO572" s="6" t="s">
        <v>2417</v>
      </c>
      <c r="AP572" s="6" t="s">
        <v>313</v>
      </c>
      <c r="AQ572" s="6" t="s">
        <v>199</v>
      </c>
      <c r="AU572" s="6" t="s">
        <v>2518</v>
      </c>
      <c r="AV572" s="98" t="s">
        <v>706</v>
      </c>
      <c r="AW572" s="98"/>
      <c r="BA572" s="15" t="b">
        <f>NOT(ISNA(MATCH($A572&amp;"N",'Cases at IMPPC'!$H:$H,0)))</f>
        <v>1</v>
      </c>
      <c r="BB572" s="15" t="b">
        <f>NOT(ISNA(MATCH($A572&amp;"T",'Cases at IMPPC'!$H:$H,0)))</f>
        <v>1</v>
      </c>
      <c r="BC572" s="15" t="b">
        <f>NOT(ISNA(MATCH($A572&amp;"ADE",'Cases at IMPPC'!$H:$H,0)))</f>
        <v>0</v>
      </c>
      <c r="BD572" s="15" t="b">
        <f>NOT(ISNA(MATCH($A572&amp;"MET",'Cases at IMPPC'!$H:$H,0)))</f>
        <v>0</v>
      </c>
      <c r="BE572" s="98" t="s">
        <v>1132</v>
      </c>
      <c r="BF572" t="s">
        <v>314</v>
      </c>
      <c r="BH572" t="s">
        <v>89</v>
      </c>
    </row>
    <row r="573" spans="1:60" ht="13" customHeight="1">
      <c r="A573" s="37">
        <v>575</v>
      </c>
      <c r="B573" s="7" t="s">
        <v>2047</v>
      </c>
      <c r="C573" s="7" t="str">
        <f>TEXT(A573,"CRC-00000")&amp;"-05-01"</f>
        <v>CRC-00575-05-01</v>
      </c>
      <c r="D573" s="2" t="s">
        <v>2795</v>
      </c>
      <c r="E573" s="2" t="s">
        <v>2795</v>
      </c>
      <c r="F573" s="2" t="s">
        <v>2795</v>
      </c>
      <c r="G573" s="2" t="s">
        <v>2795</v>
      </c>
      <c r="H573" s="2" t="s">
        <v>2795</v>
      </c>
      <c r="I573" s="63" t="s">
        <v>2795</v>
      </c>
      <c r="J573" s="39" t="s">
        <v>2795</v>
      </c>
      <c r="M573" s="2" t="s">
        <v>2651</v>
      </c>
      <c r="T573" s="2"/>
      <c r="U573" s="2"/>
      <c r="AD573" s="5" t="b">
        <f>ISNUMBER(MATCH(A573,Selection!A:A,0))</f>
        <v>0</v>
      </c>
      <c r="AE573" s="5">
        <f>24-COUNTIF(D573:AA573,"")</f>
        <v>8</v>
      </c>
      <c r="AF573" s="21" t="b">
        <v>1</v>
      </c>
      <c r="AG573" s="15" t="b">
        <v>1</v>
      </c>
      <c r="AH573" s="15" t="b">
        <v>0</v>
      </c>
      <c r="AI573" s="24" t="b">
        <v>0</v>
      </c>
      <c r="AJ573" s="6">
        <v>575</v>
      </c>
      <c r="AK573" s="6" t="s">
        <v>2691</v>
      </c>
      <c r="AL573" s="6" t="s">
        <v>2692</v>
      </c>
      <c r="AM573" s="6">
        <v>71</v>
      </c>
      <c r="AN573" s="6" t="s">
        <v>2518</v>
      </c>
      <c r="AO573" s="6" t="s">
        <v>2417</v>
      </c>
      <c r="AP573" s="6" t="s">
        <v>2999</v>
      </c>
      <c r="AQ573" s="6" t="s">
        <v>356</v>
      </c>
      <c r="AU573" s="6" t="s">
        <v>2518</v>
      </c>
      <c r="AV573" s="98" t="s">
        <v>707</v>
      </c>
      <c r="AW573" s="98"/>
      <c r="BA573" s="15" t="b">
        <f>NOT(ISNA(MATCH($A573&amp;"N",'Cases at IMPPC'!$H:$H,0)))</f>
        <v>1</v>
      </c>
      <c r="BB573" s="15" t="b">
        <f>NOT(ISNA(MATCH($A573&amp;"T",'Cases at IMPPC'!$H:$H,0)))</f>
        <v>1</v>
      </c>
      <c r="BC573" s="15" t="b">
        <f>NOT(ISNA(MATCH($A573&amp;"ADE",'Cases at IMPPC'!$H:$H,0)))</f>
        <v>0</v>
      </c>
      <c r="BD573" s="15" t="b">
        <f>NOT(ISNA(MATCH($A573&amp;"MET",'Cases at IMPPC'!$H:$H,0)))</f>
        <v>0</v>
      </c>
      <c r="BE573" s="98" t="s">
        <v>1161</v>
      </c>
      <c r="BH573" t="s">
        <v>3112</v>
      </c>
    </row>
    <row r="574" spans="1:60" ht="13" hidden="1" customHeight="1">
      <c r="A574" s="37">
        <v>576</v>
      </c>
      <c r="B574" s="7" t="s">
        <v>2048</v>
      </c>
      <c r="C574" s="7" t="str">
        <f>TEXT(A574,"CRC-00000")&amp;"-05-01"</f>
        <v>CRC-00576-05-01</v>
      </c>
      <c r="D574" s="2" t="s">
        <v>2795</v>
      </c>
      <c r="E574" s="2" t="s">
        <v>2795</v>
      </c>
      <c r="F574" s="2" t="s">
        <v>2795</v>
      </c>
      <c r="G574" s="2" t="s">
        <v>2795</v>
      </c>
      <c r="H574" s="2" t="s">
        <v>2795</v>
      </c>
      <c r="I574" s="63" t="s">
        <v>2795</v>
      </c>
      <c r="J574" s="39" t="s">
        <v>2795</v>
      </c>
      <c r="T574" s="2"/>
      <c r="U574" s="2"/>
      <c r="AD574" s="5" t="b">
        <f>ISNUMBER(MATCH(A574,Selection!A:A,0))</f>
        <v>0</v>
      </c>
      <c r="AE574" s="5">
        <f>24-COUNTIF(D574:AA574,"")</f>
        <v>7</v>
      </c>
      <c r="AF574" s="21" t="b">
        <v>1</v>
      </c>
      <c r="AG574" s="15" t="b">
        <v>1</v>
      </c>
      <c r="AH574" s="15" t="b">
        <v>0</v>
      </c>
      <c r="AI574" s="24" t="b">
        <v>0</v>
      </c>
      <c r="AJ574" s="6">
        <v>576</v>
      </c>
      <c r="AK574" s="6" t="s">
        <v>2691</v>
      </c>
      <c r="AM574" s="6">
        <v>60</v>
      </c>
      <c r="AN574" s="6" t="s">
        <v>2518</v>
      </c>
      <c r="AO574" s="6" t="s">
        <v>2417</v>
      </c>
      <c r="AP574" s="6" t="s">
        <v>3169</v>
      </c>
      <c r="AQ574" s="6" t="s">
        <v>200</v>
      </c>
      <c r="AU574" s="6" t="s">
        <v>2797</v>
      </c>
      <c r="AV574" s="98"/>
      <c r="AW574" s="98"/>
      <c r="BA574" s="15" t="b">
        <f>NOT(ISNA(MATCH($A574&amp;"N",'Cases at IMPPC'!$H:$H,0)))</f>
        <v>1</v>
      </c>
      <c r="BB574" s="15" t="b">
        <f>NOT(ISNA(MATCH($A574&amp;"T",'Cases at IMPPC'!$H:$H,0)))</f>
        <v>1</v>
      </c>
      <c r="BC574" s="15" t="b">
        <f>NOT(ISNA(MATCH($A574&amp;"ADE",'Cases at IMPPC'!$H:$H,0)))</f>
        <v>0</v>
      </c>
      <c r="BD574" s="15" t="b">
        <f>NOT(ISNA(MATCH($A574&amp;"MET",'Cases at IMPPC'!$H:$H,0)))</f>
        <v>0</v>
      </c>
      <c r="BE574" s="98" t="s">
        <v>1118</v>
      </c>
    </row>
    <row r="575" spans="1:60" ht="13" hidden="1" customHeight="1">
      <c r="A575" s="37">
        <v>577</v>
      </c>
      <c r="B575" s="7" t="s">
        <v>2049</v>
      </c>
      <c r="C575" s="7" t="str">
        <f>TEXT(A575,"CRC-00000")&amp;"-05-01"</f>
        <v>CRC-00577-05-01</v>
      </c>
      <c r="D575" s="2" t="s">
        <v>2795</v>
      </c>
      <c r="E575" s="2" t="s">
        <v>2795</v>
      </c>
      <c r="F575" s="2" t="s">
        <v>2795</v>
      </c>
      <c r="G575" s="2" t="s">
        <v>2795</v>
      </c>
      <c r="H575" s="2" t="s">
        <v>2794</v>
      </c>
      <c r="I575" s="63" t="s">
        <v>2794</v>
      </c>
      <c r="J575" s="39" t="s">
        <v>2795</v>
      </c>
      <c r="M575" s="2" t="s">
        <v>2434</v>
      </c>
      <c r="O575" s="2" t="s">
        <v>2644</v>
      </c>
      <c r="Q575" s="63" t="s">
        <v>2519</v>
      </c>
      <c r="R575" s="39" t="s">
        <v>2795</v>
      </c>
      <c r="T575" s="2"/>
      <c r="U575" s="2"/>
      <c r="AD575" s="5" t="b">
        <f>ISNUMBER(MATCH(A575,Selection!A:A,0))</f>
        <v>0</v>
      </c>
      <c r="AE575" s="5">
        <f>24-COUNTIF(D575:AA575,"")</f>
        <v>11</v>
      </c>
      <c r="AF575" s="21" t="b">
        <v>1</v>
      </c>
      <c r="AG575" s="15" t="b">
        <v>0</v>
      </c>
      <c r="AH575" s="15" t="b">
        <v>0</v>
      </c>
      <c r="AI575" s="24" t="b">
        <v>1</v>
      </c>
      <c r="AJ575" s="6">
        <v>577.29999999999995</v>
      </c>
      <c r="AK575" s="6" t="s">
        <v>2744</v>
      </c>
      <c r="AL575" s="6" t="s">
        <v>2692</v>
      </c>
      <c r="AM575" s="6">
        <v>83</v>
      </c>
      <c r="AN575" s="6" t="s">
        <v>2697</v>
      </c>
      <c r="AO575" s="6" t="s">
        <v>2699</v>
      </c>
      <c r="AP575" s="6" t="s">
        <v>2518</v>
      </c>
      <c r="AQ575" s="6" t="s">
        <v>133</v>
      </c>
      <c r="AU575" s="6" t="s">
        <v>2518</v>
      </c>
      <c r="AV575" s="98"/>
      <c r="AW575" s="98"/>
      <c r="BA575" s="15" t="b">
        <f>NOT(ISNA(MATCH($A575&amp;"N",'Cases at IMPPC'!$H:$H,0)))</f>
        <v>1</v>
      </c>
      <c r="BB575" s="15" t="b">
        <f>NOT(ISNA(MATCH($A575&amp;"T",'Cases at IMPPC'!$H:$H,0)))</f>
        <v>0</v>
      </c>
      <c r="BC575" s="15" t="b">
        <f>NOT(ISNA(MATCH($A575&amp;"ADE",'Cases at IMPPC'!$H:$H,0)))</f>
        <v>0</v>
      </c>
      <c r="BD575" s="15" t="b">
        <f>NOT(ISNA(MATCH($A575&amp;"MET",'Cases at IMPPC'!$H:$H,0)))</f>
        <v>1</v>
      </c>
      <c r="BE575" s="98" t="s">
        <v>1134</v>
      </c>
      <c r="BH575" t="s">
        <v>3004</v>
      </c>
    </row>
    <row r="576" spans="1:60" ht="13" hidden="1" customHeight="1">
      <c r="A576" s="37">
        <v>578</v>
      </c>
      <c r="B576" s="7" t="s">
        <v>1863</v>
      </c>
      <c r="C576" s="7" t="str">
        <f>TEXT(A576,"CRC-00000")&amp;"-05-01"</f>
        <v>CRC-00578-05-01</v>
      </c>
      <c r="D576" s="2" t="s">
        <v>2795</v>
      </c>
      <c r="E576" s="2" t="s">
        <v>2794</v>
      </c>
      <c r="F576" s="2" t="s">
        <v>2795</v>
      </c>
      <c r="G576" s="2" t="s">
        <v>2795</v>
      </c>
      <c r="H576" s="2" t="s">
        <v>2795</v>
      </c>
      <c r="I576" s="63" t="s">
        <v>2795</v>
      </c>
      <c r="J576" s="39" t="s">
        <v>2795</v>
      </c>
      <c r="T576" s="2"/>
      <c r="U576" s="2"/>
      <c r="AD576" s="5" t="b">
        <f>ISNUMBER(MATCH(A576,Selection!A:A,0))</f>
        <v>0</v>
      </c>
      <c r="AE576" s="5">
        <f>24-COUNTIF(D576:AA576,"")</f>
        <v>7</v>
      </c>
      <c r="AF576" s="21" t="b">
        <v>1</v>
      </c>
      <c r="AG576" s="15" t="b">
        <v>1</v>
      </c>
      <c r="AH576" s="15" t="b">
        <v>0</v>
      </c>
      <c r="AI576" s="24" t="b">
        <v>0</v>
      </c>
      <c r="AJ576" s="6">
        <v>578</v>
      </c>
      <c r="AK576" s="6" t="s">
        <v>2691</v>
      </c>
      <c r="AL576" s="6" t="s">
        <v>2692</v>
      </c>
      <c r="AM576" s="6">
        <v>62</v>
      </c>
      <c r="AN576" s="6" t="s">
        <v>2518</v>
      </c>
      <c r="AO576" s="6" t="s">
        <v>2417</v>
      </c>
      <c r="AP576" s="6" t="s">
        <v>2693</v>
      </c>
      <c r="AQ576" s="6" t="s">
        <v>359</v>
      </c>
      <c r="AU576" s="6" t="s">
        <v>2518</v>
      </c>
      <c r="AV576" s="98" t="s">
        <v>708</v>
      </c>
      <c r="AW576" s="98"/>
      <c r="BA576" s="15" t="b">
        <f>NOT(ISNA(MATCH($A576&amp;"N",'Cases at IMPPC'!$H:$H,0)))</f>
        <v>1</v>
      </c>
      <c r="BB576" s="15" t="b">
        <f>NOT(ISNA(MATCH($A576&amp;"T",'Cases at IMPPC'!$H:$H,0)))</f>
        <v>1</v>
      </c>
      <c r="BC576" s="15" t="b">
        <f>NOT(ISNA(MATCH($A576&amp;"ADE",'Cases at IMPPC'!$H:$H,0)))</f>
        <v>0</v>
      </c>
      <c r="BD576" s="15" t="b">
        <f>NOT(ISNA(MATCH($A576&amp;"MET",'Cases at IMPPC'!$H:$H,0)))</f>
        <v>0</v>
      </c>
      <c r="BE576" s="98" t="s">
        <v>1189</v>
      </c>
    </row>
    <row r="577" spans="1:60" ht="13" hidden="1" customHeight="1">
      <c r="A577" s="37">
        <v>579</v>
      </c>
      <c r="B577" s="7" t="s">
        <v>1492</v>
      </c>
      <c r="C577" s="7" t="str">
        <f>TEXT(A577,"CRC-00000")&amp;"-05-01"</f>
        <v>CRC-00579-05-01</v>
      </c>
      <c r="D577" s="2" t="s">
        <v>2795</v>
      </c>
      <c r="E577" s="2" t="s">
        <v>2795</v>
      </c>
      <c r="F577" s="2" t="s">
        <v>2795</v>
      </c>
      <c r="G577" s="2" t="s">
        <v>2795</v>
      </c>
      <c r="H577" s="2" t="s">
        <v>2795</v>
      </c>
      <c r="I577" s="63" t="s">
        <v>2795</v>
      </c>
      <c r="J577" s="39" t="s">
        <v>2795</v>
      </c>
      <c r="T577" s="2"/>
      <c r="U577" s="2"/>
      <c r="AD577" s="5" t="b">
        <f>ISNUMBER(MATCH(A577,Selection!A:A,0))</f>
        <v>0</v>
      </c>
      <c r="AE577" s="5">
        <f>24-COUNTIF(D577:AA577,"")</f>
        <v>7</v>
      </c>
      <c r="AF577" s="21" t="b">
        <v>1</v>
      </c>
      <c r="AG577" s="15" t="b">
        <v>1</v>
      </c>
      <c r="AH577" s="15" t="b">
        <v>0</v>
      </c>
      <c r="AI577" s="24" t="b">
        <v>0</v>
      </c>
      <c r="AJ577" s="6">
        <v>579</v>
      </c>
      <c r="AK577" s="6" t="s">
        <v>2691</v>
      </c>
      <c r="AL577" s="6" t="s">
        <v>2692</v>
      </c>
      <c r="AM577" s="6">
        <v>72</v>
      </c>
      <c r="AN577" s="6" t="s">
        <v>2518</v>
      </c>
      <c r="AO577" s="6" t="s">
        <v>2417</v>
      </c>
      <c r="AP577" s="6" t="s">
        <v>2698</v>
      </c>
      <c r="AQ577" s="6" t="s">
        <v>201</v>
      </c>
      <c r="AU577" s="6" t="s">
        <v>2797</v>
      </c>
      <c r="AV577" s="98"/>
      <c r="AW577" s="98"/>
      <c r="BA577" s="15" t="b">
        <f>NOT(ISNA(MATCH($A577&amp;"N",'Cases at IMPPC'!$H:$H,0)))</f>
        <v>1</v>
      </c>
      <c r="BB577" s="15" t="b">
        <f>NOT(ISNA(MATCH($A577&amp;"T",'Cases at IMPPC'!$H:$H,0)))</f>
        <v>1</v>
      </c>
      <c r="BC577" s="15" t="b">
        <f>NOT(ISNA(MATCH($A577&amp;"ADE",'Cases at IMPPC'!$H:$H,0)))</f>
        <v>0</v>
      </c>
      <c r="BD577" s="15" t="b">
        <f>NOT(ISNA(MATCH($A577&amp;"MET",'Cases at IMPPC'!$H:$H,0)))</f>
        <v>0</v>
      </c>
      <c r="BE577" s="98" t="s">
        <v>1115</v>
      </c>
    </row>
    <row r="578" spans="1:60" ht="13" hidden="1" customHeight="1">
      <c r="A578" s="37">
        <v>580</v>
      </c>
      <c r="B578" s="7" t="s">
        <v>1493</v>
      </c>
      <c r="C578" s="7" t="str">
        <f>TEXT(A578,"CRC-00000")&amp;"-05-01"</f>
        <v>CRC-00580-05-01</v>
      </c>
      <c r="D578" s="2" t="s">
        <v>2795</v>
      </c>
      <c r="E578" s="2" t="s">
        <v>2794</v>
      </c>
      <c r="F578" s="2" t="s">
        <v>2795</v>
      </c>
      <c r="G578" s="2" t="s">
        <v>2795</v>
      </c>
      <c r="H578" s="2" t="s">
        <v>2794</v>
      </c>
      <c r="I578" s="63" t="s">
        <v>2794</v>
      </c>
      <c r="J578" s="39" t="s">
        <v>2795</v>
      </c>
      <c r="M578" s="2" t="s">
        <v>2434</v>
      </c>
      <c r="O578" s="2" t="s">
        <v>2996</v>
      </c>
      <c r="Q578" s="63" t="s">
        <v>2518</v>
      </c>
      <c r="R578" s="39" t="s">
        <v>2795</v>
      </c>
      <c r="T578" s="2"/>
      <c r="U578" s="2"/>
      <c r="AD578" s="5" t="b">
        <f>ISNUMBER(MATCH(A578,Selection!A:A,0))</f>
        <v>0</v>
      </c>
      <c r="AE578" s="5">
        <f>24-COUNTIF(D578:AA578,"")</f>
        <v>11</v>
      </c>
      <c r="AF578" s="21" t="b">
        <v>1</v>
      </c>
      <c r="AG578" s="15" t="b">
        <v>1</v>
      </c>
      <c r="AH578" s="15" t="b">
        <v>0</v>
      </c>
      <c r="AI578" s="24" t="b">
        <v>0</v>
      </c>
      <c r="AJ578" s="6">
        <v>580</v>
      </c>
      <c r="AK578" s="6" t="s">
        <v>2691</v>
      </c>
      <c r="AL578" s="6" t="s">
        <v>2692</v>
      </c>
      <c r="AM578" s="6">
        <v>64</v>
      </c>
      <c r="AN578" s="6" t="s">
        <v>2518</v>
      </c>
      <c r="AO578" s="6" t="s">
        <v>2417</v>
      </c>
      <c r="AP578" s="6" t="s">
        <v>2698</v>
      </c>
      <c r="AQ578" s="6" t="s">
        <v>202</v>
      </c>
      <c r="AU578" s="6" t="s">
        <v>2518</v>
      </c>
      <c r="AV578" s="98" t="s">
        <v>709</v>
      </c>
      <c r="AW578" s="98"/>
      <c r="BA578" s="15" t="b">
        <f>NOT(ISNA(MATCH($A578&amp;"N",'Cases at IMPPC'!$H:$H,0)))</f>
        <v>1</v>
      </c>
      <c r="BB578" s="15" t="b">
        <f>NOT(ISNA(MATCH($A578&amp;"T",'Cases at IMPPC'!$H:$H,0)))</f>
        <v>1</v>
      </c>
      <c r="BC578" s="15" t="b">
        <f>NOT(ISNA(MATCH($A578&amp;"ADE",'Cases at IMPPC'!$H:$H,0)))</f>
        <v>0</v>
      </c>
      <c r="BD578" s="15" t="b">
        <f>NOT(ISNA(MATCH($A578&amp;"MET",'Cases at IMPPC'!$H:$H,0)))</f>
        <v>0</v>
      </c>
      <c r="BE578" s="98" t="s">
        <v>1115</v>
      </c>
    </row>
    <row r="579" spans="1:60" ht="13" hidden="1" customHeight="1">
      <c r="A579" s="37">
        <v>581</v>
      </c>
      <c r="B579" s="7" t="s">
        <v>1494</v>
      </c>
      <c r="C579" s="7" t="str">
        <f>TEXT(A579,"CRC-00000")&amp;"-05-01"</f>
        <v>CRC-00581-05-01</v>
      </c>
      <c r="D579" s="2" t="s">
        <v>2795</v>
      </c>
      <c r="E579" s="2" t="s">
        <v>2795</v>
      </c>
      <c r="F579" s="2" t="s">
        <v>2795</v>
      </c>
      <c r="G579" s="2" t="s">
        <v>2795</v>
      </c>
      <c r="H579" s="2" t="s">
        <v>2795</v>
      </c>
      <c r="I579" s="63" t="s">
        <v>2795</v>
      </c>
      <c r="J579" s="39" t="s">
        <v>2795</v>
      </c>
      <c r="T579" s="2"/>
      <c r="U579" s="2"/>
      <c r="AD579" s="5" t="b">
        <f>ISNUMBER(MATCH(A579,Selection!A:A,0))</f>
        <v>0</v>
      </c>
      <c r="AE579" s="5">
        <f>24-COUNTIF(D579:AA579,"")</f>
        <v>7</v>
      </c>
      <c r="AF579" s="21" t="b">
        <v>1</v>
      </c>
      <c r="AG579" s="15" t="b">
        <v>1</v>
      </c>
      <c r="AH579" s="15" t="b">
        <v>0</v>
      </c>
      <c r="AI579" s="24" t="b">
        <v>0</v>
      </c>
      <c r="AJ579" s="6">
        <v>581</v>
      </c>
      <c r="AK579" s="6" t="s">
        <v>2691</v>
      </c>
      <c r="AM579" s="6">
        <v>80</v>
      </c>
      <c r="AN579" s="6" t="s">
        <v>2518</v>
      </c>
      <c r="AO579" s="6" t="s">
        <v>2417</v>
      </c>
      <c r="AP579" s="6" t="s">
        <v>2698</v>
      </c>
      <c r="AQ579" s="6" t="s">
        <v>122</v>
      </c>
      <c r="AU579" s="6" t="s">
        <v>2518</v>
      </c>
      <c r="AV579" s="98"/>
      <c r="AW579" s="98"/>
      <c r="BA579" s="15" t="b">
        <f>NOT(ISNA(MATCH($A579&amp;"N",'Cases at IMPPC'!$H:$H,0)))</f>
        <v>1</v>
      </c>
      <c r="BB579" s="15" t="b">
        <f>NOT(ISNA(MATCH($A579&amp;"T",'Cases at IMPPC'!$H:$H,0)))</f>
        <v>1</v>
      </c>
      <c r="BC579" s="15" t="b">
        <f>NOT(ISNA(MATCH($A579&amp;"ADE",'Cases at IMPPC'!$H:$H,0)))</f>
        <v>0</v>
      </c>
      <c r="BD579" s="15" t="b">
        <f>NOT(ISNA(MATCH($A579&amp;"MET",'Cases at IMPPC'!$H:$H,0)))</f>
        <v>0</v>
      </c>
      <c r="BE579" s="98" t="s">
        <v>1115</v>
      </c>
    </row>
    <row r="580" spans="1:60" ht="13" hidden="1" customHeight="1">
      <c r="A580" s="37">
        <v>582</v>
      </c>
      <c r="B580" s="7" t="s">
        <v>1495</v>
      </c>
      <c r="C580" s="7" t="str">
        <f>TEXT(A580,"CRC-00000")&amp;"-05-01"</f>
        <v>CRC-00582-05-01</v>
      </c>
      <c r="D580" s="2" t="s">
        <v>2795</v>
      </c>
      <c r="E580" s="2" t="s">
        <v>2794</v>
      </c>
      <c r="F580" s="2" t="s">
        <v>2795</v>
      </c>
      <c r="G580" s="2" t="s">
        <v>2795</v>
      </c>
      <c r="H580" s="2" t="s">
        <v>2794</v>
      </c>
      <c r="I580" s="63" t="s">
        <v>2794</v>
      </c>
      <c r="J580" s="39" t="s">
        <v>2795</v>
      </c>
      <c r="M580" s="2" t="s">
        <v>2778</v>
      </c>
      <c r="O580" s="2" t="s">
        <v>2644</v>
      </c>
      <c r="Q580" s="63" t="s">
        <v>2519</v>
      </c>
      <c r="R580" s="39" t="s">
        <v>2795</v>
      </c>
      <c r="T580" s="2"/>
      <c r="U580" s="2"/>
      <c r="AD580" s="5" t="b">
        <f>ISNUMBER(MATCH(A580,Selection!A:A,0))</f>
        <v>0</v>
      </c>
      <c r="AE580" s="5">
        <f>24-COUNTIF(D580:AA580,"")</f>
        <v>11</v>
      </c>
      <c r="AF580" s="21" t="b">
        <v>1</v>
      </c>
      <c r="AG580" s="15" t="b">
        <v>1</v>
      </c>
      <c r="AH580" s="15" t="b">
        <v>0</v>
      </c>
      <c r="AI580" s="24" t="b">
        <v>0</v>
      </c>
      <c r="AJ580" s="6">
        <v>582</v>
      </c>
      <c r="AK580" s="6" t="s">
        <v>2691</v>
      </c>
      <c r="AL580" s="6" t="s">
        <v>2692</v>
      </c>
      <c r="AM580" s="6">
        <v>90</v>
      </c>
      <c r="AN580" s="6" t="s">
        <v>2518</v>
      </c>
      <c r="AO580" s="6" t="s">
        <v>2417</v>
      </c>
      <c r="AP580" s="6" t="s">
        <v>2693</v>
      </c>
      <c r="AQ580" s="6" t="s">
        <v>344</v>
      </c>
      <c r="AU580" s="6" t="s">
        <v>2518</v>
      </c>
      <c r="AV580" s="98"/>
      <c r="AW580" s="98"/>
      <c r="BA580" s="15" t="b">
        <f>NOT(ISNA(MATCH($A580&amp;"N",'Cases at IMPPC'!$H:$H,0)))</f>
        <v>1</v>
      </c>
      <c r="BB580" s="15" t="b">
        <f>NOT(ISNA(MATCH($A580&amp;"T",'Cases at IMPPC'!$H:$H,0)))</f>
        <v>1</v>
      </c>
      <c r="BC580" s="15" t="b">
        <f>NOT(ISNA(MATCH($A580&amp;"ADE",'Cases at IMPPC'!$H:$H,0)))</f>
        <v>0</v>
      </c>
      <c r="BD580" s="15" t="b">
        <f>NOT(ISNA(MATCH($A580&amp;"MET",'Cases at IMPPC'!$H:$H,0)))</f>
        <v>0</v>
      </c>
      <c r="BE580" s="98" t="s">
        <v>1115</v>
      </c>
    </row>
    <row r="581" spans="1:60" ht="13" hidden="1" customHeight="1">
      <c r="A581" s="37">
        <v>583</v>
      </c>
      <c r="B581" s="7" t="s">
        <v>1496</v>
      </c>
      <c r="C581" s="7" t="str">
        <f>TEXT(A581,"CRC-00000")&amp;"-05-01"</f>
        <v>CRC-00583-05-01</v>
      </c>
      <c r="D581" s="2" t="s">
        <v>2795</v>
      </c>
      <c r="E581" s="2" t="s">
        <v>2795</v>
      </c>
      <c r="F581" s="2" t="s">
        <v>2794</v>
      </c>
      <c r="G581" s="2" t="s">
        <v>2795</v>
      </c>
      <c r="H581" s="2" t="s">
        <v>2794</v>
      </c>
      <c r="I581" s="63" t="s">
        <v>2794</v>
      </c>
      <c r="J581" s="39" t="s">
        <v>2795</v>
      </c>
      <c r="M581" s="2" t="s">
        <v>2792</v>
      </c>
      <c r="O581" s="2" t="s">
        <v>2778</v>
      </c>
      <c r="Q581" s="63" t="s">
        <v>2518</v>
      </c>
      <c r="R581" s="39" t="s">
        <v>2795</v>
      </c>
      <c r="T581" s="2"/>
      <c r="U581" s="2"/>
      <c r="W581" s="83" t="s">
        <v>1098</v>
      </c>
      <c r="X581" s="83" t="s">
        <v>1100</v>
      </c>
      <c r="Z581" s="5" t="s">
        <v>2733</v>
      </c>
      <c r="AA581" s="5" t="s">
        <v>1278</v>
      </c>
      <c r="AC581" s="5" t="s">
        <v>2840</v>
      </c>
      <c r="AD581" s="5" t="b">
        <f>ISNUMBER(MATCH(A581,Selection!A:A,0))</f>
        <v>0</v>
      </c>
      <c r="AE581" s="5">
        <f>24-COUNTIF(D581:AA581,"")</f>
        <v>15</v>
      </c>
      <c r="AF581" s="21" t="b">
        <v>1</v>
      </c>
      <c r="AG581" s="15" t="b">
        <v>1</v>
      </c>
      <c r="AH581" s="15" t="b">
        <v>0</v>
      </c>
      <c r="AI581" s="24" t="b">
        <v>0</v>
      </c>
      <c r="AJ581" s="6">
        <v>583</v>
      </c>
      <c r="AK581" s="6" t="s">
        <v>2691</v>
      </c>
      <c r="AL581" s="6" t="s">
        <v>2692</v>
      </c>
      <c r="AM581" s="6">
        <v>51</v>
      </c>
      <c r="AN581" s="6" t="s">
        <v>2518</v>
      </c>
      <c r="AO581" s="6" t="s">
        <v>2699</v>
      </c>
      <c r="AP581" s="6" t="s">
        <v>2693</v>
      </c>
      <c r="AQ581" s="6" t="s">
        <v>203</v>
      </c>
      <c r="AU581" s="6" t="s">
        <v>2518</v>
      </c>
      <c r="AV581" s="98" t="s">
        <v>710</v>
      </c>
      <c r="AW581" s="98"/>
      <c r="BA581" s="15" t="b">
        <f>NOT(ISNA(MATCH($A581&amp;"N",'Cases at IMPPC'!$H:$H,0)))</f>
        <v>1</v>
      </c>
      <c r="BB581" s="15" t="b">
        <f>NOT(ISNA(MATCH($A581&amp;"T",'Cases at IMPPC'!$H:$H,0)))</f>
        <v>1</v>
      </c>
      <c r="BC581" s="15" t="b">
        <f>NOT(ISNA(MATCH($A581&amp;"ADE",'Cases at IMPPC'!$H:$H,0)))</f>
        <v>0</v>
      </c>
      <c r="BD581" s="15" t="b">
        <f>NOT(ISNA(MATCH($A581&amp;"MET",'Cases at IMPPC'!$H:$H,0)))</f>
        <v>0</v>
      </c>
      <c r="BE581" s="98" t="s">
        <v>1115</v>
      </c>
    </row>
    <row r="582" spans="1:60" ht="13" hidden="1" customHeight="1">
      <c r="A582" s="37">
        <v>584</v>
      </c>
      <c r="B582" s="7" t="s">
        <v>1497</v>
      </c>
      <c r="C582" s="7" t="str">
        <f>TEXT(A582,"CRC-00000")&amp;"-05-01"</f>
        <v>CRC-00584-05-01</v>
      </c>
      <c r="D582" s="2" t="s">
        <v>2794</v>
      </c>
      <c r="E582" s="2" t="s">
        <v>2794</v>
      </c>
      <c r="F582" s="2" t="s">
        <v>2795</v>
      </c>
      <c r="G582" s="2" t="s">
        <v>2795</v>
      </c>
      <c r="H582" s="2" t="s">
        <v>2795</v>
      </c>
      <c r="I582" s="63" t="s">
        <v>2795</v>
      </c>
      <c r="J582" s="39" t="s">
        <v>2795</v>
      </c>
      <c r="T582" s="2"/>
      <c r="U582" s="2"/>
      <c r="AD582" s="5" t="b">
        <f>ISNUMBER(MATCH(A582,Selection!A:A,0))</f>
        <v>0</v>
      </c>
      <c r="AE582" s="5">
        <f>24-COUNTIF(D582:AA582,"")</f>
        <v>7</v>
      </c>
      <c r="AF582" s="21" t="b">
        <v>1</v>
      </c>
      <c r="AG582" s="15" t="b">
        <v>1</v>
      </c>
      <c r="AH582" s="15" t="b">
        <v>0</v>
      </c>
      <c r="AI582" s="24" t="b">
        <v>0</v>
      </c>
      <c r="AJ582" s="6">
        <v>584</v>
      </c>
      <c r="AK582" s="6" t="s">
        <v>2691</v>
      </c>
      <c r="AL582" s="6" t="s">
        <v>2692</v>
      </c>
      <c r="AM582" s="6">
        <v>69</v>
      </c>
      <c r="AN582" s="6" t="s">
        <v>2518</v>
      </c>
      <c r="AO582" s="6" t="s">
        <v>2417</v>
      </c>
      <c r="AP582" s="6" t="s">
        <v>2698</v>
      </c>
      <c r="AQ582" s="6" t="s">
        <v>181</v>
      </c>
      <c r="AU582" s="6" t="s">
        <v>2745</v>
      </c>
      <c r="AV582" s="98"/>
      <c r="AW582" s="98"/>
      <c r="BA582" s="15" t="b">
        <f>NOT(ISNA(MATCH($A582&amp;"N",'Cases at IMPPC'!$H:$H,0)))</f>
        <v>1</v>
      </c>
      <c r="BB582" s="15" t="b">
        <f>NOT(ISNA(MATCH($A582&amp;"T",'Cases at IMPPC'!$H:$H,0)))</f>
        <v>1</v>
      </c>
      <c r="BC582" s="15" t="b">
        <f>NOT(ISNA(MATCH($A582&amp;"ADE",'Cases at IMPPC'!$H:$H,0)))</f>
        <v>0</v>
      </c>
      <c r="BD582" s="15" t="b">
        <f>NOT(ISNA(MATCH($A582&amp;"MET",'Cases at IMPPC'!$H:$H,0)))</f>
        <v>0</v>
      </c>
      <c r="BE582" s="98" t="s">
        <v>1112</v>
      </c>
    </row>
    <row r="583" spans="1:60" ht="13" hidden="1" customHeight="1">
      <c r="A583" s="37">
        <v>585</v>
      </c>
      <c r="B583" s="7" t="s">
        <v>1498</v>
      </c>
      <c r="C583" s="7" t="str">
        <f>TEXT(A583,"CRC-00000")&amp;"-05-01"</f>
        <v>CRC-00585-05-01</v>
      </c>
      <c r="D583" s="2" t="s">
        <v>2795</v>
      </c>
      <c r="E583" s="2" t="s">
        <v>2795</v>
      </c>
      <c r="F583" s="2" t="s">
        <v>2795</v>
      </c>
      <c r="G583" s="2" t="s">
        <v>2794</v>
      </c>
      <c r="H583" s="2" t="s">
        <v>2795</v>
      </c>
      <c r="I583" s="63" t="s">
        <v>2795</v>
      </c>
      <c r="J583" s="39" t="s">
        <v>2795</v>
      </c>
      <c r="T583" s="2"/>
      <c r="U583" s="2"/>
      <c r="AD583" s="5" t="b">
        <f>ISNUMBER(MATCH(A583,Selection!A:A,0))</f>
        <v>0</v>
      </c>
      <c r="AE583" s="5">
        <f>24-COUNTIF(D583:AA583,"")</f>
        <v>7</v>
      </c>
      <c r="AF583" s="21" t="b">
        <v>1</v>
      </c>
      <c r="AG583" s="15" t="b">
        <v>1</v>
      </c>
      <c r="AH583" s="15" t="b">
        <v>0</v>
      </c>
      <c r="AI583" s="24" t="b">
        <v>0</v>
      </c>
      <c r="AJ583" s="6">
        <v>585</v>
      </c>
      <c r="AK583" s="6" t="s">
        <v>2691</v>
      </c>
      <c r="AL583" s="6" t="s">
        <v>2692</v>
      </c>
      <c r="AM583" s="6">
        <v>38</v>
      </c>
      <c r="AN583" s="6" t="s">
        <v>2697</v>
      </c>
      <c r="AO583" s="6" t="s">
        <v>2417</v>
      </c>
      <c r="AP583" s="6" t="s">
        <v>2698</v>
      </c>
      <c r="AQ583" s="6" t="s">
        <v>120</v>
      </c>
      <c r="AU583" s="6" t="s">
        <v>2518</v>
      </c>
      <c r="AV583" s="98" t="s">
        <v>711</v>
      </c>
      <c r="AW583" s="98"/>
      <c r="BA583" s="15" t="b">
        <f>NOT(ISNA(MATCH($A583&amp;"N",'Cases at IMPPC'!$H:$H,0)))</f>
        <v>1</v>
      </c>
      <c r="BB583" s="15" t="b">
        <f>NOT(ISNA(MATCH($A583&amp;"T",'Cases at IMPPC'!$H:$H,0)))</f>
        <v>1</v>
      </c>
      <c r="BC583" s="15" t="b">
        <f>NOT(ISNA(MATCH($A583&amp;"ADE",'Cases at IMPPC'!$H:$H,0)))</f>
        <v>0</v>
      </c>
      <c r="BD583" s="15" t="b">
        <f>NOT(ISNA(MATCH($A583&amp;"MET",'Cases at IMPPC'!$H:$H,0)))</f>
        <v>0</v>
      </c>
      <c r="BE583" s="98" t="s">
        <v>1115</v>
      </c>
    </row>
    <row r="584" spans="1:60" ht="13" hidden="1" customHeight="1">
      <c r="A584" s="37">
        <v>586</v>
      </c>
      <c r="B584" s="7" t="s">
        <v>1499</v>
      </c>
      <c r="C584" s="7" t="str">
        <f>TEXT(A584,"CRC-00000")&amp;"-05-01"</f>
        <v>CRC-00586-05-01</v>
      </c>
      <c r="D584" s="2" t="s">
        <v>2795</v>
      </c>
      <c r="E584" s="2" t="s">
        <v>2200</v>
      </c>
      <c r="F584" s="2" t="s">
        <v>2794</v>
      </c>
      <c r="G584" s="2" t="s">
        <v>2915</v>
      </c>
      <c r="H584" s="2" t="s">
        <v>2200</v>
      </c>
      <c r="I584" s="63" t="s">
        <v>2794</v>
      </c>
      <c r="J584" s="39" t="s">
        <v>2795</v>
      </c>
      <c r="M584" s="2" t="s">
        <v>2434</v>
      </c>
      <c r="O584" s="2" t="s">
        <v>2778</v>
      </c>
      <c r="Q584" s="63" t="s">
        <v>2518</v>
      </c>
      <c r="R584" s="39" t="s">
        <v>2795</v>
      </c>
      <c r="T584" s="2"/>
      <c r="U584" s="2"/>
      <c r="AD584" s="5" t="b">
        <f>ISNUMBER(MATCH(A584,Selection!A:A,0))</f>
        <v>0</v>
      </c>
      <c r="AE584" s="5">
        <f>24-COUNTIF(D584:AA584,"")</f>
        <v>11</v>
      </c>
      <c r="AF584" s="21" t="b">
        <v>1</v>
      </c>
      <c r="AG584" s="15" t="b">
        <v>0</v>
      </c>
      <c r="AH584" s="15" t="b">
        <v>0</v>
      </c>
      <c r="AI584" s="24" t="b">
        <v>1</v>
      </c>
      <c r="AJ584" s="6">
        <v>586.29999999999995</v>
      </c>
      <c r="AK584" s="6" t="s">
        <v>2744</v>
      </c>
      <c r="AM584" s="6">
        <v>68</v>
      </c>
      <c r="AN584" s="6" t="s">
        <v>2518</v>
      </c>
      <c r="AP584" s="6" t="s">
        <v>2518</v>
      </c>
      <c r="AU584" s="6" t="s">
        <v>2518</v>
      </c>
      <c r="AV584" s="98" t="s">
        <v>712</v>
      </c>
      <c r="AW584" s="98"/>
      <c r="BA584" s="15" t="b">
        <f>NOT(ISNA(MATCH($A584&amp;"N",'Cases at IMPPC'!$H:$H,0)))</f>
        <v>1</v>
      </c>
      <c r="BB584" s="15" t="b">
        <f>NOT(ISNA(MATCH($A584&amp;"T",'Cases at IMPPC'!$H:$H,0)))</f>
        <v>0</v>
      </c>
      <c r="BC584" s="15" t="b">
        <f>NOT(ISNA(MATCH($A584&amp;"ADE",'Cases at IMPPC'!$H:$H,0)))</f>
        <v>0</v>
      </c>
      <c r="BD584" s="15" t="b">
        <f>NOT(ISNA(MATCH($A584&amp;"MET",'Cases at IMPPC'!$H:$H,0)))</f>
        <v>1</v>
      </c>
      <c r="BE584" s="98" t="s">
        <v>1155</v>
      </c>
      <c r="BH584" t="s">
        <v>3127</v>
      </c>
    </row>
    <row r="585" spans="1:60" ht="13" customHeight="1">
      <c r="A585" s="37">
        <v>587</v>
      </c>
      <c r="B585" s="7" t="s">
        <v>1500</v>
      </c>
      <c r="C585" s="7" t="str">
        <f>TEXT(A585,"CRC-00000")&amp;"-05-01"</f>
        <v>CRC-00587-05-01</v>
      </c>
      <c r="D585" s="4" t="s">
        <v>2795</v>
      </c>
      <c r="E585" s="2" t="s">
        <v>2793</v>
      </c>
      <c r="F585" s="2" t="s">
        <v>2795</v>
      </c>
      <c r="G585" s="2" t="s">
        <v>2335</v>
      </c>
      <c r="H585" s="2" t="s">
        <v>2335</v>
      </c>
      <c r="I585" s="63" t="s">
        <v>2795</v>
      </c>
      <c r="J585" s="39" t="s">
        <v>2795</v>
      </c>
      <c r="M585" s="2" t="s">
        <v>2434</v>
      </c>
      <c r="O585" s="2" t="s">
        <v>2644</v>
      </c>
      <c r="Q585" s="63" t="s">
        <v>2519</v>
      </c>
      <c r="R585" s="39" t="s">
        <v>2795</v>
      </c>
      <c r="T585" s="2"/>
      <c r="U585" s="2"/>
      <c r="AD585" s="5" t="b">
        <f>ISNUMBER(MATCH(A585,Selection!A:A,0))</f>
        <v>0</v>
      </c>
      <c r="AE585" s="5">
        <f>24-COUNTIF(D585:AA585,"")</f>
        <v>11</v>
      </c>
      <c r="AF585" s="21" t="b">
        <v>1</v>
      </c>
      <c r="AG585" s="15" t="b">
        <v>1</v>
      </c>
      <c r="AH585" s="15" t="b">
        <v>0</v>
      </c>
      <c r="AI585" s="24" t="b">
        <v>0</v>
      </c>
      <c r="AJ585" s="6">
        <v>587</v>
      </c>
      <c r="AK585" s="6" t="s">
        <v>2691</v>
      </c>
      <c r="AM585" s="6">
        <v>50</v>
      </c>
      <c r="AN585" s="6" t="s">
        <v>2518</v>
      </c>
      <c r="AO585" s="6" t="s">
        <v>3189</v>
      </c>
      <c r="AP585" s="6" t="s">
        <v>2999</v>
      </c>
      <c r="AU585" s="6" t="s">
        <v>2518</v>
      </c>
      <c r="AV585" s="98"/>
      <c r="AW585" s="98"/>
      <c r="BA585" s="15" t="b">
        <f>NOT(ISNA(MATCH($A585&amp;"N",'Cases at IMPPC'!$H:$H,0)))</f>
        <v>1</v>
      </c>
      <c r="BB585" s="15" t="b">
        <f>NOT(ISNA(MATCH($A585&amp;"T",'Cases at IMPPC'!$H:$H,0)))</f>
        <v>1</v>
      </c>
      <c r="BC585" s="15" t="b">
        <f>NOT(ISNA(MATCH($A585&amp;"ADE",'Cases at IMPPC'!$H:$H,0)))</f>
        <v>0</v>
      </c>
      <c r="BD585" s="15" t="b">
        <f>NOT(ISNA(MATCH($A585&amp;"MET",'Cases at IMPPC'!$H:$H,0)))</f>
        <v>0</v>
      </c>
      <c r="BE585" s="98" t="s">
        <v>1115</v>
      </c>
      <c r="BF585" t="s">
        <v>3188</v>
      </c>
      <c r="BH585" t="s">
        <v>3121</v>
      </c>
    </row>
    <row r="586" spans="1:60" ht="13" hidden="1" customHeight="1">
      <c r="A586" s="37">
        <v>588</v>
      </c>
      <c r="B586" s="7" t="s">
        <v>1295</v>
      </c>
      <c r="C586" s="7" t="str">
        <f>TEXT(A586,"CRC-00000")&amp;"-05-01"</f>
        <v>CRC-00588-05-01</v>
      </c>
      <c r="D586" s="2" t="s">
        <v>2795</v>
      </c>
      <c r="E586" s="2" t="s">
        <v>2794</v>
      </c>
      <c r="F586" s="2" t="s">
        <v>2795</v>
      </c>
      <c r="G586" s="2" t="s">
        <v>2795</v>
      </c>
      <c r="H586" s="2" t="s">
        <v>2794</v>
      </c>
      <c r="I586" s="63" t="s">
        <v>2794</v>
      </c>
      <c r="J586" s="39" t="s">
        <v>2795</v>
      </c>
      <c r="M586" s="2" t="s">
        <v>2792</v>
      </c>
      <c r="O586" s="2" t="s">
        <v>2996</v>
      </c>
      <c r="Q586" s="63" t="s">
        <v>2518</v>
      </c>
      <c r="R586" s="39" t="s">
        <v>2795</v>
      </c>
      <c r="T586" s="2"/>
      <c r="U586" s="2"/>
      <c r="AD586" s="5" t="b">
        <f>ISNUMBER(MATCH(A586,Selection!A:A,0))</f>
        <v>0</v>
      </c>
      <c r="AE586" s="5">
        <f>24-COUNTIF(D586:AA586,"")</f>
        <v>11</v>
      </c>
      <c r="AF586" s="21" t="b">
        <v>1</v>
      </c>
      <c r="AG586" s="15" t="b">
        <v>1</v>
      </c>
      <c r="AH586" s="15" t="b">
        <v>0</v>
      </c>
      <c r="AI586" s="24" t="b">
        <v>0</v>
      </c>
      <c r="AJ586" s="6">
        <v>588</v>
      </c>
      <c r="AK586" s="6" t="s">
        <v>2691</v>
      </c>
      <c r="AL586" s="6" t="s">
        <v>2693</v>
      </c>
      <c r="AM586" s="6">
        <v>87</v>
      </c>
      <c r="AN586" s="6" t="s">
        <v>2697</v>
      </c>
      <c r="AO586" s="6" t="s">
        <v>2417</v>
      </c>
      <c r="AP586" s="6" t="s">
        <v>2693</v>
      </c>
      <c r="AQ586" s="6" t="s">
        <v>150</v>
      </c>
      <c r="AU586" s="6" t="s">
        <v>2518</v>
      </c>
      <c r="AV586" s="98" t="s">
        <v>713</v>
      </c>
      <c r="AW586" s="98"/>
      <c r="BA586" s="15" t="b">
        <f>NOT(ISNA(MATCH($A586&amp;"N",'Cases at IMPPC'!$H:$H,0)))</f>
        <v>1</v>
      </c>
      <c r="BB586" s="15" t="b">
        <f>NOT(ISNA(MATCH($A586&amp;"T",'Cases at IMPPC'!$H:$H,0)))</f>
        <v>1</v>
      </c>
      <c r="BC586" s="15" t="b">
        <f>NOT(ISNA(MATCH($A586&amp;"ADE",'Cases at IMPPC'!$H:$H,0)))</f>
        <v>0</v>
      </c>
      <c r="BD586" s="15" t="b">
        <f>NOT(ISNA(MATCH($A586&amp;"MET",'Cases at IMPPC'!$H:$H,0)))</f>
        <v>0</v>
      </c>
      <c r="BE586" s="98" t="s">
        <v>1156</v>
      </c>
    </row>
    <row r="587" spans="1:60" ht="13" hidden="1" customHeight="1">
      <c r="A587" s="37">
        <v>589</v>
      </c>
      <c r="B587" s="7" t="s">
        <v>1296</v>
      </c>
      <c r="C587" s="7" t="str">
        <f>TEXT(A587,"CRC-00000")&amp;"-05-01"</f>
        <v>CRC-00589-05-01</v>
      </c>
      <c r="D587" s="2" t="s">
        <v>2795</v>
      </c>
      <c r="E587" s="2" t="s">
        <v>2795</v>
      </c>
      <c r="F587" s="2" t="s">
        <v>2794</v>
      </c>
      <c r="G587" s="2" t="s">
        <v>2795</v>
      </c>
      <c r="H587" s="2" t="s">
        <v>2795</v>
      </c>
      <c r="I587" s="63" t="s">
        <v>2795</v>
      </c>
      <c r="J587" s="39" t="s">
        <v>2795</v>
      </c>
      <c r="T587" s="2"/>
      <c r="U587" s="2"/>
      <c r="AD587" s="5" t="b">
        <f>ISNUMBER(MATCH(A587,Selection!A:A,0))</f>
        <v>0</v>
      </c>
      <c r="AE587" s="5">
        <f>24-COUNTIF(D587:AA587,"")</f>
        <v>7</v>
      </c>
      <c r="AF587" s="21" t="b">
        <v>1</v>
      </c>
      <c r="AG587" s="15" t="b">
        <v>1</v>
      </c>
      <c r="AH587" s="15" t="b">
        <v>0</v>
      </c>
      <c r="AI587" s="24" t="b">
        <v>0</v>
      </c>
      <c r="AJ587" s="6">
        <v>589</v>
      </c>
      <c r="AK587" s="6" t="s">
        <v>2691</v>
      </c>
      <c r="AL587" s="6" t="s">
        <v>2692</v>
      </c>
      <c r="AM587" s="6">
        <v>83</v>
      </c>
      <c r="AN587" s="6" t="s">
        <v>2697</v>
      </c>
      <c r="AO587" s="6" t="s">
        <v>2417</v>
      </c>
      <c r="AP587" s="6" t="s">
        <v>2693</v>
      </c>
      <c r="AQ587" s="6" t="s">
        <v>346</v>
      </c>
      <c r="AU587" s="6" t="s">
        <v>2518</v>
      </c>
      <c r="AV587" s="98" t="s">
        <v>714</v>
      </c>
      <c r="AW587" s="98"/>
      <c r="BA587" s="15" t="b">
        <f>NOT(ISNA(MATCH($A587&amp;"N",'Cases at IMPPC'!$H:$H,0)))</f>
        <v>1</v>
      </c>
      <c r="BB587" s="15" t="b">
        <f>NOT(ISNA(MATCH($A587&amp;"T",'Cases at IMPPC'!$H:$H,0)))</f>
        <v>1</v>
      </c>
      <c r="BC587" s="15" t="b">
        <f>NOT(ISNA(MATCH($A587&amp;"ADE",'Cases at IMPPC'!$H:$H,0)))</f>
        <v>0</v>
      </c>
      <c r="BD587" s="15" t="b">
        <f>NOT(ISNA(MATCH($A587&amp;"MET",'Cases at IMPPC'!$H:$H,0)))</f>
        <v>0</v>
      </c>
      <c r="BE587" s="98" t="s">
        <v>1115</v>
      </c>
    </row>
    <row r="588" spans="1:60" ht="13" hidden="1" customHeight="1">
      <c r="A588" s="37">
        <v>590</v>
      </c>
      <c r="B588" s="7" t="s">
        <v>1297</v>
      </c>
      <c r="C588" s="7" t="str">
        <f>TEXT(A588,"CRC-00000")&amp;"-05-01"</f>
        <v>CRC-00590-05-01</v>
      </c>
      <c r="D588" s="2" t="s">
        <v>2794</v>
      </c>
      <c r="E588" s="2" t="s">
        <v>2795</v>
      </c>
      <c r="F588" s="2" t="s">
        <v>2794</v>
      </c>
      <c r="G588" s="2" t="s">
        <v>2795</v>
      </c>
      <c r="H588" s="2" t="s">
        <v>2794</v>
      </c>
      <c r="I588" s="63" t="s">
        <v>2794</v>
      </c>
      <c r="J588" s="39" t="s">
        <v>2795</v>
      </c>
      <c r="M588" s="2" t="s">
        <v>2434</v>
      </c>
      <c r="O588" s="2" t="s">
        <v>2778</v>
      </c>
      <c r="Q588" s="63" t="s">
        <v>2518</v>
      </c>
      <c r="R588" s="39" t="s">
        <v>2795</v>
      </c>
      <c r="T588" s="2"/>
      <c r="U588" s="2"/>
      <c r="AD588" s="5" t="b">
        <f>ISNUMBER(MATCH(A588,Selection!A:A,0))</f>
        <v>0</v>
      </c>
      <c r="AE588" s="5">
        <f>24-COUNTIF(D588:AA588,"")</f>
        <v>11</v>
      </c>
      <c r="AF588" s="21" t="b">
        <v>1</v>
      </c>
      <c r="AG588" s="15" t="b">
        <v>1</v>
      </c>
      <c r="AH588" s="15" t="b">
        <v>0</v>
      </c>
      <c r="AI588" s="24" t="b">
        <v>0</v>
      </c>
      <c r="AJ588" s="6">
        <v>590</v>
      </c>
      <c r="AK588" s="6" t="s">
        <v>2691</v>
      </c>
      <c r="AL588" s="6" t="s">
        <v>2692</v>
      </c>
      <c r="AM588" s="6">
        <v>76</v>
      </c>
      <c r="AN588" s="6" t="s">
        <v>2697</v>
      </c>
      <c r="AO588" s="6" t="s">
        <v>2699</v>
      </c>
      <c r="AP588" s="6" t="s">
        <v>2698</v>
      </c>
      <c r="AQ588" s="6" t="s">
        <v>199</v>
      </c>
      <c r="AU588" s="6" t="s">
        <v>2518</v>
      </c>
      <c r="AV588" s="98" t="s">
        <v>715</v>
      </c>
      <c r="AW588" s="98"/>
      <c r="BA588" s="15" t="b">
        <f>NOT(ISNA(MATCH($A588&amp;"N",'Cases at IMPPC'!$H:$H,0)))</f>
        <v>1</v>
      </c>
      <c r="BB588" s="15" t="b">
        <f>NOT(ISNA(MATCH($A588&amp;"T",'Cases at IMPPC'!$H:$H,0)))</f>
        <v>1</v>
      </c>
      <c r="BC588" s="15" t="b">
        <f>NOT(ISNA(MATCH($A588&amp;"ADE",'Cases at IMPPC'!$H:$H,0)))</f>
        <v>0</v>
      </c>
      <c r="BD588" s="15" t="b">
        <f>NOT(ISNA(MATCH($A588&amp;"MET",'Cases at IMPPC'!$H:$H,0)))</f>
        <v>0</v>
      </c>
      <c r="BE588" s="98" t="s">
        <v>1115</v>
      </c>
    </row>
    <row r="589" spans="1:60" ht="13" hidden="1" customHeight="1">
      <c r="A589" s="37">
        <v>591</v>
      </c>
      <c r="B589" s="7" t="s">
        <v>1298</v>
      </c>
      <c r="C589" s="7" t="str">
        <f>TEXT(A589,"CRC-00000")&amp;"-05-01"</f>
        <v>CRC-00591-05-01</v>
      </c>
      <c r="D589" s="2" t="s">
        <v>2795</v>
      </c>
      <c r="E589" s="2" t="s">
        <v>2793</v>
      </c>
      <c r="F589" s="2" t="s">
        <v>2794</v>
      </c>
      <c r="G589" s="2" t="s">
        <v>2335</v>
      </c>
      <c r="H589" s="2" t="s">
        <v>2335</v>
      </c>
      <c r="I589" s="63" t="s">
        <v>2795</v>
      </c>
      <c r="J589" s="39" t="s">
        <v>2795</v>
      </c>
      <c r="M589" s="2" t="s">
        <v>2434</v>
      </c>
      <c r="O589" s="2" t="s">
        <v>2644</v>
      </c>
      <c r="Q589" s="63" t="s">
        <v>2519</v>
      </c>
      <c r="R589" s="39" t="s">
        <v>2795</v>
      </c>
      <c r="T589" s="2"/>
      <c r="U589" s="2"/>
      <c r="AD589" s="5" t="b">
        <f>ISNUMBER(MATCH(A589,Selection!A:A,0))</f>
        <v>0</v>
      </c>
      <c r="AE589" s="5">
        <f>24-COUNTIF(D589:AA589,"")</f>
        <v>11</v>
      </c>
      <c r="AF589" s="21" t="b">
        <v>1</v>
      </c>
      <c r="AG589" s="15" t="b">
        <v>0</v>
      </c>
      <c r="AH589" s="15" t="b">
        <v>0</v>
      </c>
      <c r="AI589" s="24" t="b">
        <v>1</v>
      </c>
      <c r="AJ589" s="6">
        <v>591.29999999999995</v>
      </c>
      <c r="AK589" s="6" t="s">
        <v>2744</v>
      </c>
      <c r="AM589" s="6">
        <v>48</v>
      </c>
      <c r="AN589" s="6" t="s">
        <v>2518</v>
      </c>
      <c r="AP589" s="6" t="s">
        <v>2518</v>
      </c>
      <c r="AQ589" s="6">
        <v>1</v>
      </c>
      <c r="AU589" s="6" t="s">
        <v>2518</v>
      </c>
      <c r="AV589" s="98" t="s">
        <v>716</v>
      </c>
      <c r="AW589" s="98"/>
      <c r="BA589" s="15" t="b">
        <f>NOT(ISNA(MATCH($A589&amp;"N",'Cases at IMPPC'!$H:$H,0)))</f>
        <v>1</v>
      </c>
      <c r="BB589" s="15" t="b">
        <f>NOT(ISNA(MATCH($A589&amp;"T",'Cases at IMPPC'!$H:$H,0)))</f>
        <v>0</v>
      </c>
      <c r="BC589" s="15" t="b">
        <f>NOT(ISNA(MATCH($A589&amp;"ADE",'Cases at IMPPC'!$H:$H,0)))</f>
        <v>0</v>
      </c>
      <c r="BD589" s="15" t="b">
        <f>NOT(ISNA(MATCH($A589&amp;"MET",'Cases at IMPPC'!$H:$H,0)))</f>
        <v>1</v>
      </c>
      <c r="BE589" s="98" t="s">
        <v>1132</v>
      </c>
      <c r="BH589" t="s">
        <v>3127</v>
      </c>
    </row>
    <row r="590" spans="1:60" ht="13" hidden="1" customHeight="1">
      <c r="A590" s="37">
        <v>592</v>
      </c>
      <c r="B590" s="7" t="s">
        <v>1504</v>
      </c>
      <c r="C590" s="7" t="str">
        <f>TEXT(A590,"CRC-00000")&amp;"-05-01"</f>
        <v>CRC-00592-05-01</v>
      </c>
      <c r="D590" s="2" t="s">
        <v>2795</v>
      </c>
      <c r="E590" s="2" t="s">
        <v>2795</v>
      </c>
      <c r="F590" s="2" t="s">
        <v>2794</v>
      </c>
      <c r="G590" s="2" t="s">
        <v>2795</v>
      </c>
      <c r="H590" s="2" t="s">
        <v>2794</v>
      </c>
      <c r="I590" s="63" t="s">
        <v>2794</v>
      </c>
      <c r="J590" s="39" t="s">
        <v>2795</v>
      </c>
      <c r="M590" s="2" t="s">
        <v>2434</v>
      </c>
      <c r="O590" s="2" t="s">
        <v>2778</v>
      </c>
      <c r="Q590" s="63" t="s">
        <v>2518</v>
      </c>
      <c r="R590" s="39" t="s">
        <v>2795</v>
      </c>
      <c r="T590" s="2"/>
      <c r="U590" s="2"/>
      <c r="AD590" s="5" t="b">
        <f>ISNUMBER(MATCH(A590,Selection!A:A,0))</f>
        <v>0</v>
      </c>
      <c r="AE590" s="5">
        <f>24-COUNTIF(D590:AA590,"")</f>
        <v>11</v>
      </c>
      <c r="AF590" s="21" t="b">
        <v>1</v>
      </c>
      <c r="AG590" s="15" t="b">
        <v>1</v>
      </c>
      <c r="AH590" s="15" t="b">
        <v>0</v>
      </c>
      <c r="AI590" s="24" t="b">
        <v>0</v>
      </c>
      <c r="AJ590" s="6">
        <v>592</v>
      </c>
      <c r="AK590" s="6" t="s">
        <v>2691</v>
      </c>
      <c r="AL590" s="6" t="s">
        <v>2692</v>
      </c>
      <c r="AM590" s="6">
        <v>83</v>
      </c>
      <c r="AN590" s="6" t="s">
        <v>2697</v>
      </c>
      <c r="AO590" s="6" t="s">
        <v>2699</v>
      </c>
      <c r="AP590" s="6" t="s">
        <v>2693</v>
      </c>
      <c r="AQ590" s="6" t="s">
        <v>363</v>
      </c>
      <c r="AU590" s="6" t="s">
        <v>2990</v>
      </c>
      <c r="AV590" s="98" t="s">
        <v>717</v>
      </c>
      <c r="AW590" s="98"/>
      <c r="BA590" s="15" t="b">
        <f>NOT(ISNA(MATCH($A590&amp;"N",'Cases at IMPPC'!$H:$H,0)))</f>
        <v>1</v>
      </c>
      <c r="BB590" s="15" t="b">
        <f>NOT(ISNA(MATCH($A590&amp;"T",'Cases at IMPPC'!$H:$H,0)))</f>
        <v>1</v>
      </c>
      <c r="BC590" s="15" t="b">
        <f>NOT(ISNA(MATCH($A590&amp;"ADE",'Cases at IMPPC'!$H:$H,0)))</f>
        <v>0</v>
      </c>
      <c r="BD590" s="15" t="b">
        <f>NOT(ISNA(MATCH($A590&amp;"MET",'Cases at IMPPC'!$H:$H,0)))</f>
        <v>0</v>
      </c>
      <c r="BE590" s="98" t="s">
        <v>1115</v>
      </c>
    </row>
    <row r="591" spans="1:60" ht="13" hidden="1" customHeight="1">
      <c r="A591" s="37">
        <v>593</v>
      </c>
      <c r="B591" s="7" t="s">
        <v>1505</v>
      </c>
      <c r="C591" s="7" t="str">
        <f>TEXT(A591,"CRC-00000")&amp;"-05-01"</f>
        <v>CRC-00593-05-01</v>
      </c>
      <c r="D591" s="2" t="s">
        <v>2795</v>
      </c>
      <c r="E591" s="2" t="s">
        <v>2795</v>
      </c>
      <c r="F591" s="2" t="s">
        <v>2795</v>
      </c>
      <c r="G591" s="2" t="s">
        <v>2794</v>
      </c>
      <c r="H591" s="2" t="s">
        <v>2795</v>
      </c>
      <c r="I591" s="63" t="s">
        <v>2795</v>
      </c>
      <c r="J591" s="39" t="s">
        <v>2795</v>
      </c>
      <c r="T591" s="2"/>
      <c r="U591" s="2"/>
      <c r="AD591" s="5" t="b">
        <f>ISNUMBER(MATCH(A591,Selection!A:A,0))</f>
        <v>0</v>
      </c>
      <c r="AE591" s="5">
        <f>24-COUNTIF(D591:AA591,"")</f>
        <v>7</v>
      </c>
      <c r="AF591" s="21" t="b">
        <v>1</v>
      </c>
      <c r="AG591" s="15" t="b">
        <v>1</v>
      </c>
      <c r="AH591" s="15" t="b">
        <v>0</v>
      </c>
      <c r="AI591" s="24" t="b">
        <v>0</v>
      </c>
      <c r="AJ591" s="6">
        <v>593</v>
      </c>
      <c r="AK591" s="6" t="s">
        <v>2691</v>
      </c>
      <c r="AL591" s="6" t="s">
        <v>2692</v>
      </c>
      <c r="AM591" s="6">
        <v>63</v>
      </c>
      <c r="AN591" s="6" t="s">
        <v>2518</v>
      </c>
      <c r="AO591" s="6" t="s">
        <v>2699</v>
      </c>
      <c r="AP591" s="6" t="s">
        <v>2698</v>
      </c>
      <c r="AQ591" s="6" t="s">
        <v>204</v>
      </c>
      <c r="AU591" s="6" t="s">
        <v>2518</v>
      </c>
      <c r="AV591" s="98" t="s">
        <v>718</v>
      </c>
      <c r="AW591" s="98"/>
      <c r="BA591" s="15" t="b">
        <f>NOT(ISNA(MATCH($A591&amp;"N",'Cases at IMPPC'!$H:$H,0)))</f>
        <v>0</v>
      </c>
      <c r="BB591" s="15" t="b">
        <f>NOT(ISNA(MATCH($A591&amp;"T",'Cases at IMPPC'!$H:$H,0)))</f>
        <v>0</v>
      </c>
      <c r="BC591" s="15" t="b">
        <f>NOT(ISNA(MATCH($A591&amp;"ADE",'Cases at IMPPC'!$H:$H,0)))</f>
        <v>0</v>
      </c>
      <c r="BD591" s="15" t="b">
        <f>NOT(ISNA(MATCH($A591&amp;"MET",'Cases at IMPPC'!$H:$H,0)))</f>
        <v>0</v>
      </c>
      <c r="BE591" s="98" t="s">
        <v>1115</v>
      </c>
    </row>
    <row r="592" spans="1:60" ht="13" hidden="1" customHeight="1">
      <c r="A592" s="37">
        <v>594</v>
      </c>
      <c r="B592" s="7" t="s">
        <v>1506</v>
      </c>
      <c r="C592" s="7" t="str">
        <f>TEXT(A592,"CRC-00000")&amp;"-05-01"</f>
        <v>CRC-00594-05-01</v>
      </c>
      <c r="D592" s="2" t="s">
        <v>2795</v>
      </c>
      <c r="E592" s="2" t="s">
        <v>2795</v>
      </c>
      <c r="F592" s="2" t="s">
        <v>2794</v>
      </c>
      <c r="G592" s="2" t="s">
        <v>2795</v>
      </c>
      <c r="H592" s="2" t="s">
        <v>2794</v>
      </c>
      <c r="I592" s="63" t="s">
        <v>2794</v>
      </c>
      <c r="J592" s="39" t="s">
        <v>2795</v>
      </c>
      <c r="M592" s="2" t="s">
        <v>2387</v>
      </c>
      <c r="O592" s="2" t="s">
        <v>3060</v>
      </c>
      <c r="Q592" s="63" t="s">
        <v>2796</v>
      </c>
      <c r="R592" s="39" t="s">
        <v>2795</v>
      </c>
      <c r="T592" s="2"/>
      <c r="U592" s="2"/>
      <c r="AD592" s="5" t="b">
        <f>ISNUMBER(MATCH(A592,Selection!A:A,0))</f>
        <v>0</v>
      </c>
      <c r="AE592" s="5">
        <f>24-COUNTIF(D592:AA592,"")</f>
        <v>11</v>
      </c>
      <c r="AF592" s="21" t="b">
        <v>1</v>
      </c>
      <c r="AG592" s="15" t="b">
        <v>1</v>
      </c>
      <c r="AH592" s="15" t="b">
        <v>0</v>
      </c>
      <c r="AI592" s="24" t="b">
        <v>0</v>
      </c>
      <c r="AJ592" s="6">
        <v>594</v>
      </c>
      <c r="AK592" s="6" t="s">
        <v>2691</v>
      </c>
      <c r="AL592" s="6" t="s">
        <v>3169</v>
      </c>
      <c r="AM592" s="6">
        <v>41</v>
      </c>
      <c r="AN592" s="6" t="s">
        <v>2697</v>
      </c>
      <c r="AO592" s="6" t="s">
        <v>2417</v>
      </c>
      <c r="AP592" s="6" t="s">
        <v>2698</v>
      </c>
      <c r="AQ592" s="6" t="s">
        <v>205</v>
      </c>
      <c r="AU592" s="6" t="s">
        <v>2797</v>
      </c>
      <c r="AV592" s="98" t="s">
        <v>719</v>
      </c>
      <c r="AW592" s="98"/>
      <c r="BA592" s="15" t="b">
        <f>NOT(ISNA(MATCH($A592&amp;"N",'Cases at IMPPC'!$H:$H,0)))</f>
        <v>1</v>
      </c>
      <c r="BB592" s="15" t="b">
        <f>NOT(ISNA(MATCH($A592&amp;"T",'Cases at IMPPC'!$H:$H,0)))</f>
        <v>1</v>
      </c>
      <c r="BC592" s="15" t="b">
        <f>NOT(ISNA(MATCH($A592&amp;"ADE",'Cases at IMPPC'!$H:$H,0)))</f>
        <v>0</v>
      </c>
      <c r="BD592" s="15" t="b">
        <f>NOT(ISNA(MATCH($A592&amp;"MET",'Cases at IMPPC'!$H:$H,0)))</f>
        <v>0</v>
      </c>
      <c r="BE592" s="98" t="s">
        <v>1115</v>
      </c>
    </row>
    <row r="593" spans="1:60" ht="13" hidden="1" customHeight="1">
      <c r="A593" s="37">
        <v>595</v>
      </c>
      <c r="B593" s="7" t="s">
        <v>1694</v>
      </c>
      <c r="C593" s="7" t="str">
        <f>TEXT(A593,"CRC-00000")&amp;"-05-01"</f>
        <v>CRC-00595-05-01</v>
      </c>
      <c r="D593" s="2" t="s">
        <v>2794</v>
      </c>
      <c r="E593" s="2" t="s">
        <v>2795</v>
      </c>
      <c r="F593" s="2" t="s">
        <v>2795</v>
      </c>
      <c r="G593" s="2" t="s">
        <v>2794</v>
      </c>
      <c r="H593" s="2" t="s">
        <v>2795</v>
      </c>
      <c r="I593" s="63" t="s">
        <v>2795</v>
      </c>
      <c r="J593" s="39" t="s">
        <v>2795</v>
      </c>
      <c r="M593" s="2" t="s">
        <v>2886</v>
      </c>
      <c r="O593" s="2" t="s">
        <v>1809</v>
      </c>
      <c r="Q593" s="63" t="s">
        <v>2518</v>
      </c>
      <c r="R593" s="39" t="s">
        <v>3078</v>
      </c>
      <c r="T593" s="2"/>
      <c r="U593" s="2"/>
      <c r="AA593" s="5" t="s">
        <v>1277</v>
      </c>
      <c r="AD593" s="5" t="b">
        <f>ISNUMBER(MATCH(A593,Selection!A:A,0))</f>
        <v>0</v>
      </c>
      <c r="AE593" s="5">
        <f>24-COUNTIF(D593:AA593,"")</f>
        <v>12</v>
      </c>
      <c r="AF593" s="21" t="b">
        <v>1</v>
      </c>
      <c r="AG593" s="15" t="b">
        <v>1</v>
      </c>
      <c r="AH593" s="15" t="b">
        <v>0</v>
      </c>
      <c r="AI593" s="24" t="b">
        <v>0</v>
      </c>
      <c r="AJ593" s="6">
        <v>595</v>
      </c>
      <c r="AK593" s="6" t="s">
        <v>2691</v>
      </c>
      <c r="AL593" s="6" t="s">
        <v>2692</v>
      </c>
      <c r="AM593" s="6">
        <v>84</v>
      </c>
      <c r="AN593" s="6" t="s">
        <v>2518</v>
      </c>
      <c r="AO593" s="6" t="s">
        <v>2699</v>
      </c>
      <c r="AP593" s="6" t="s">
        <v>2693</v>
      </c>
      <c r="AQ593" s="6" t="s">
        <v>356</v>
      </c>
      <c r="AV593" s="98" t="s">
        <v>720</v>
      </c>
      <c r="AW593" s="98"/>
      <c r="BA593" s="15" t="b">
        <f>NOT(ISNA(MATCH($A593&amp;"N",'Cases at IMPPC'!$H:$H,0)))</f>
        <v>1</v>
      </c>
      <c r="BB593" s="15" t="b">
        <f>NOT(ISNA(MATCH($A593&amp;"T",'Cases at IMPPC'!$H:$H,0)))</f>
        <v>1</v>
      </c>
      <c r="BC593" s="15" t="b">
        <f>NOT(ISNA(MATCH($A593&amp;"ADE",'Cases at IMPPC'!$H:$H,0)))</f>
        <v>0</v>
      </c>
      <c r="BD593" s="15" t="b">
        <f>NOT(ISNA(MATCH($A593&amp;"MET",'Cases at IMPPC'!$H:$H,0)))</f>
        <v>0</v>
      </c>
      <c r="BE593" s="98" t="s">
        <v>1115</v>
      </c>
    </row>
    <row r="594" spans="1:60" ht="13" hidden="1" customHeight="1">
      <c r="A594" s="37">
        <v>596</v>
      </c>
      <c r="B594" s="7" t="s">
        <v>1695</v>
      </c>
      <c r="C594" s="7" t="str">
        <f>TEXT(A594,"CRC-00000")&amp;"-05-01"</f>
        <v>CRC-00596-05-01</v>
      </c>
      <c r="D594" s="2" t="s">
        <v>2795</v>
      </c>
      <c r="E594" s="2" t="s">
        <v>2793</v>
      </c>
      <c r="F594" s="2" t="s">
        <v>2794</v>
      </c>
      <c r="G594" s="2" t="s">
        <v>2335</v>
      </c>
      <c r="H594" s="2" t="s">
        <v>2335</v>
      </c>
      <c r="I594" s="63" t="s">
        <v>2795</v>
      </c>
      <c r="J594" s="39" t="s">
        <v>2795</v>
      </c>
      <c r="M594" s="2" t="s">
        <v>2387</v>
      </c>
      <c r="O594" s="2" t="s">
        <v>2434</v>
      </c>
      <c r="Q594" s="63" t="s">
        <v>2796</v>
      </c>
      <c r="R594" s="39" t="s">
        <v>2795</v>
      </c>
      <c r="T594" s="2"/>
      <c r="U594" s="2"/>
      <c r="AD594" s="5" t="b">
        <f>ISNUMBER(MATCH(A594,Selection!A:A,0))</f>
        <v>0</v>
      </c>
      <c r="AE594" s="5">
        <f>24-COUNTIF(D594:AA594,"")</f>
        <v>11</v>
      </c>
      <c r="AF594" s="21" t="b">
        <v>1</v>
      </c>
      <c r="AG594" s="15" t="b">
        <v>0</v>
      </c>
      <c r="AH594" s="15" t="b">
        <v>0</v>
      </c>
      <c r="AI594" s="24" t="b">
        <v>1</v>
      </c>
      <c r="AJ594" s="6">
        <v>596.29999999999995</v>
      </c>
      <c r="AK594" s="6" t="s">
        <v>2744</v>
      </c>
      <c r="AM594" s="6">
        <v>75</v>
      </c>
      <c r="AN594" s="6" t="s">
        <v>2518</v>
      </c>
      <c r="AP594" s="6" t="s">
        <v>2518</v>
      </c>
      <c r="AU594" s="6" t="s">
        <v>2518</v>
      </c>
      <c r="AV594" s="98" t="s">
        <v>721</v>
      </c>
      <c r="AW594" s="98"/>
      <c r="BA594" s="15" t="b">
        <f>NOT(ISNA(MATCH($A594&amp;"N",'Cases at IMPPC'!$H:$H,0)))</f>
        <v>0</v>
      </c>
      <c r="BB594" s="15" t="b">
        <f>NOT(ISNA(MATCH($A594&amp;"T",'Cases at IMPPC'!$H:$H,0)))</f>
        <v>0</v>
      </c>
      <c r="BC594" s="15" t="b">
        <f>NOT(ISNA(MATCH($A594&amp;"ADE",'Cases at IMPPC'!$H:$H,0)))</f>
        <v>0</v>
      </c>
      <c r="BD594" s="15" t="b">
        <f>NOT(ISNA(MATCH($A594&amp;"MET",'Cases at IMPPC'!$H:$H,0)))</f>
        <v>0</v>
      </c>
      <c r="BE594" s="98" t="s">
        <v>1157</v>
      </c>
      <c r="BF594" t="s">
        <v>2935</v>
      </c>
      <c r="BH594" t="s">
        <v>3005</v>
      </c>
    </row>
    <row r="595" spans="1:60" ht="13" hidden="1" customHeight="1">
      <c r="A595" s="37">
        <v>597</v>
      </c>
      <c r="B595" s="7" t="s">
        <v>1882</v>
      </c>
      <c r="C595" s="7" t="str">
        <f>TEXT(A595,"CRC-00000")&amp;"-05-01"</f>
        <v>CRC-00597-05-01</v>
      </c>
      <c r="D595" s="2" t="s">
        <v>2795</v>
      </c>
      <c r="E595" s="2" t="s">
        <v>2795</v>
      </c>
      <c r="F595" s="2" t="s">
        <v>2794</v>
      </c>
      <c r="G595" s="2" t="s">
        <v>2795</v>
      </c>
      <c r="H595" s="2" t="s">
        <v>2794</v>
      </c>
      <c r="I595" s="63" t="s">
        <v>2794</v>
      </c>
      <c r="M595" s="2" t="s">
        <v>2838</v>
      </c>
      <c r="O595" s="2" t="s">
        <v>2778</v>
      </c>
      <c r="Q595" s="63" t="s">
        <v>2518</v>
      </c>
      <c r="R595" s="39" t="s">
        <v>2794</v>
      </c>
      <c r="T595" s="2"/>
      <c r="U595" s="2"/>
      <c r="AD595" s="5" t="b">
        <f>ISNUMBER(MATCH(A595,Selection!A:A,0))</f>
        <v>0</v>
      </c>
      <c r="AE595" s="5">
        <f>24-COUNTIF(D595:AA595,"")</f>
        <v>10</v>
      </c>
      <c r="AF595" s="21" t="b">
        <v>1</v>
      </c>
      <c r="AG595" s="15" t="b">
        <v>1</v>
      </c>
      <c r="AH595" s="15" t="b">
        <v>0</v>
      </c>
      <c r="AI595" s="24" t="b">
        <v>0</v>
      </c>
      <c r="AJ595" s="6">
        <v>597</v>
      </c>
      <c r="AK595" s="6" t="s">
        <v>2691</v>
      </c>
      <c r="AL595" s="6" t="s">
        <v>2692</v>
      </c>
      <c r="AM595" s="6">
        <v>54</v>
      </c>
      <c r="AN595" s="6" t="s">
        <v>2518</v>
      </c>
      <c r="AO595" s="6" t="s">
        <v>2417</v>
      </c>
      <c r="AP595" s="6" t="s">
        <v>2693</v>
      </c>
      <c r="AQ595" s="6" t="s">
        <v>339</v>
      </c>
      <c r="AU595" s="6" t="s">
        <v>2518</v>
      </c>
      <c r="AV595" s="98" t="s">
        <v>722</v>
      </c>
      <c r="AW595" s="98"/>
      <c r="BA595" s="15" t="b">
        <f>NOT(ISNA(MATCH($A595&amp;"N",'Cases at IMPPC'!$H:$H,0)))</f>
        <v>1</v>
      </c>
      <c r="BB595" s="15" t="b">
        <f>NOT(ISNA(MATCH($A595&amp;"T",'Cases at IMPPC'!$H:$H,0)))</f>
        <v>1</v>
      </c>
      <c r="BC595" s="15" t="b">
        <f>NOT(ISNA(MATCH($A595&amp;"ADE",'Cases at IMPPC'!$H:$H,0)))</f>
        <v>0</v>
      </c>
      <c r="BD595" s="15" t="b">
        <f>NOT(ISNA(MATCH($A595&amp;"MET",'Cases at IMPPC'!$H:$H,0)))</f>
        <v>0</v>
      </c>
      <c r="BE595" s="98" t="s">
        <v>1115</v>
      </c>
    </row>
    <row r="596" spans="1:60" ht="13" hidden="1" customHeight="1">
      <c r="A596" s="37">
        <v>598</v>
      </c>
      <c r="B596" s="7" t="s">
        <v>1883</v>
      </c>
      <c r="C596" s="7" t="str">
        <f>TEXT(A596,"CRC-00000")&amp;"-05-01"</f>
        <v>CRC-00598-05-01</v>
      </c>
      <c r="D596" s="2" t="s">
        <v>2795</v>
      </c>
      <c r="E596" s="2" t="s">
        <v>2200</v>
      </c>
      <c r="F596" s="2" t="s">
        <v>2794</v>
      </c>
      <c r="G596" s="2" t="s">
        <v>2795</v>
      </c>
      <c r="H596" s="2" t="s">
        <v>2794</v>
      </c>
      <c r="I596" s="63" t="s">
        <v>2794</v>
      </c>
      <c r="J596" s="39" t="s">
        <v>2795</v>
      </c>
      <c r="M596" s="2" t="s">
        <v>1199</v>
      </c>
      <c r="O596" s="2" t="s">
        <v>2434</v>
      </c>
      <c r="Q596" s="63" t="s">
        <v>2796</v>
      </c>
      <c r="R596" s="39" t="s">
        <v>2795</v>
      </c>
      <c r="T596" s="2"/>
      <c r="U596" s="2"/>
      <c r="AD596" s="5" t="b">
        <f>ISNUMBER(MATCH(A596,Selection!A:A,0))</f>
        <v>0</v>
      </c>
      <c r="AE596" s="5">
        <f>24-COUNTIF(D596:AA596,"")</f>
        <v>11</v>
      </c>
      <c r="AF596" s="21" t="b">
        <v>1</v>
      </c>
      <c r="AG596" s="15" t="b">
        <v>0</v>
      </c>
      <c r="AH596" s="15" t="b">
        <v>0</v>
      </c>
      <c r="AI596" s="24" t="b">
        <v>1</v>
      </c>
      <c r="AJ596" s="6">
        <v>598.29999999999995</v>
      </c>
      <c r="AK596" s="6" t="s">
        <v>2744</v>
      </c>
      <c r="AL596" s="6" t="s">
        <v>2692</v>
      </c>
      <c r="AM596" s="6">
        <v>47</v>
      </c>
      <c r="AN596" s="6" t="s">
        <v>2518</v>
      </c>
      <c r="AP596" s="6" t="s">
        <v>2518</v>
      </c>
      <c r="AV596" s="98"/>
      <c r="AW596" s="98"/>
      <c r="BA596" s="15" t="b">
        <f>NOT(ISNA(MATCH($A596&amp;"N",'Cases at IMPPC'!$H:$H,0)))</f>
        <v>1</v>
      </c>
      <c r="BB596" s="15" t="b">
        <f>NOT(ISNA(MATCH($A596&amp;"T",'Cases at IMPPC'!$H:$H,0)))</f>
        <v>0</v>
      </c>
      <c r="BC596" s="15" t="b">
        <f>NOT(ISNA(MATCH($A596&amp;"ADE",'Cases at IMPPC'!$H:$H,0)))</f>
        <v>0</v>
      </c>
      <c r="BD596" s="15" t="b">
        <f>NOT(ISNA(MATCH($A596&amp;"MET",'Cases at IMPPC'!$H:$H,0)))</f>
        <v>1</v>
      </c>
      <c r="BE596" s="98" t="s">
        <v>1132</v>
      </c>
      <c r="BH596" t="s">
        <v>3127</v>
      </c>
    </row>
    <row r="597" spans="1:60" ht="13" hidden="1" customHeight="1">
      <c r="A597" s="37">
        <v>599</v>
      </c>
      <c r="B597" s="7" t="s">
        <v>2072</v>
      </c>
      <c r="C597" s="7" t="str">
        <f>TEXT(A597,"CRC-00000")&amp;"-05-01"</f>
        <v>CRC-00599-05-01</v>
      </c>
      <c r="D597" s="2" t="s">
        <v>2795</v>
      </c>
      <c r="E597" s="2" t="s">
        <v>2794</v>
      </c>
      <c r="F597" s="2" t="s">
        <v>2795</v>
      </c>
      <c r="G597" s="2" t="s">
        <v>2795</v>
      </c>
      <c r="H597" s="2" t="s">
        <v>2794</v>
      </c>
      <c r="I597" s="63" t="s">
        <v>2794</v>
      </c>
      <c r="J597" s="39" t="s">
        <v>2795</v>
      </c>
      <c r="M597" s="2" t="s">
        <v>2778</v>
      </c>
      <c r="O597" s="2" t="s">
        <v>2778</v>
      </c>
      <c r="Q597" s="63" t="s">
        <v>2518</v>
      </c>
      <c r="R597" s="39" t="s">
        <v>2795</v>
      </c>
      <c r="T597" s="2"/>
      <c r="U597" s="2"/>
      <c r="AD597" s="5" t="b">
        <f>ISNUMBER(MATCH(A597,Selection!A:A,0))</f>
        <v>0</v>
      </c>
      <c r="AE597" s="5">
        <f>24-COUNTIF(D597:AA597,"")</f>
        <v>11</v>
      </c>
      <c r="AF597" s="21" t="b">
        <v>1</v>
      </c>
      <c r="AG597" s="15" t="b">
        <v>1</v>
      </c>
      <c r="AH597" s="15" t="b">
        <v>0</v>
      </c>
      <c r="AI597" s="24" t="b">
        <v>0</v>
      </c>
      <c r="AJ597" s="6">
        <v>599</v>
      </c>
      <c r="AK597" s="6" t="s">
        <v>2691</v>
      </c>
      <c r="AL597" s="6" t="s">
        <v>2692</v>
      </c>
      <c r="AM597" s="6">
        <v>86</v>
      </c>
      <c r="AN597" s="6" t="s">
        <v>2518</v>
      </c>
      <c r="AO597" s="6" t="s">
        <v>2417</v>
      </c>
      <c r="AP597" s="6" t="s">
        <v>3169</v>
      </c>
      <c r="AQ597" s="6" t="s">
        <v>317</v>
      </c>
      <c r="AU597" s="6" t="s">
        <v>2797</v>
      </c>
      <c r="AV597" s="98" t="s">
        <v>723</v>
      </c>
      <c r="AW597" s="98"/>
      <c r="BA597" s="15" t="b">
        <f>NOT(ISNA(MATCH($A597&amp;"N",'Cases at IMPPC'!$H:$H,0)))</f>
        <v>1</v>
      </c>
      <c r="BB597" s="15" t="b">
        <f>NOT(ISNA(MATCH($A597&amp;"T",'Cases at IMPPC'!$H:$H,0)))</f>
        <v>1</v>
      </c>
      <c r="BC597" s="15" t="b">
        <f>NOT(ISNA(MATCH($A597&amp;"ADE",'Cases at IMPPC'!$H:$H,0)))</f>
        <v>0</v>
      </c>
      <c r="BD597" s="15" t="b">
        <f>NOT(ISNA(MATCH($A597&amp;"MET",'Cases at IMPPC'!$H:$H,0)))</f>
        <v>0</v>
      </c>
      <c r="BE597" s="98" t="s">
        <v>1115</v>
      </c>
    </row>
    <row r="598" spans="1:60" ht="13" hidden="1" customHeight="1">
      <c r="A598" s="37">
        <v>600</v>
      </c>
      <c r="B598" s="7" t="s">
        <v>2073</v>
      </c>
      <c r="C598" s="7" t="str">
        <f>TEXT(A598,"CRC-00000")&amp;"-05-01"</f>
        <v>CRC-00600-05-01</v>
      </c>
      <c r="D598" s="2" t="s">
        <v>2795</v>
      </c>
      <c r="E598" s="2" t="s">
        <v>2794</v>
      </c>
      <c r="F598" s="2" t="s">
        <v>2795</v>
      </c>
      <c r="G598" s="2" t="s">
        <v>2795</v>
      </c>
      <c r="H598" s="2" t="s">
        <v>2795</v>
      </c>
      <c r="I598" s="63" t="s">
        <v>2795</v>
      </c>
      <c r="J598" s="39" t="s">
        <v>2795</v>
      </c>
      <c r="M598" s="2" t="s">
        <v>2434</v>
      </c>
      <c r="O598" s="2" t="s">
        <v>2434</v>
      </c>
      <c r="Q598" s="63" t="s">
        <v>2796</v>
      </c>
      <c r="R598" s="39" t="s">
        <v>2795</v>
      </c>
      <c r="T598" s="2"/>
      <c r="U598" s="2"/>
      <c r="AD598" s="5" t="b">
        <f>ISNUMBER(MATCH(A598,Selection!A:A,0))</f>
        <v>0</v>
      </c>
      <c r="AE598" s="5">
        <f>24-COUNTIF(D598:AA598,"")</f>
        <v>11</v>
      </c>
      <c r="AF598" s="21" t="b">
        <v>1</v>
      </c>
      <c r="AG598" s="15" t="b">
        <v>1</v>
      </c>
      <c r="AH598" s="15" t="b">
        <v>0</v>
      </c>
      <c r="AI598" s="24" t="b">
        <v>0</v>
      </c>
      <c r="AJ598" s="6">
        <v>600</v>
      </c>
      <c r="AK598" s="6" t="s">
        <v>2691</v>
      </c>
      <c r="AM598" s="6">
        <v>82</v>
      </c>
      <c r="AN598" s="6" t="s">
        <v>2518</v>
      </c>
      <c r="AO598" s="6" t="s">
        <v>2417</v>
      </c>
      <c r="AP598" s="6" t="s">
        <v>2693</v>
      </c>
      <c r="AQ598" s="6" t="s">
        <v>348</v>
      </c>
      <c r="AU598" s="6" t="s">
        <v>2518</v>
      </c>
      <c r="AV598" s="98" t="s">
        <v>724</v>
      </c>
      <c r="AW598" s="98"/>
      <c r="BA598" s="15" t="b">
        <f>NOT(ISNA(MATCH($A598&amp;"N",'Cases at IMPPC'!$H:$H,0)))</f>
        <v>1</v>
      </c>
      <c r="BB598" s="15" t="b">
        <f>NOT(ISNA(MATCH($A598&amp;"T",'Cases at IMPPC'!$H:$H,0)))</f>
        <v>1</v>
      </c>
      <c r="BC598" s="15" t="b">
        <f>NOT(ISNA(MATCH($A598&amp;"ADE",'Cases at IMPPC'!$H:$H,0)))</f>
        <v>0</v>
      </c>
      <c r="BD598" s="15" t="b">
        <f>NOT(ISNA(MATCH($A598&amp;"MET",'Cases at IMPPC'!$H:$H,0)))</f>
        <v>0</v>
      </c>
      <c r="BE598" s="98" t="s">
        <v>88</v>
      </c>
    </row>
    <row r="599" spans="1:60" ht="13" hidden="1" customHeight="1">
      <c r="A599" s="37">
        <v>601</v>
      </c>
      <c r="B599" s="7" t="s">
        <v>2074</v>
      </c>
      <c r="C599" s="7" t="str">
        <f>TEXT(A599,"CRC-00000")&amp;"-05-01"</f>
        <v>CRC-00601-05-01</v>
      </c>
      <c r="D599" s="2" t="s">
        <v>2795</v>
      </c>
      <c r="E599" s="2" t="s">
        <v>2794</v>
      </c>
      <c r="F599" s="2" t="s">
        <v>2795</v>
      </c>
      <c r="G599" s="2" t="s">
        <v>2795</v>
      </c>
      <c r="H599" s="2" t="s">
        <v>2794</v>
      </c>
      <c r="I599" s="63" t="s">
        <v>2794</v>
      </c>
      <c r="J599" s="39" t="s">
        <v>2795</v>
      </c>
      <c r="M599" s="2" t="s">
        <v>2778</v>
      </c>
      <c r="O599" s="2" t="s">
        <v>2778</v>
      </c>
      <c r="Q599" s="63" t="s">
        <v>2518</v>
      </c>
      <c r="R599" s="39" t="s">
        <v>2795</v>
      </c>
      <c r="T599" s="2"/>
      <c r="U599" s="2"/>
      <c r="AD599" s="5" t="b">
        <f>ISNUMBER(MATCH(A599,Selection!A:A,0))</f>
        <v>0</v>
      </c>
      <c r="AE599" s="5">
        <f>24-COUNTIF(D599:AA599,"")</f>
        <v>11</v>
      </c>
      <c r="AF599" s="21" t="b">
        <v>1</v>
      </c>
      <c r="AG599" s="15" t="b">
        <v>1</v>
      </c>
      <c r="AH599" s="15" t="b">
        <v>0</v>
      </c>
      <c r="AI599" s="24" t="b">
        <v>0</v>
      </c>
      <c r="AJ599" s="6">
        <v>601</v>
      </c>
      <c r="AK599" s="6" t="s">
        <v>2691</v>
      </c>
      <c r="AM599" s="6">
        <v>69</v>
      </c>
      <c r="AN599" s="6" t="s">
        <v>2697</v>
      </c>
      <c r="AO599" s="6" t="s">
        <v>2699</v>
      </c>
      <c r="AP599" s="6" t="s">
        <v>2698</v>
      </c>
      <c r="AQ599" s="6" t="s">
        <v>366</v>
      </c>
      <c r="AU599" s="6" t="s">
        <v>2518</v>
      </c>
      <c r="AV599" s="98" t="s">
        <v>725</v>
      </c>
      <c r="AW599" s="98"/>
      <c r="BA599" s="15" t="b">
        <f>NOT(ISNA(MATCH($A599&amp;"N",'Cases at IMPPC'!$H:$H,0)))</f>
        <v>1</v>
      </c>
      <c r="BB599" s="15" t="b">
        <f>NOT(ISNA(MATCH($A599&amp;"T",'Cases at IMPPC'!$H:$H,0)))</f>
        <v>1</v>
      </c>
      <c r="BC599" s="15" t="b">
        <f>NOT(ISNA(MATCH($A599&amp;"ADE",'Cases at IMPPC'!$H:$H,0)))</f>
        <v>0</v>
      </c>
      <c r="BD599" s="15" t="b">
        <f>NOT(ISNA(MATCH($A599&amp;"MET",'Cases at IMPPC'!$H:$H,0)))</f>
        <v>0</v>
      </c>
      <c r="BE599" s="98" t="s">
        <v>1115</v>
      </c>
    </row>
    <row r="600" spans="1:60" ht="13" hidden="1" customHeight="1">
      <c r="A600" s="37">
        <v>602</v>
      </c>
      <c r="B600" s="7" t="s">
        <v>2075</v>
      </c>
      <c r="C600" s="7" t="str">
        <f>TEXT(A600,"CRC-00000")&amp;"-05-01"</f>
        <v>CRC-00602-05-01</v>
      </c>
      <c r="D600" s="2" t="s">
        <v>2794</v>
      </c>
      <c r="E600" s="2" t="s">
        <v>2795</v>
      </c>
      <c r="F600" s="2" t="s">
        <v>2794</v>
      </c>
      <c r="G600" s="2" t="s">
        <v>2795</v>
      </c>
      <c r="H600" s="2" t="s">
        <v>2795</v>
      </c>
      <c r="I600" s="63" t="s">
        <v>2795</v>
      </c>
      <c r="J600" s="39" t="s">
        <v>2795</v>
      </c>
      <c r="M600" s="2" t="s">
        <v>2869</v>
      </c>
      <c r="O600" s="2" t="s">
        <v>2959</v>
      </c>
      <c r="Q600" s="63" t="s">
        <v>2960</v>
      </c>
      <c r="R600" s="39" t="s">
        <v>3078</v>
      </c>
      <c r="T600" s="2"/>
      <c r="U600" s="2"/>
      <c r="AA600" s="5" t="s">
        <v>1277</v>
      </c>
      <c r="AD600" s="5" t="b">
        <f>ISNUMBER(MATCH(A600,Selection!A:A,0))</f>
        <v>0</v>
      </c>
      <c r="AE600" s="5">
        <f>24-COUNTIF(D600:AA600,"")</f>
        <v>12</v>
      </c>
      <c r="AF600" s="21" t="b">
        <v>1</v>
      </c>
      <c r="AG600" s="15" t="b">
        <v>1</v>
      </c>
      <c r="AH600" s="15" t="b">
        <v>0</v>
      </c>
      <c r="AI600" s="24" t="b">
        <v>0</v>
      </c>
      <c r="AJ600" s="6">
        <v>602</v>
      </c>
      <c r="AK600" s="6" t="s">
        <v>2691</v>
      </c>
      <c r="AL600" s="6" t="s">
        <v>2692</v>
      </c>
      <c r="AM600" s="6">
        <v>85</v>
      </c>
      <c r="AN600" s="6" t="s">
        <v>2697</v>
      </c>
      <c r="AO600" s="6" t="s">
        <v>2699</v>
      </c>
      <c r="AP600" s="6" t="s">
        <v>2693</v>
      </c>
      <c r="AQ600" s="6" t="s">
        <v>347</v>
      </c>
      <c r="AU600" s="6" t="s">
        <v>2518</v>
      </c>
      <c r="AV600" s="98" t="s">
        <v>726</v>
      </c>
      <c r="AW600" s="98"/>
      <c r="BA600" s="15" t="b">
        <f>NOT(ISNA(MATCH($A600&amp;"N",'Cases at IMPPC'!$H:$H,0)))</f>
        <v>1</v>
      </c>
      <c r="BB600" s="15" t="b">
        <f>NOT(ISNA(MATCH($A600&amp;"T",'Cases at IMPPC'!$H:$H,0)))</f>
        <v>1</v>
      </c>
      <c r="BC600" s="15" t="b">
        <f>NOT(ISNA(MATCH($A600&amp;"ADE",'Cases at IMPPC'!$H:$H,0)))</f>
        <v>0</v>
      </c>
      <c r="BD600" s="15" t="b">
        <f>NOT(ISNA(MATCH($A600&amp;"MET",'Cases at IMPPC'!$H:$H,0)))</f>
        <v>0</v>
      </c>
      <c r="BE600" s="98" t="s">
        <v>1118</v>
      </c>
      <c r="BF600" t="s">
        <v>3034</v>
      </c>
    </row>
    <row r="601" spans="1:60" ht="13" hidden="1" customHeight="1">
      <c r="A601" s="37">
        <v>603</v>
      </c>
      <c r="B601" s="7" t="s">
        <v>2076</v>
      </c>
      <c r="C601" s="7" t="str">
        <f>TEXT(A601,"CRC-00000")&amp;"-05-01"</f>
        <v>CRC-00603-05-01</v>
      </c>
      <c r="D601" s="2" t="s">
        <v>2794</v>
      </c>
      <c r="E601" s="2" t="s">
        <v>2795</v>
      </c>
      <c r="F601" s="2" t="s">
        <v>2794</v>
      </c>
      <c r="G601" s="2" t="s">
        <v>2795</v>
      </c>
      <c r="H601" s="2" t="s">
        <v>2795</v>
      </c>
      <c r="I601" s="63" t="s">
        <v>2795</v>
      </c>
      <c r="J601" s="39" t="s">
        <v>2795</v>
      </c>
      <c r="T601" s="2"/>
      <c r="U601" s="2"/>
      <c r="AD601" s="5" t="b">
        <f>ISNUMBER(MATCH(A601,Selection!A:A,0))</f>
        <v>0</v>
      </c>
      <c r="AE601" s="5">
        <f>24-COUNTIF(D601:AA601,"")</f>
        <v>7</v>
      </c>
      <c r="AF601" s="21" t="b">
        <v>1</v>
      </c>
      <c r="AG601" s="15" t="b">
        <v>1</v>
      </c>
      <c r="AH601" s="15" t="b">
        <v>0</v>
      </c>
      <c r="AI601" s="24" t="b">
        <v>0</v>
      </c>
      <c r="AJ601" s="6">
        <v>603</v>
      </c>
      <c r="AK601" s="6" t="s">
        <v>2691</v>
      </c>
      <c r="AM601" s="6">
        <v>37</v>
      </c>
      <c r="AN601" s="6" t="s">
        <v>2518</v>
      </c>
      <c r="AO601" s="6" t="s">
        <v>2699</v>
      </c>
      <c r="AP601" s="6" t="s">
        <v>2693</v>
      </c>
      <c r="AQ601" s="6" t="s">
        <v>203</v>
      </c>
      <c r="AU601" s="6" t="s">
        <v>2518</v>
      </c>
      <c r="AV601" s="98" t="s">
        <v>727</v>
      </c>
      <c r="AW601" s="98"/>
      <c r="BA601" s="15" t="b">
        <f>NOT(ISNA(MATCH($A601&amp;"N",'Cases at IMPPC'!$H:$H,0)))</f>
        <v>1</v>
      </c>
      <c r="BB601" s="15" t="b">
        <f>NOT(ISNA(MATCH($A601&amp;"T",'Cases at IMPPC'!$H:$H,0)))</f>
        <v>1</v>
      </c>
      <c r="BC601" s="15" t="b">
        <f>NOT(ISNA(MATCH($A601&amp;"ADE",'Cases at IMPPC'!$H:$H,0)))</f>
        <v>0</v>
      </c>
      <c r="BD601" s="15" t="b">
        <f>NOT(ISNA(MATCH($A601&amp;"MET",'Cases at IMPPC'!$H:$H,0)))</f>
        <v>0</v>
      </c>
      <c r="BE601" s="98" t="s">
        <v>1115</v>
      </c>
    </row>
    <row r="602" spans="1:60" ht="13" hidden="1" customHeight="1">
      <c r="A602" s="37">
        <v>604</v>
      </c>
      <c r="B602" s="7" t="s">
        <v>1889</v>
      </c>
      <c r="C602" s="7" t="str">
        <f>TEXT(A602,"CRC-00000")&amp;"-05-01"</f>
        <v>CRC-00604-05-01</v>
      </c>
      <c r="D602" s="2" t="s">
        <v>2795</v>
      </c>
      <c r="E602" s="2" t="s">
        <v>2795</v>
      </c>
      <c r="F602" s="2" t="s">
        <v>2795</v>
      </c>
      <c r="G602" s="2" t="s">
        <v>2795</v>
      </c>
      <c r="H602" s="2" t="s">
        <v>2795</v>
      </c>
      <c r="I602" s="63" t="s">
        <v>2795</v>
      </c>
      <c r="J602" s="39" t="s">
        <v>2795</v>
      </c>
      <c r="M602" s="2" t="s">
        <v>2434</v>
      </c>
      <c r="O602" s="2" t="s">
        <v>2814</v>
      </c>
      <c r="Q602" s="63" t="s">
        <v>2519</v>
      </c>
      <c r="R602" s="39" t="s">
        <v>2795</v>
      </c>
      <c r="T602" s="2"/>
      <c r="U602" s="2"/>
      <c r="AD602" s="5" t="b">
        <f>ISNUMBER(MATCH(A602,Selection!A:A,0))</f>
        <v>0</v>
      </c>
      <c r="AE602" s="5">
        <f>24-COUNTIF(D602:AA602,"")</f>
        <v>11</v>
      </c>
      <c r="AF602" s="21" t="b">
        <v>1</v>
      </c>
      <c r="AG602" s="15" t="b">
        <v>1</v>
      </c>
      <c r="AH602" s="15" t="b">
        <v>0</v>
      </c>
      <c r="AI602" s="24" t="b">
        <v>0</v>
      </c>
      <c r="AJ602" s="6">
        <v>604</v>
      </c>
      <c r="AK602" s="6" t="s">
        <v>2691</v>
      </c>
      <c r="AL602" s="6" t="s">
        <v>2692</v>
      </c>
      <c r="AM602" s="6">
        <v>24</v>
      </c>
      <c r="AN602" s="6" t="s">
        <v>2697</v>
      </c>
      <c r="AO602" s="6" t="s">
        <v>2417</v>
      </c>
      <c r="AP602" s="6" t="s">
        <v>2698</v>
      </c>
      <c r="AQ602" s="6" t="s">
        <v>206</v>
      </c>
      <c r="AU602" s="6" t="s">
        <v>2518</v>
      </c>
      <c r="AV602" s="98" t="s">
        <v>728</v>
      </c>
      <c r="AW602" s="98"/>
      <c r="BA602" s="15" t="b">
        <f>NOT(ISNA(MATCH($A602&amp;"N",'Cases at IMPPC'!$H:$H,0)))</f>
        <v>1</v>
      </c>
      <c r="BB602" s="15" t="b">
        <f>NOT(ISNA(MATCH($A602&amp;"T",'Cases at IMPPC'!$H:$H,0)))</f>
        <v>1</v>
      </c>
      <c r="BC602" s="15" t="b">
        <f>NOT(ISNA(MATCH($A602&amp;"ADE",'Cases at IMPPC'!$H:$H,0)))</f>
        <v>0</v>
      </c>
      <c r="BD602" s="15" t="b">
        <f>NOT(ISNA(MATCH($A602&amp;"MET",'Cases at IMPPC'!$H:$H,0)))</f>
        <v>0</v>
      </c>
      <c r="BE602" s="98" t="s">
        <v>1115</v>
      </c>
    </row>
    <row r="603" spans="1:60" ht="13" customHeight="1">
      <c r="A603" s="37">
        <v>605</v>
      </c>
      <c r="B603" s="7" t="s">
        <v>1890</v>
      </c>
      <c r="C603" s="7" t="str">
        <f>TEXT(A603,"CRC-00000")&amp;"-05-01"</f>
        <v>CRC-00605-05-01</v>
      </c>
      <c r="D603" s="2" t="s">
        <v>2795</v>
      </c>
      <c r="E603" s="2" t="s">
        <v>2795</v>
      </c>
      <c r="F603" s="2" t="s">
        <v>2795</v>
      </c>
      <c r="G603" s="2" t="s">
        <v>2795</v>
      </c>
      <c r="H603" s="2" t="s">
        <v>2795</v>
      </c>
      <c r="I603" s="63" t="s">
        <v>2795</v>
      </c>
      <c r="J603" s="39" t="s">
        <v>2795</v>
      </c>
      <c r="M603" s="2" t="s">
        <v>2387</v>
      </c>
      <c r="O603" s="2" t="s">
        <v>2434</v>
      </c>
      <c r="Q603" s="63" t="s">
        <v>2796</v>
      </c>
      <c r="R603" s="39" t="s">
        <v>2795</v>
      </c>
      <c r="T603" s="2"/>
      <c r="U603" s="2"/>
      <c r="AD603" s="5" t="b">
        <f>ISNUMBER(MATCH(A603,Selection!A:A,0))</f>
        <v>0</v>
      </c>
      <c r="AE603" s="5">
        <f>24-COUNTIF(D603:AA603,"")</f>
        <v>11</v>
      </c>
      <c r="AF603" s="21" t="b">
        <v>1</v>
      </c>
      <c r="AG603" s="15" t="b">
        <v>1</v>
      </c>
      <c r="AH603" s="15" t="b">
        <v>0</v>
      </c>
      <c r="AI603" s="24" t="b">
        <v>0</v>
      </c>
      <c r="AJ603" s="6">
        <v>605</v>
      </c>
      <c r="AK603" s="6" t="s">
        <v>2691</v>
      </c>
      <c r="AL603" s="6" t="s">
        <v>2692</v>
      </c>
      <c r="AM603" s="6">
        <v>39</v>
      </c>
      <c r="AN603" s="6" t="s">
        <v>2518</v>
      </c>
      <c r="AO603" s="6" t="s">
        <v>2417</v>
      </c>
      <c r="AP603" s="6" t="s">
        <v>2999</v>
      </c>
      <c r="AQ603" s="6" t="s">
        <v>207</v>
      </c>
      <c r="AU603" s="6" t="s">
        <v>2518</v>
      </c>
      <c r="AV603" s="98" t="s">
        <v>729</v>
      </c>
      <c r="AW603" s="98"/>
      <c r="BA603" s="15" t="b">
        <f>NOT(ISNA(MATCH($A603&amp;"N",'Cases at IMPPC'!$H:$H,0)))</f>
        <v>1</v>
      </c>
      <c r="BB603" s="15" t="b">
        <f>NOT(ISNA(MATCH($A603&amp;"T",'Cases at IMPPC'!$H:$H,0)))</f>
        <v>1</v>
      </c>
      <c r="BC603" s="15" t="b">
        <f>NOT(ISNA(MATCH($A603&amp;"ADE",'Cases at IMPPC'!$H:$H,0)))</f>
        <v>0</v>
      </c>
      <c r="BD603" s="15" t="b">
        <f>NOT(ISNA(MATCH($A603&amp;"MET",'Cases at IMPPC'!$H:$H,0)))</f>
        <v>0</v>
      </c>
      <c r="BE603" s="98" t="s">
        <v>1115</v>
      </c>
      <c r="BH603" t="s">
        <v>3112</v>
      </c>
    </row>
    <row r="604" spans="1:60" ht="13" hidden="1" customHeight="1">
      <c r="A604" s="37">
        <v>606</v>
      </c>
      <c r="B604" s="7" t="s">
        <v>1891</v>
      </c>
      <c r="C604" s="7" t="str">
        <f>TEXT(A604,"CRC-00000")&amp;"-05-01"</f>
        <v>CRC-00606-05-01</v>
      </c>
      <c r="D604" s="2" t="s">
        <v>2795</v>
      </c>
      <c r="E604" s="2" t="s">
        <v>2743</v>
      </c>
      <c r="F604" s="2" t="s">
        <v>2795</v>
      </c>
      <c r="G604" s="2" t="s">
        <v>2335</v>
      </c>
      <c r="H604" s="2" t="s">
        <v>2200</v>
      </c>
      <c r="I604" s="63" t="s">
        <v>2794</v>
      </c>
      <c r="J604" s="39" t="s">
        <v>2794</v>
      </c>
      <c r="M604" s="2" t="s">
        <v>2778</v>
      </c>
      <c r="O604" s="2" t="s">
        <v>3025</v>
      </c>
      <c r="Q604" s="63" t="s">
        <v>2796</v>
      </c>
      <c r="T604" s="2"/>
      <c r="U604" s="2"/>
      <c r="AD604" s="5" t="b">
        <f>ISNUMBER(MATCH(A604,Selection!A:A,0))</f>
        <v>0</v>
      </c>
      <c r="AE604" s="5">
        <f>24-COUNTIF(D604:AA604,"")</f>
        <v>10</v>
      </c>
      <c r="AF604" s="21" t="b">
        <v>1</v>
      </c>
      <c r="AG604" s="15" t="b">
        <v>0</v>
      </c>
      <c r="AH604" s="15" t="b">
        <v>0</v>
      </c>
      <c r="AI604" s="24" t="b">
        <v>1</v>
      </c>
      <c r="AJ604" s="6">
        <v>606.29999999999995</v>
      </c>
      <c r="AK604" s="6" t="s">
        <v>2744</v>
      </c>
      <c r="AL604" s="6" t="s">
        <v>2692</v>
      </c>
      <c r="AM604" s="6">
        <v>48</v>
      </c>
      <c r="AN604" s="6" t="s">
        <v>2518</v>
      </c>
      <c r="AP604" s="6" t="s">
        <v>2518</v>
      </c>
      <c r="AV604" s="98"/>
      <c r="AW604" s="98"/>
      <c r="BA604" s="15" t="b">
        <f>NOT(ISNA(MATCH($A604&amp;"N",'Cases at IMPPC'!$H:$H,0)))</f>
        <v>1</v>
      </c>
      <c r="BB604" s="15" t="b">
        <f>NOT(ISNA(MATCH($A604&amp;"T",'Cases at IMPPC'!$H:$H,0)))</f>
        <v>0</v>
      </c>
      <c r="BC604" s="15" t="b">
        <f>NOT(ISNA(MATCH($A604&amp;"ADE",'Cases at IMPPC'!$H:$H,0)))</f>
        <v>0</v>
      </c>
      <c r="BD604" s="15" t="b">
        <f>NOT(ISNA(MATCH($A604&amp;"MET",'Cases at IMPPC'!$H:$H,0)))</f>
        <v>1</v>
      </c>
      <c r="BE604" s="98" t="s">
        <v>1163</v>
      </c>
      <c r="BH604" t="s">
        <v>2936</v>
      </c>
    </row>
    <row r="605" spans="1:60" ht="13" hidden="1" customHeight="1">
      <c r="A605" s="37">
        <v>607</v>
      </c>
      <c r="B605" s="7" t="s">
        <v>1892</v>
      </c>
      <c r="C605" s="7" t="str">
        <f>TEXT(A605,"CRC-00000")&amp;"-05-01"</f>
        <v>CRC-00607-05-01</v>
      </c>
      <c r="D605" s="2" t="s">
        <v>2795</v>
      </c>
      <c r="E605" s="2" t="s">
        <v>2795</v>
      </c>
      <c r="F605" s="2" t="s">
        <v>2795</v>
      </c>
      <c r="G605" s="2" t="s">
        <v>2793</v>
      </c>
      <c r="H605" s="2" t="s">
        <v>2335</v>
      </c>
      <c r="I605" s="63" t="s">
        <v>2795</v>
      </c>
      <c r="J605" s="39" t="s">
        <v>2795</v>
      </c>
      <c r="M605" s="2" t="s">
        <v>2434</v>
      </c>
      <c r="O605" s="2" t="s">
        <v>2434</v>
      </c>
      <c r="Q605" s="63" t="s">
        <v>2796</v>
      </c>
      <c r="R605" s="39" t="s">
        <v>2795</v>
      </c>
      <c r="T605" s="2"/>
      <c r="U605" s="2"/>
      <c r="AD605" s="5" t="b">
        <f>ISNUMBER(MATCH(A605,Selection!A:A,0))</f>
        <v>0</v>
      </c>
      <c r="AE605" s="5">
        <f>24-COUNTIF(D605:AA605,"")</f>
        <v>11</v>
      </c>
      <c r="AF605" s="21" t="b">
        <v>1</v>
      </c>
      <c r="AG605" s="15" t="b">
        <v>0</v>
      </c>
      <c r="AH605" s="15" t="b">
        <v>0</v>
      </c>
      <c r="AI605" s="24" t="b">
        <v>1</v>
      </c>
      <c r="AJ605" s="6">
        <v>607.29999999999995</v>
      </c>
      <c r="AK605" s="6" t="s">
        <v>2744</v>
      </c>
      <c r="AL605" s="6" t="s">
        <v>2692</v>
      </c>
      <c r="AM605" s="6">
        <v>57</v>
      </c>
      <c r="AN605" s="6" t="s">
        <v>2518</v>
      </c>
      <c r="AO605" s="6" t="s">
        <v>2417</v>
      </c>
      <c r="AP605" s="6" t="s">
        <v>2518</v>
      </c>
      <c r="AU605" s="6" t="s">
        <v>2518</v>
      </c>
      <c r="AV605" s="98"/>
      <c r="AW605" s="98"/>
      <c r="BA605" s="15" t="b">
        <f>NOT(ISNA(MATCH($A605&amp;"N",'Cases at IMPPC'!$H:$H,0)))</f>
        <v>1</v>
      </c>
      <c r="BB605" s="15" t="b">
        <f>NOT(ISNA(MATCH($A605&amp;"T",'Cases at IMPPC'!$H:$H,0)))</f>
        <v>0</v>
      </c>
      <c r="BC605" s="15" t="b">
        <f>NOT(ISNA(MATCH($A605&amp;"ADE",'Cases at IMPPC'!$H:$H,0)))</f>
        <v>0</v>
      </c>
      <c r="BD605" s="15" t="b">
        <f>NOT(ISNA(MATCH($A605&amp;"MET",'Cases at IMPPC'!$H:$H,0)))</f>
        <v>1</v>
      </c>
      <c r="BE605" s="98" t="s">
        <v>1159</v>
      </c>
      <c r="BF605" t="s">
        <v>3212</v>
      </c>
      <c r="BH605" t="s">
        <v>2937</v>
      </c>
    </row>
    <row r="606" spans="1:60" ht="13" hidden="1" customHeight="1">
      <c r="A606" s="37">
        <v>608</v>
      </c>
      <c r="B606" s="7" t="s">
        <v>2079</v>
      </c>
      <c r="C606" s="7" t="str">
        <f>TEXT(A606,"CRC-00000")&amp;"-05-01"</f>
        <v>CRC-00608-05-01</v>
      </c>
      <c r="D606" s="2" t="s">
        <v>2795</v>
      </c>
      <c r="E606" s="2" t="s">
        <v>2795</v>
      </c>
      <c r="F606" s="2" t="s">
        <v>2795</v>
      </c>
      <c r="G606" s="2" t="s">
        <v>2795</v>
      </c>
      <c r="H606" s="2" t="s">
        <v>2795</v>
      </c>
      <c r="I606" s="63" t="s">
        <v>2795</v>
      </c>
      <c r="J606" s="39" t="s">
        <v>2795</v>
      </c>
      <c r="M606" s="2" t="s">
        <v>2434</v>
      </c>
      <c r="O606" s="2" t="s">
        <v>2434</v>
      </c>
      <c r="Q606" s="63" t="s">
        <v>2796</v>
      </c>
      <c r="R606" s="39" t="s">
        <v>2795</v>
      </c>
      <c r="T606" s="2"/>
      <c r="U606" s="2"/>
      <c r="AD606" s="5" t="b">
        <f>ISNUMBER(MATCH(A606,Selection!A:A,0))</f>
        <v>0</v>
      </c>
      <c r="AE606" s="5">
        <f>24-COUNTIF(D606:AA606,"")</f>
        <v>11</v>
      </c>
      <c r="AF606" s="21" t="b">
        <v>1</v>
      </c>
      <c r="AG606" s="15" t="b">
        <v>1</v>
      </c>
      <c r="AH606" s="15" t="b">
        <v>0</v>
      </c>
      <c r="AI606" s="24" t="b">
        <v>0</v>
      </c>
      <c r="AJ606" s="6">
        <v>608</v>
      </c>
      <c r="AK606" s="6" t="s">
        <v>2691</v>
      </c>
      <c r="AL606" s="6" t="s">
        <v>2692</v>
      </c>
      <c r="AM606" s="6">
        <v>57</v>
      </c>
      <c r="AN606" s="6" t="s">
        <v>2518</v>
      </c>
      <c r="AO606" s="6" t="s">
        <v>2417</v>
      </c>
      <c r="AP606" s="6" t="s">
        <v>2693</v>
      </c>
      <c r="AQ606" s="6" t="s">
        <v>91</v>
      </c>
      <c r="AU606" s="6" t="s">
        <v>2518</v>
      </c>
      <c r="AV606" s="98" t="s">
        <v>730</v>
      </c>
      <c r="AW606" s="98"/>
      <c r="BA606" s="15" t="b">
        <f>NOT(ISNA(MATCH($A606&amp;"N",'Cases at IMPPC'!$H:$H,0)))</f>
        <v>1</v>
      </c>
      <c r="BB606" s="15" t="b">
        <f>NOT(ISNA(MATCH($A606&amp;"T",'Cases at IMPPC'!$H:$H,0)))</f>
        <v>1</v>
      </c>
      <c r="BC606" s="15" t="b">
        <f>NOT(ISNA(MATCH($A606&amp;"ADE",'Cases at IMPPC'!$H:$H,0)))</f>
        <v>0</v>
      </c>
      <c r="BD606" s="15" t="b">
        <f>NOT(ISNA(MATCH($A606&amp;"MET",'Cases at IMPPC'!$H:$H,0)))</f>
        <v>0</v>
      </c>
      <c r="BE606" s="98" t="s">
        <v>1115</v>
      </c>
    </row>
    <row r="607" spans="1:60" ht="13" hidden="1" customHeight="1">
      <c r="A607" s="37">
        <v>609</v>
      </c>
      <c r="B607" s="7" t="s">
        <v>2080</v>
      </c>
      <c r="C607" s="7" t="str">
        <f>TEXT(A607,"CRC-00000")&amp;"-05-01"</f>
        <v>CRC-00609-05-01</v>
      </c>
      <c r="D607" s="2" t="s">
        <v>2795</v>
      </c>
      <c r="E607" s="2" t="s">
        <v>2794</v>
      </c>
      <c r="F607" s="2" t="s">
        <v>2794</v>
      </c>
      <c r="G607" s="2" t="s">
        <v>2795</v>
      </c>
      <c r="H607" s="2" t="s">
        <v>2795</v>
      </c>
      <c r="I607" s="63" t="s">
        <v>2795</v>
      </c>
      <c r="J607" s="39" t="s">
        <v>2795</v>
      </c>
      <c r="M607" s="2" t="s">
        <v>2567</v>
      </c>
      <c r="O607" s="2" t="s">
        <v>2434</v>
      </c>
      <c r="Q607" s="63" t="s">
        <v>2796</v>
      </c>
      <c r="R607" s="39" t="s">
        <v>2795</v>
      </c>
      <c r="T607" s="2"/>
      <c r="U607" s="2"/>
      <c r="AD607" s="5" t="b">
        <f>ISNUMBER(MATCH(A607,Selection!A:A,0))</f>
        <v>0</v>
      </c>
      <c r="AE607" s="5">
        <f>24-COUNTIF(D607:AA607,"")</f>
        <v>11</v>
      </c>
      <c r="AF607" s="21" t="b">
        <v>1</v>
      </c>
      <c r="AG607" s="15" t="b">
        <v>1</v>
      </c>
      <c r="AH607" s="15" t="b">
        <v>0</v>
      </c>
      <c r="AI607" s="24" t="b">
        <v>0</v>
      </c>
      <c r="AJ607" s="6">
        <v>609</v>
      </c>
      <c r="AK607" s="6" t="s">
        <v>2691</v>
      </c>
      <c r="AL607" s="6" t="s">
        <v>2692</v>
      </c>
      <c r="AM607" s="6">
        <v>56</v>
      </c>
      <c r="AN607" s="6" t="s">
        <v>2518</v>
      </c>
      <c r="AO607" s="6" t="s">
        <v>2699</v>
      </c>
      <c r="AP607" s="6" t="s">
        <v>2698</v>
      </c>
      <c r="AQ607" s="6" t="s">
        <v>208</v>
      </c>
      <c r="AU607" s="6" t="s">
        <v>2518</v>
      </c>
      <c r="AV607" s="98" t="s">
        <v>731</v>
      </c>
      <c r="AW607" s="98"/>
      <c r="BA607" s="15" t="b">
        <f>NOT(ISNA(MATCH($A607&amp;"N",'Cases at IMPPC'!$H:$H,0)))</f>
        <v>1</v>
      </c>
      <c r="BB607" s="15" t="b">
        <f>NOT(ISNA(MATCH($A607&amp;"T",'Cases at IMPPC'!$H:$H,0)))</f>
        <v>1</v>
      </c>
      <c r="BC607" s="15" t="b">
        <f>NOT(ISNA(MATCH($A607&amp;"ADE",'Cases at IMPPC'!$H:$H,0)))</f>
        <v>0</v>
      </c>
      <c r="BD607" s="15" t="b">
        <f>NOT(ISNA(MATCH($A607&amp;"MET",'Cases at IMPPC'!$H:$H,0)))</f>
        <v>0</v>
      </c>
      <c r="BE607" s="98" t="s">
        <v>1115</v>
      </c>
    </row>
    <row r="608" spans="1:60" ht="13" hidden="1" customHeight="1">
      <c r="A608" s="37">
        <v>610</v>
      </c>
      <c r="B608" s="7" t="s">
        <v>2081</v>
      </c>
      <c r="C608" s="7" t="str">
        <f>TEXT(A608,"CRC-00000")&amp;"-05-01"</f>
        <v>CRC-00610-05-01</v>
      </c>
      <c r="D608" s="2" t="s">
        <v>2795</v>
      </c>
      <c r="E608" s="2" t="s">
        <v>2794</v>
      </c>
      <c r="F608" s="2" t="s">
        <v>2795</v>
      </c>
      <c r="G608" s="2" t="s">
        <v>2795</v>
      </c>
      <c r="H608" s="2" t="s">
        <v>2795</v>
      </c>
      <c r="I608" s="63" t="s">
        <v>2795</v>
      </c>
      <c r="J608" s="39" t="s">
        <v>2795</v>
      </c>
      <c r="M608" s="2" t="s">
        <v>2792</v>
      </c>
      <c r="O608" s="2" t="s">
        <v>2644</v>
      </c>
      <c r="Q608" s="63" t="s">
        <v>2519</v>
      </c>
      <c r="R608" s="39" t="s">
        <v>2795</v>
      </c>
      <c r="T608" s="2"/>
      <c r="U608" s="2"/>
      <c r="AD608" s="5" t="b">
        <f>ISNUMBER(MATCH(A608,Selection!A:A,0))</f>
        <v>0</v>
      </c>
      <c r="AE608" s="5">
        <f>24-COUNTIF(D608:AA608,"")</f>
        <v>11</v>
      </c>
      <c r="AF608" s="21" t="b">
        <v>1</v>
      </c>
      <c r="AG608" s="15" t="b">
        <v>1</v>
      </c>
      <c r="AH608" s="15" t="b">
        <v>0</v>
      </c>
      <c r="AI608" s="24" t="b">
        <v>0</v>
      </c>
      <c r="AJ608" s="6">
        <v>610</v>
      </c>
      <c r="AK608" s="6" t="s">
        <v>2691</v>
      </c>
      <c r="AL608" s="6" t="s">
        <v>2692</v>
      </c>
      <c r="AM608" s="6">
        <v>60</v>
      </c>
      <c r="AN608" s="6" t="s">
        <v>2518</v>
      </c>
      <c r="AO608" s="6" t="s">
        <v>2417</v>
      </c>
      <c r="AP608" s="6" t="s">
        <v>2693</v>
      </c>
      <c r="AQ608" s="6" t="s">
        <v>316</v>
      </c>
      <c r="AU608" s="6" t="s">
        <v>2518</v>
      </c>
      <c r="AV608" s="98" t="s">
        <v>732</v>
      </c>
      <c r="AW608" s="98"/>
      <c r="BA608" s="15" t="b">
        <f>NOT(ISNA(MATCH($A608&amp;"N",'Cases at IMPPC'!$H:$H,0)))</f>
        <v>1</v>
      </c>
      <c r="BB608" s="15" t="b">
        <f>NOT(ISNA(MATCH($A608&amp;"T",'Cases at IMPPC'!$H:$H,0)))</f>
        <v>1</v>
      </c>
      <c r="BC608" s="15" t="b">
        <f>NOT(ISNA(MATCH($A608&amp;"ADE",'Cases at IMPPC'!$H:$H,0)))</f>
        <v>0</v>
      </c>
      <c r="BD608" s="15" t="b">
        <f>NOT(ISNA(MATCH($A608&amp;"MET",'Cases at IMPPC'!$H:$H,0)))</f>
        <v>0</v>
      </c>
      <c r="BE608" s="98" t="s">
        <v>1115</v>
      </c>
    </row>
    <row r="609" spans="1:60" ht="13" hidden="1" customHeight="1">
      <c r="A609" s="37">
        <v>611</v>
      </c>
      <c r="B609" s="7" t="s">
        <v>2260</v>
      </c>
      <c r="C609" s="7" t="str">
        <f>TEXT(A609,"CRC-00000")&amp;"-05-01"</f>
        <v>CRC-00611-05-01</v>
      </c>
      <c r="D609" s="2" t="s">
        <v>2794</v>
      </c>
      <c r="E609" s="2" t="s">
        <v>2794</v>
      </c>
      <c r="F609" s="2" t="s">
        <v>2795</v>
      </c>
      <c r="G609" s="2" t="s">
        <v>2794</v>
      </c>
      <c r="H609" s="2" t="s">
        <v>2795</v>
      </c>
      <c r="I609" s="63" t="s">
        <v>2795</v>
      </c>
      <c r="J609" s="39" t="s">
        <v>2795</v>
      </c>
      <c r="T609" s="2"/>
      <c r="U609" s="2"/>
      <c r="AD609" s="5" t="b">
        <f>ISNUMBER(MATCH(A609,Selection!A:A,0))</f>
        <v>0</v>
      </c>
      <c r="AE609" s="5">
        <f>24-COUNTIF(D609:AA609,"")</f>
        <v>7</v>
      </c>
      <c r="AF609" s="21" t="b">
        <v>1</v>
      </c>
      <c r="AG609" s="15" t="b">
        <v>1</v>
      </c>
      <c r="AH609" s="15" t="b">
        <v>0</v>
      </c>
      <c r="AI609" s="24" t="b">
        <v>0</v>
      </c>
      <c r="AJ609" s="6">
        <v>611</v>
      </c>
      <c r="AK609" s="6" t="s">
        <v>2691</v>
      </c>
      <c r="AL609" s="6" t="s">
        <v>2692</v>
      </c>
      <c r="AM609" s="6">
        <v>86</v>
      </c>
      <c r="AN609" s="6" t="s">
        <v>2701</v>
      </c>
      <c r="AO609" s="6" t="s">
        <v>2699</v>
      </c>
      <c r="AP609" s="6" t="s">
        <v>2698</v>
      </c>
      <c r="AQ609" s="6" t="s">
        <v>119</v>
      </c>
      <c r="AU609" s="6" t="s">
        <v>2797</v>
      </c>
      <c r="AV609" s="98" t="s">
        <v>733</v>
      </c>
      <c r="AW609" s="98"/>
      <c r="BA609" s="15" t="b">
        <f>NOT(ISNA(MATCH($A609&amp;"N",'Cases at IMPPC'!$H:$H,0)))</f>
        <v>1</v>
      </c>
      <c r="BB609" s="15" t="b">
        <f>NOT(ISNA(MATCH($A609&amp;"T",'Cases at IMPPC'!$H:$H,0)))</f>
        <v>1</v>
      </c>
      <c r="BC609" s="15" t="b">
        <f>NOT(ISNA(MATCH($A609&amp;"ADE",'Cases at IMPPC'!$H:$H,0)))</f>
        <v>0</v>
      </c>
      <c r="BD609" s="15" t="b">
        <f>NOT(ISNA(MATCH($A609&amp;"MET",'Cases at IMPPC'!$H:$H,0)))</f>
        <v>0</v>
      </c>
      <c r="BE609" s="98"/>
    </row>
    <row r="610" spans="1:60" ht="13" hidden="1" customHeight="1">
      <c r="A610" s="37">
        <v>612</v>
      </c>
      <c r="B610" s="7" t="s">
        <v>2261</v>
      </c>
      <c r="C610" s="7" t="str">
        <f>TEXT(A610,"CRC-00000")&amp;"-05-01"</f>
        <v>CRC-00612-05-01</v>
      </c>
      <c r="D610" s="2" t="s">
        <v>2794</v>
      </c>
      <c r="E610" s="2" t="s">
        <v>2795</v>
      </c>
      <c r="F610" s="2" t="s">
        <v>2795</v>
      </c>
      <c r="G610" s="2" t="s">
        <v>2795</v>
      </c>
      <c r="H610" s="2" t="s">
        <v>2795</v>
      </c>
      <c r="I610" s="63" t="s">
        <v>2795</v>
      </c>
      <c r="J610" s="39" t="s">
        <v>2795</v>
      </c>
      <c r="T610" s="2"/>
      <c r="U610" s="2"/>
      <c r="AD610" s="5" t="b">
        <f>ISNUMBER(MATCH(A610,Selection!A:A,0))</f>
        <v>0</v>
      </c>
      <c r="AE610" s="5">
        <f>24-COUNTIF(D610:AA610,"")</f>
        <v>7</v>
      </c>
      <c r="AF610" s="21" t="b">
        <v>1</v>
      </c>
      <c r="AG610" s="15" t="b">
        <v>1</v>
      </c>
      <c r="AH610" s="15" t="b">
        <v>0</v>
      </c>
      <c r="AI610" s="24" t="b">
        <v>0</v>
      </c>
      <c r="AJ610" s="6">
        <v>612</v>
      </c>
      <c r="AK610" s="6" t="s">
        <v>2691</v>
      </c>
      <c r="AL610" s="6" t="s">
        <v>2692</v>
      </c>
      <c r="AM610" s="6">
        <v>79</v>
      </c>
      <c r="AN610" s="6" t="s">
        <v>2518</v>
      </c>
      <c r="AO610" s="6" t="s">
        <v>2699</v>
      </c>
      <c r="AP610" s="6" t="s">
        <v>2698</v>
      </c>
      <c r="AQ610" s="6" t="s">
        <v>209</v>
      </c>
      <c r="AU610" s="6" t="s">
        <v>2745</v>
      </c>
      <c r="AV610" s="98" t="s">
        <v>734</v>
      </c>
      <c r="AW610" s="98"/>
      <c r="BA610" s="15" t="b">
        <f>NOT(ISNA(MATCH($A610&amp;"N",'Cases at IMPPC'!$H:$H,0)))</f>
        <v>1</v>
      </c>
      <c r="BB610" s="15" t="b">
        <f>NOT(ISNA(MATCH($A610&amp;"T",'Cases at IMPPC'!$H:$H,0)))</f>
        <v>1</v>
      </c>
      <c r="BC610" s="15" t="b">
        <f>NOT(ISNA(MATCH($A610&amp;"ADE",'Cases at IMPPC'!$H:$H,0)))</f>
        <v>0</v>
      </c>
      <c r="BD610" s="15" t="b">
        <f>NOT(ISNA(MATCH($A610&amp;"MET",'Cases at IMPPC'!$H:$H,0)))</f>
        <v>0</v>
      </c>
      <c r="BE610" s="98" t="s">
        <v>1118</v>
      </c>
    </row>
    <row r="611" spans="1:60" ht="13" hidden="1" customHeight="1">
      <c r="A611" s="37">
        <v>613</v>
      </c>
      <c r="B611" s="7" t="s">
        <v>2262</v>
      </c>
      <c r="C611" s="7" t="str">
        <f>TEXT(A611,"CRC-00000")&amp;"-05-01"</f>
        <v>CRC-00613-05-01</v>
      </c>
      <c r="D611" s="2" t="s">
        <v>2794</v>
      </c>
      <c r="E611" s="2" t="s">
        <v>2795</v>
      </c>
      <c r="F611" s="2" t="s">
        <v>2794</v>
      </c>
      <c r="G611" s="2" t="s">
        <v>2795</v>
      </c>
      <c r="H611" s="2" t="s">
        <v>2795</v>
      </c>
      <c r="I611" s="63" t="s">
        <v>2795</v>
      </c>
      <c r="J611" s="39" t="s">
        <v>2795</v>
      </c>
      <c r="T611" s="2"/>
      <c r="U611" s="2"/>
      <c r="AD611" s="5" t="b">
        <f>ISNUMBER(MATCH(A611,Selection!A:A,0))</f>
        <v>0</v>
      </c>
      <c r="AE611" s="5">
        <f>24-COUNTIF(D611:AA611,"")</f>
        <v>7</v>
      </c>
      <c r="AF611" s="21" t="b">
        <v>1</v>
      </c>
      <c r="AG611" s="15" t="b">
        <v>1</v>
      </c>
      <c r="AH611" s="15" t="b">
        <v>0</v>
      </c>
      <c r="AI611" s="24" t="b">
        <v>0</v>
      </c>
      <c r="AJ611" s="6">
        <v>613</v>
      </c>
      <c r="AK611" s="6" t="s">
        <v>2691</v>
      </c>
      <c r="AL611" s="6" t="s">
        <v>2692</v>
      </c>
      <c r="AM611" s="6">
        <v>45</v>
      </c>
      <c r="AN611" s="6" t="s">
        <v>2697</v>
      </c>
      <c r="AO611" s="6" t="s">
        <v>2699</v>
      </c>
      <c r="AP611" s="6" t="s">
        <v>3169</v>
      </c>
      <c r="AQ611" s="6" t="s">
        <v>348</v>
      </c>
      <c r="AU611" s="6" t="s">
        <v>2797</v>
      </c>
      <c r="AV611" s="98" t="s">
        <v>560</v>
      </c>
      <c r="AW611" s="98"/>
      <c r="BA611" s="15" t="b">
        <f>NOT(ISNA(MATCH($A611&amp;"N",'Cases at IMPPC'!$H:$H,0)))</f>
        <v>1</v>
      </c>
      <c r="BB611" s="15" t="b">
        <f>NOT(ISNA(MATCH($A611&amp;"T",'Cases at IMPPC'!$H:$H,0)))</f>
        <v>1</v>
      </c>
      <c r="BC611" s="15" t="b">
        <f>NOT(ISNA(MATCH($A611&amp;"ADE",'Cases at IMPPC'!$H:$H,0)))</f>
        <v>0</v>
      </c>
      <c r="BD611" s="15" t="b">
        <f>NOT(ISNA(MATCH($A611&amp;"MET",'Cases at IMPPC'!$H:$H,0)))</f>
        <v>0</v>
      </c>
      <c r="BE611" s="98"/>
    </row>
    <row r="612" spans="1:60" ht="13" hidden="1" customHeight="1">
      <c r="A612" s="37">
        <v>614</v>
      </c>
      <c r="B612" s="7" t="s">
        <v>2263</v>
      </c>
      <c r="C612" s="7" t="str">
        <f>TEXT(A612,"CRC-00000")&amp;"-05-01"</f>
        <v>CRC-00614-05-01</v>
      </c>
      <c r="D612" s="2" t="s">
        <v>2795</v>
      </c>
      <c r="E612" s="2" t="s">
        <v>2794</v>
      </c>
      <c r="F612" s="2" t="s">
        <v>2795</v>
      </c>
      <c r="G612" s="2" t="s">
        <v>2794</v>
      </c>
      <c r="H612" s="2" t="s">
        <v>2795</v>
      </c>
      <c r="I612" s="63" t="s">
        <v>2795</v>
      </c>
      <c r="J612" s="39" t="s">
        <v>2795</v>
      </c>
      <c r="M612" s="2" t="s">
        <v>2434</v>
      </c>
      <c r="O612" s="2" t="s">
        <v>2996</v>
      </c>
      <c r="Q612" s="63" t="s">
        <v>2518</v>
      </c>
      <c r="R612" s="39" t="s">
        <v>2795</v>
      </c>
      <c r="T612" s="2"/>
      <c r="U612" s="2"/>
      <c r="AD612" s="5" t="b">
        <f>ISNUMBER(MATCH(A612,Selection!A:A,0))</f>
        <v>0</v>
      </c>
      <c r="AE612" s="5">
        <f>24-COUNTIF(D612:AA612,"")</f>
        <v>11</v>
      </c>
      <c r="AF612" s="21" t="b">
        <v>1</v>
      </c>
      <c r="AG612" s="15" t="b">
        <v>1</v>
      </c>
      <c r="AH612" s="15" t="b">
        <v>0</v>
      </c>
      <c r="AI612" s="24" t="b">
        <v>0</v>
      </c>
      <c r="AJ612" s="6">
        <v>614</v>
      </c>
      <c r="AK612" s="6" t="s">
        <v>2691</v>
      </c>
      <c r="AL612" s="6" t="s">
        <v>2692</v>
      </c>
      <c r="AM612" s="6">
        <v>67</v>
      </c>
      <c r="AN612" s="6" t="s">
        <v>2518</v>
      </c>
      <c r="AO612" s="6" t="s">
        <v>2699</v>
      </c>
      <c r="AP612" s="6" t="s">
        <v>2698</v>
      </c>
      <c r="AQ612" s="6" t="s">
        <v>210</v>
      </c>
      <c r="AU612" s="6" t="s">
        <v>2518</v>
      </c>
      <c r="AV612" s="98" t="s">
        <v>561</v>
      </c>
      <c r="AW612" s="98"/>
      <c r="BA612" s="15" t="b">
        <f>NOT(ISNA(MATCH($A612&amp;"N",'Cases at IMPPC'!$H:$H,0)))</f>
        <v>1</v>
      </c>
      <c r="BB612" s="15" t="b">
        <f>NOT(ISNA(MATCH($A612&amp;"T",'Cases at IMPPC'!$H:$H,0)))</f>
        <v>1</v>
      </c>
      <c r="BC612" s="15" t="b">
        <f>NOT(ISNA(MATCH($A612&amp;"ADE",'Cases at IMPPC'!$H:$H,0)))</f>
        <v>0</v>
      </c>
      <c r="BD612" s="15" t="b">
        <f>NOT(ISNA(MATCH($A612&amp;"MET",'Cases at IMPPC'!$H:$H,0)))</f>
        <v>0</v>
      </c>
      <c r="BE612" s="98"/>
    </row>
    <row r="613" spans="1:60" ht="13" hidden="1" customHeight="1">
      <c r="A613" s="37">
        <v>615</v>
      </c>
      <c r="B613" s="7" t="s">
        <v>2266</v>
      </c>
      <c r="C613" s="7" t="str">
        <f>TEXT(A613,"CRC-00000")&amp;"-05-01"</f>
        <v>CRC-00615-05-01</v>
      </c>
      <c r="D613" s="2" t="s">
        <v>2795</v>
      </c>
      <c r="E613" s="2" t="s">
        <v>2794</v>
      </c>
      <c r="F613" s="2" t="s">
        <v>2794</v>
      </c>
      <c r="G613" s="2" t="s">
        <v>2779</v>
      </c>
      <c r="H613" s="2" t="s">
        <v>2335</v>
      </c>
      <c r="I613" s="63" t="s">
        <v>2795</v>
      </c>
      <c r="J613" s="39" t="s">
        <v>2795</v>
      </c>
      <c r="M613" s="2" t="s">
        <v>2866</v>
      </c>
      <c r="O613" s="2" t="s">
        <v>2644</v>
      </c>
      <c r="Q613" s="63" t="s">
        <v>2519</v>
      </c>
      <c r="R613" s="39" t="s">
        <v>2795</v>
      </c>
      <c r="T613" s="2"/>
      <c r="U613" s="2"/>
      <c r="AD613" s="5" t="b">
        <f>ISNUMBER(MATCH(A613,Selection!A:A,0))</f>
        <v>0</v>
      </c>
      <c r="AE613" s="5">
        <f>24-COUNTIF(D613:AA613,"")</f>
        <v>11</v>
      </c>
      <c r="AF613" s="21" t="b">
        <v>1</v>
      </c>
      <c r="AG613" s="15" t="b">
        <v>1</v>
      </c>
      <c r="AH613" s="15" t="b">
        <v>0</v>
      </c>
      <c r="AI613" s="24" t="b">
        <v>0</v>
      </c>
      <c r="AJ613" s="6">
        <v>615</v>
      </c>
      <c r="AK613" s="6" t="s">
        <v>2691</v>
      </c>
      <c r="AL613" s="6" t="s">
        <v>2692</v>
      </c>
      <c r="AM613" s="6">
        <v>63</v>
      </c>
      <c r="AN613" s="6" t="s">
        <v>2518</v>
      </c>
      <c r="AO613" s="6" t="s">
        <v>2699</v>
      </c>
      <c r="AP613" s="6" t="s">
        <v>2693</v>
      </c>
      <c r="AQ613" s="6" t="s">
        <v>211</v>
      </c>
      <c r="AU613" s="6" t="s">
        <v>2518</v>
      </c>
      <c r="AV613" s="98" t="s">
        <v>562</v>
      </c>
      <c r="AW613" s="98"/>
      <c r="BA613" s="15" t="b">
        <f>NOT(ISNA(MATCH($A613&amp;"N",'Cases at IMPPC'!$H:$H,0)))</f>
        <v>1</v>
      </c>
      <c r="BB613" s="15" t="b">
        <f>NOT(ISNA(MATCH($A613&amp;"T",'Cases at IMPPC'!$H:$H,0)))</f>
        <v>1</v>
      </c>
      <c r="BC613" s="15" t="b">
        <f>NOT(ISNA(MATCH($A613&amp;"ADE",'Cases at IMPPC'!$H:$H,0)))</f>
        <v>0</v>
      </c>
      <c r="BD613" s="15" t="b">
        <f>NOT(ISNA(MATCH($A613&amp;"MET",'Cases at IMPPC'!$H:$H,0)))</f>
        <v>0</v>
      </c>
      <c r="BE613" s="98" t="s">
        <v>1115</v>
      </c>
    </row>
    <row r="614" spans="1:60" ht="13" hidden="1" customHeight="1">
      <c r="A614" s="37">
        <v>616</v>
      </c>
      <c r="B614" s="7" t="s">
        <v>2458</v>
      </c>
      <c r="C614" s="7" t="str">
        <f>TEXT(A614,"CRC-00000")&amp;"-05-01"</f>
        <v>CRC-00616-05-01</v>
      </c>
      <c r="D614" s="2" t="s">
        <v>2795</v>
      </c>
      <c r="E614" s="2" t="s">
        <v>2795</v>
      </c>
      <c r="F614" s="2" t="s">
        <v>2794</v>
      </c>
      <c r="G614" s="2" t="s">
        <v>2795</v>
      </c>
      <c r="H614" s="2" t="s">
        <v>2794</v>
      </c>
      <c r="I614" s="63" t="s">
        <v>2794</v>
      </c>
      <c r="J614" s="39" t="s">
        <v>2795</v>
      </c>
      <c r="O614" s="2" t="s">
        <v>2995</v>
      </c>
      <c r="Q614" s="63" t="s">
        <v>2518</v>
      </c>
      <c r="R614" s="39" t="s">
        <v>2795</v>
      </c>
      <c r="T614" s="2"/>
      <c r="U614" s="2"/>
      <c r="AD614" s="5" t="b">
        <f>ISNUMBER(MATCH(A614,Selection!A:A,0))</f>
        <v>0</v>
      </c>
      <c r="AE614" s="5">
        <f>24-COUNTIF(D614:AA614,"")</f>
        <v>10</v>
      </c>
      <c r="AF614" s="21" t="b">
        <v>1</v>
      </c>
      <c r="AG614" s="15" t="b">
        <v>1</v>
      </c>
      <c r="AH614" s="15" t="b">
        <v>0</v>
      </c>
      <c r="AI614" s="24" t="b">
        <v>0</v>
      </c>
      <c r="AJ614" s="6">
        <v>616</v>
      </c>
      <c r="AK614" s="6" t="s">
        <v>2691</v>
      </c>
      <c r="AL614" s="6" t="s">
        <v>2692</v>
      </c>
      <c r="AM614" s="6">
        <v>53</v>
      </c>
      <c r="AN614" s="6" t="s">
        <v>2697</v>
      </c>
      <c r="AO614" s="6" t="s">
        <v>2699</v>
      </c>
      <c r="AP614" s="6" t="s">
        <v>2698</v>
      </c>
      <c r="AQ614" s="6" t="s">
        <v>212</v>
      </c>
      <c r="AU614" s="6" t="s">
        <v>2518</v>
      </c>
      <c r="AV614" s="98"/>
      <c r="AW614" s="98"/>
      <c r="BA614" s="15" t="b">
        <f>NOT(ISNA(MATCH($A614&amp;"N",'Cases at IMPPC'!$H:$H,0)))</f>
        <v>1</v>
      </c>
      <c r="BB614" s="15" t="b">
        <f>NOT(ISNA(MATCH($A614&amp;"T",'Cases at IMPPC'!$H:$H,0)))</f>
        <v>1</v>
      </c>
      <c r="BC614" s="15" t="b">
        <f>NOT(ISNA(MATCH($A614&amp;"ADE",'Cases at IMPPC'!$H:$H,0)))</f>
        <v>0</v>
      </c>
      <c r="BD614" s="15" t="b">
        <f>NOT(ISNA(MATCH($A614&amp;"MET",'Cases at IMPPC'!$H:$H,0)))</f>
        <v>0</v>
      </c>
      <c r="BE614" s="98" t="s">
        <v>1115</v>
      </c>
    </row>
    <row r="615" spans="1:60" ht="13" hidden="1" customHeight="1">
      <c r="A615" s="37">
        <v>617</v>
      </c>
      <c r="B615" s="7" t="s">
        <v>2459</v>
      </c>
      <c r="C615" s="7" t="str">
        <f>TEXT(A615,"CRC-00000")&amp;"-05-01"</f>
        <v>CRC-00617-05-01</v>
      </c>
      <c r="D615" s="2" t="s">
        <v>2795</v>
      </c>
      <c r="E615" s="2" t="s">
        <v>2794</v>
      </c>
      <c r="F615" s="2" t="s">
        <v>2795</v>
      </c>
      <c r="G615" s="2" t="s">
        <v>2795</v>
      </c>
      <c r="H615" s="2" t="s">
        <v>2795</v>
      </c>
      <c r="I615" s="63" t="s">
        <v>2795</v>
      </c>
      <c r="J615" s="39" t="s">
        <v>2795</v>
      </c>
      <c r="M615" s="2" t="s">
        <v>2434</v>
      </c>
      <c r="O615" s="2" t="s">
        <v>2644</v>
      </c>
      <c r="Q615" s="63" t="s">
        <v>2519</v>
      </c>
      <c r="R615" s="39" t="s">
        <v>2795</v>
      </c>
      <c r="T615" s="2"/>
      <c r="U615" s="2"/>
      <c r="AD615" s="5" t="b">
        <f>ISNUMBER(MATCH(A615,Selection!A:A,0))</f>
        <v>0</v>
      </c>
      <c r="AE615" s="5">
        <f>24-COUNTIF(D615:AA615,"")</f>
        <v>11</v>
      </c>
      <c r="AF615" s="21" t="b">
        <v>1</v>
      </c>
      <c r="AG615" s="15" t="b">
        <v>1</v>
      </c>
      <c r="AH615" s="15" t="b">
        <v>0</v>
      </c>
      <c r="AI615" s="24" t="b">
        <v>0</v>
      </c>
      <c r="AJ615" s="6">
        <v>617</v>
      </c>
      <c r="AK615" s="6" t="s">
        <v>2691</v>
      </c>
      <c r="AL615" s="6" t="s">
        <v>2692</v>
      </c>
      <c r="AM615" s="6">
        <v>54</v>
      </c>
      <c r="AN615" s="6" t="s">
        <v>2697</v>
      </c>
      <c r="AO615" s="6" t="s">
        <v>2417</v>
      </c>
      <c r="AP615" s="6" t="s">
        <v>2693</v>
      </c>
      <c r="AQ615" s="6" t="s">
        <v>357</v>
      </c>
      <c r="AU615" s="6" t="s">
        <v>2518</v>
      </c>
      <c r="AV615" s="98"/>
      <c r="AW615" s="98"/>
      <c r="BA615" s="15" t="b">
        <f>NOT(ISNA(MATCH($A615&amp;"N",'Cases at IMPPC'!$H:$H,0)))</f>
        <v>1</v>
      </c>
      <c r="BB615" s="15" t="b">
        <f>NOT(ISNA(MATCH($A615&amp;"T",'Cases at IMPPC'!$H:$H,0)))</f>
        <v>1</v>
      </c>
      <c r="BC615" s="15" t="b">
        <f>NOT(ISNA(MATCH($A615&amp;"ADE",'Cases at IMPPC'!$H:$H,0)))</f>
        <v>0</v>
      </c>
      <c r="BD615" s="15" t="b">
        <f>NOT(ISNA(MATCH($A615&amp;"MET",'Cases at IMPPC'!$H:$H,0)))</f>
        <v>0</v>
      </c>
      <c r="BE615" s="98" t="s">
        <v>1115</v>
      </c>
    </row>
    <row r="616" spans="1:60" ht="13" hidden="1" customHeight="1">
      <c r="A616" s="37">
        <v>618</v>
      </c>
      <c r="B616" s="7" t="s">
        <v>2460</v>
      </c>
      <c r="C616" s="7" t="str">
        <f>TEXT(A616,"CRC-00000")&amp;"-05-01"</f>
        <v>CRC-00618-05-01</v>
      </c>
      <c r="D616" s="2" t="s">
        <v>2795</v>
      </c>
      <c r="E616" s="2" t="s">
        <v>2794</v>
      </c>
      <c r="F616" s="2" t="s">
        <v>2795</v>
      </c>
      <c r="G616" s="2" t="s">
        <v>2795</v>
      </c>
      <c r="H616" s="2" t="s">
        <v>2795</v>
      </c>
      <c r="I616" s="63" t="s">
        <v>2795</v>
      </c>
      <c r="J616" s="39" t="s">
        <v>2795</v>
      </c>
      <c r="M616" s="2" t="s">
        <v>2434</v>
      </c>
      <c r="O616" s="2" t="s">
        <v>2434</v>
      </c>
      <c r="Q616" s="63" t="s">
        <v>2796</v>
      </c>
      <c r="R616" s="39" t="s">
        <v>2795</v>
      </c>
      <c r="T616" s="2"/>
      <c r="U616" s="2"/>
      <c r="AD616" s="5" t="b">
        <f>ISNUMBER(MATCH(A616,Selection!A:A,0))</f>
        <v>0</v>
      </c>
      <c r="AE616" s="5">
        <f>24-COUNTIF(D616:AA616,"")</f>
        <v>11</v>
      </c>
      <c r="AF616" s="21" t="b">
        <v>1</v>
      </c>
      <c r="AG616" s="15" t="b">
        <v>1</v>
      </c>
      <c r="AH616" s="15" t="b">
        <v>0</v>
      </c>
      <c r="AI616" s="24" t="b">
        <v>0</v>
      </c>
      <c r="AJ616" s="6">
        <v>618</v>
      </c>
      <c r="AK616" s="6" t="s">
        <v>2691</v>
      </c>
      <c r="AL616" s="6" t="s">
        <v>2692</v>
      </c>
      <c r="AM616" s="6">
        <v>58</v>
      </c>
      <c r="AN616" s="6" t="s">
        <v>2697</v>
      </c>
      <c r="AO616" s="6" t="s">
        <v>2417</v>
      </c>
      <c r="AP616" s="6" t="s">
        <v>2693</v>
      </c>
      <c r="AU616" s="6" t="s">
        <v>2990</v>
      </c>
      <c r="AV616" s="98"/>
      <c r="AW616" s="98"/>
      <c r="BA616" s="15" t="b">
        <f>NOT(ISNA(MATCH($A616&amp;"N",'Cases at IMPPC'!$H:$H,0)))</f>
        <v>1</v>
      </c>
      <c r="BB616" s="15" t="b">
        <f>NOT(ISNA(MATCH($A616&amp;"T",'Cases at IMPPC'!$H:$H,0)))</f>
        <v>1</v>
      </c>
      <c r="BC616" s="15" t="b">
        <f>NOT(ISNA(MATCH($A616&amp;"ADE",'Cases at IMPPC'!$H:$H,0)))</f>
        <v>0</v>
      </c>
      <c r="BD616" s="15" t="b">
        <f>NOT(ISNA(MATCH($A616&amp;"MET",'Cases at IMPPC'!$H:$H,0)))</f>
        <v>0</v>
      </c>
      <c r="BE616" s="98" t="s">
        <v>1115</v>
      </c>
    </row>
    <row r="617" spans="1:60" ht="13" hidden="1" customHeight="1">
      <c r="A617" s="37">
        <v>619</v>
      </c>
      <c r="B617" s="7" t="s">
        <v>2461</v>
      </c>
      <c r="C617" s="7" t="str">
        <f>TEXT(A617,"CRC-00000")&amp;"-05-01"</f>
        <v>CRC-00619-05-01</v>
      </c>
      <c r="D617" s="2" t="s">
        <v>2795</v>
      </c>
      <c r="E617" s="2" t="s">
        <v>2795</v>
      </c>
      <c r="F617" s="2" t="s">
        <v>2795</v>
      </c>
      <c r="G617" s="2" t="s">
        <v>2795</v>
      </c>
      <c r="H617" s="2" t="s">
        <v>2795</v>
      </c>
      <c r="I617" s="63" t="s">
        <v>2795</v>
      </c>
      <c r="J617" s="39" t="s">
        <v>2795</v>
      </c>
      <c r="M617" s="2" t="s">
        <v>2434</v>
      </c>
      <c r="O617" s="2" t="s">
        <v>2434</v>
      </c>
      <c r="Q617" s="63" t="s">
        <v>2796</v>
      </c>
      <c r="R617" s="39" t="s">
        <v>2795</v>
      </c>
      <c r="T617" s="2"/>
      <c r="U617" s="2"/>
      <c r="AD617" s="5" t="b">
        <f>ISNUMBER(MATCH(A617,Selection!A:A,0))</f>
        <v>0</v>
      </c>
      <c r="AE617" s="5">
        <f>24-COUNTIF(D617:AA617,"")</f>
        <v>11</v>
      </c>
      <c r="AF617" s="21" t="b">
        <v>1</v>
      </c>
      <c r="AG617" s="15" t="b">
        <v>1</v>
      </c>
      <c r="AH617" s="15" t="b">
        <v>0</v>
      </c>
      <c r="AI617" s="24" t="b">
        <v>0</v>
      </c>
      <c r="AJ617" s="6">
        <v>619</v>
      </c>
      <c r="AK617" s="6" t="s">
        <v>2691</v>
      </c>
      <c r="AL617" s="6" t="s">
        <v>2692</v>
      </c>
      <c r="AM617" s="6">
        <v>33</v>
      </c>
      <c r="AN617" s="6" t="s">
        <v>2518</v>
      </c>
      <c r="AO617" s="6" t="s">
        <v>2699</v>
      </c>
      <c r="AP617" s="6" t="s">
        <v>2693</v>
      </c>
      <c r="AQ617" s="6" t="s">
        <v>367</v>
      </c>
      <c r="AV617" s="98"/>
      <c r="AW617" s="98"/>
      <c r="BA617" s="15" t="b">
        <f>NOT(ISNA(MATCH($A617&amp;"N",'Cases at IMPPC'!$H:$H,0)))</f>
        <v>1</v>
      </c>
      <c r="BB617" s="15" t="b">
        <f>NOT(ISNA(MATCH($A617&amp;"T",'Cases at IMPPC'!$H:$H,0)))</f>
        <v>1</v>
      </c>
      <c r="BC617" s="15" t="b">
        <f>NOT(ISNA(MATCH($A617&amp;"ADE",'Cases at IMPPC'!$H:$H,0)))</f>
        <v>0</v>
      </c>
      <c r="BD617" s="15" t="b">
        <f>NOT(ISNA(MATCH($A617&amp;"MET",'Cases at IMPPC'!$H:$H,0)))</f>
        <v>0</v>
      </c>
      <c r="BE617" s="98" t="s">
        <v>1160</v>
      </c>
    </row>
    <row r="618" spans="1:60" ht="13" customHeight="1">
      <c r="A618" s="37">
        <v>620</v>
      </c>
      <c r="B618" s="7" t="s">
        <v>2462</v>
      </c>
      <c r="C618" s="7" t="str">
        <f>TEXT(A618,"CRC-00000")&amp;"-05-01"</f>
        <v>CRC-00620-05-01</v>
      </c>
      <c r="D618" s="2" t="s">
        <v>2795</v>
      </c>
      <c r="E618" s="2" t="s">
        <v>2795</v>
      </c>
      <c r="F618" s="2" t="s">
        <v>2795</v>
      </c>
      <c r="G618" s="2" t="s">
        <v>2795</v>
      </c>
      <c r="H618" s="2" t="s">
        <v>2795</v>
      </c>
      <c r="I618" s="63" t="s">
        <v>2795</v>
      </c>
      <c r="J618" s="39" t="s">
        <v>2795</v>
      </c>
      <c r="M618" s="2" t="s">
        <v>2651</v>
      </c>
      <c r="T618" s="2"/>
      <c r="U618" s="2"/>
      <c r="AD618" s="5" t="b">
        <f>ISNUMBER(MATCH(A618,Selection!A:A,0))</f>
        <v>0</v>
      </c>
      <c r="AE618" s="5">
        <f>24-COUNTIF(D618:AA618,"")</f>
        <v>8</v>
      </c>
      <c r="AF618" s="21" t="b">
        <v>1</v>
      </c>
      <c r="AG618" s="15" t="b">
        <v>1</v>
      </c>
      <c r="AH618" s="15" t="b">
        <v>0</v>
      </c>
      <c r="AI618" s="24" t="b">
        <v>0</v>
      </c>
      <c r="AJ618" s="6">
        <v>620</v>
      </c>
      <c r="AK618" s="6" t="s">
        <v>2691</v>
      </c>
      <c r="AL618" s="6" t="s">
        <v>2692</v>
      </c>
      <c r="AM618" s="6">
        <v>89</v>
      </c>
      <c r="AN618" s="6" t="s">
        <v>2518</v>
      </c>
      <c r="AO618" s="6" t="s">
        <v>2699</v>
      </c>
      <c r="AP618" s="6" t="s">
        <v>2999</v>
      </c>
      <c r="AQ618" s="6" t="s">
        <v>213</v>
      </c>
      <c r="AU618" s="6" t="s">
        <v>2797</v>
      </c>
      <c r="AV618" s="98" t="s">
        <v>563</v>
      </c>
      <c r="AW618" s="98"/>
      <c r="BA618" s="15" t="b">
        <f>NOT(ISNA(MATCH($A618&amp;"N",'Cases at IMPPC'!$H:$H,0)))</f>
        <v>1</v>
      </c>
      <c r="BB618" s="15" t="b">
        <f>NOT(ISNA(MATCH($A618&amp;"T",'Cases at IMPPC'!$H:$H,0)))</f>
        <v>1</v>
      </c>
      <c r="BC618" s="15" t="b">
        <f>NOT(ISNA(MATCH($A618&amp;"ADE",'Cases at IMPPC'!$H:$H,0)))</f>
        <v>0</v>
      </c>
      <c r="BD618" s="15" t="b">
        <f>NOT(ISNA(MATCH($A618&amp;"MET",'Cases at IMPPC'!$H:$H,0)))</f>
        <v>0</v>
      </c>
      <c r="BE618" s="98" t="s">
        <v>1161</v>
      </c>
      <c r="BH618" t="s">
        <v>3122</v>
      </c>
    </row>
    <row r="619" spans="1:60" ht="13" hidden="1" customHeight="1">
      <c r="A619" s="37">
        <v>621</v>
      </c>
      <c r="B619" s="7" t="s">
        <v>2273</v>
      </c>
      <c r="C619" s="7" t="str">
        <f>TEXT(A619,"CRC-00000")&amp;"-05-01"</f>
        <v>CRC-00621-05-01</v>
      </c>
      <c r="D619" s="2" t="s">
        <v>2795</v>
      </c>
      <c r="E619" s="2" t="s">
        <v>2795</v>
      </c>
      <c r="F619" s="2" t="s">
        <v>2794</v>
      </c>
      <c r="G619" s="2" t="s">
        <v>2795</v>
      </c>
      <c r="H619" s="2" t="s">
        <v>2794</v>
      </c>
      <c r="I619" s="63" t="s">
        <v>2794</v>
      </c>
      <c r="J619" s="39" t="s">
        <v>2795</v>
      </c>
      <c r="M619" s="2" t="s">
        <v>2434</v>
      </c>
      <c r="O619" s="2" t="s">
        <v>2814</v>
      </c>
      <c r="Q619" s="63" t="s">
        <v>2519</v>
      </c>
      <c r="R619" s="39" t="s">
        <v>2794</v>
      </c>
      <c r="T619" s="2"/>
      <c r="U619" s="2"/>
      <c r="AD619" s="5" t="b">
        <f>ISNUMBER(MATCH(A619,Selection!A:A,0))</f>
        <v>0</v>
      </c>
      <c r="AE619" s="5">
        <f>24-COUNTIF(D619:AA619,"")</f>
        <v>11</v>
      </c>
      <c r="AF619" s="21" t="b">
        <v>1</v>
      </c>
      <c r="AG619" s="15" t="b">
        <v>1</v>
      </c>
      <c r="AH619" s="15" t="b">
        <v>0</v>
      </c>
      <c r="AI619" s="24" t="b">
        <v>0</v>
      </c>
      <c r="AJ619" s="6">
        <v>621</v>
      </c>
      <c r="AK619" s="6" t="s">
        <v>2691</v>
      </c>
      <c r="AL619" s="6" t="s">
        <v>2693</v>
      </c>
      <c r="AM619" s="6">
        <v>76</v>
      </c>
      <c r="AN619" s="6" t="s">
        <v>2697</v>
      </c>
      <c r="AO619" s="6" t="s">
        <v>2417</v>
      </c>
      <c r="AP619" s="6" t="s">
        <v>2693</v>
      </c>
      <c r="AQ619" s="6" t="s">
        <v>357</v>
      </c>
      <c r="AU619" s="6" t="s">
        <v>2518</v>
      </c>
      <c r="AV619" s="98"/>
      <c r="AW619" s="98"/>
      <c r="BA619" s="15" t="b">
        <f>NOT(ISNA(MATCH($A619&amp;"N",'Cases at IMPPC'!$H:$H,0)))</f>
        <v>1</v>
      </c>
      <c r="BB619" s="15" t="b">
        <f>NOT(ISNA(MATCH($A619&amp;"T",'Cases at IMPPC'!$H:$H,0)))</f>
        <v>1</v>
      </c>
      <c r="BC619" s="15" t="b">
        <f>NOT(ISNA(MATCH($A619&amp;"ADE",'Cases at IMPPC'!$H:$H,0)))</f>
        <v>0</v>
      </c>
      <c r="BD619" s="15" t="b">
        <f>NOT(ISNA(MATCH($A619&amp;"MET",'Cases at IMPPC'!$H:$H,0)))</f>
        <v>0</v>
      </c>
      <c r="BE619" s="98" t="s">
        <v>1115</v>
      </c>
    </row>
    <row r="620" spans="1:60" ht="13" hidden="1" customHeight="1">
      <c r="A620" s="37">
        <v>622</v>
      </c>
      <c r="B620" s="7" t="s">
        <v>2095</v>
      </c>
      <c r="C620" s="7" t="str">
        <f>TEXT(A620,"CRC-00000")&amp;"-05-01"</f>
        <v>CRC-00622-05-01</v>
      </c>
      <c r="D620" s="2" t="s">
        <v>2795</v>
      </c>
      <c r="E620" s="2" t="s">
        <v>2795</v>
      </c>
      <c r="F620" s="2" t="s">
        <v>2794</v>
      </c>
      <c r="G620" s="2" t="s">
        <v>2520</v>
      </c>
      <c r="H620" s="2" t="s">
        <v>2779</v>
      </c>
      <c r="M620" s="2" t="s">
        <v>2778</v>
      </c>
      <c r="T620" s="2"/>
      <c r="U620" s="2"/>
      <c r="AD620" s="5" t="b">
        <f>ISNUMBER(MATCH(A620,Selection!A:A,0))</f>
        <v>0</v>
      </c>
      <c r="AE620" s="5">
        <f>24-COUNTIF(D620:AA620,"")</f>
        <v>5</v>
      </c>
      <c r="AF620" s="21" t="b">
        <v>1</v>
      </c>
      <c r="AG620" s="15" t="b">
        <v>0</v>
      </c>
      <c r="AH620" s="15" t="b">
        <v>1</v>
      </c>
      <c r="AI620" s="24" t="b">
        <v>0</v>
      </c>
      <c r="AJ620" s="6">
        <v>622.1</v>
      </c>
      <c r="AK620" s="6" t="s">
        <v>3170</v>
      </c>
      <c r="AL620" s="6" t="s">
        <v>2692</v>
      </c>
      <c r="AM620" s="6">
        <v>67</v>
      </c>
      <c r="AN620" s="6" t="s">
        <v>2518</v>
      </c>
      <c r="AO620" s="6" t="s">
        <v>2699</v>
      </c>
      <c r="AP620" s="6" t="s">
        <v>3141</v>
      </c>
      <c r="AQ620" s="6" t="s">
        <v>150</v>
      </c>
      <c r="AV620" s="98"/>
      <c r="AW620" s="98"/>
      <c r="BA620" s="15" t="b">
        <f>NOT(ISNA(MATCH($A620&amp;"N",'Cases at IMPPC'!$H:$H,0)))</f>
        <v>1</v>
      </c>
      <c r="BB620" s="15" t="b">
        <f>NOT(ISNA(MATCH($A620&amp;"T",'Cases at IMPPC'!$H:$H,0)))</f>
        <v>0</v>
      </c>
      <c r="BC620" s="15" t="b">
        <f>NOT(ISNA(MATCH($A620&amp;"ADE",'Cases at IMPPC'!$H:$H,0)))</f>
        <v>1</v>
      </c>
      <c r="BD620" s="15" t="b">
        <f>NOT(ISNA(MATCH($A620&amp;"MET",'Cases at IMPPC'!$H:$H,0)))</f>
        <v>0</v>
      </c>
      <c r="BE620" s="98" t="s">
        <v>1021</v>
      </c>
    </row>
    <row r="621" spans="1:60" ht="13" customHeight="1">
      <c r="A621" s="37">
        <v>623</v>
      </c>
      <c r="B621" s="7" t="s">
        <v>2096</v>
      </c>
      <c r="C621" s="7" t="str">
        <f>TEXT(A621,"CRC-00000")&amp;"-05-01"</f>
        <v>CRC-00623-05-01</v>
      </c>
      <c r="D621" s="2" t="s">
        <v>2795</v>
      </c>
      <c r="E621" s="2" t="s">
        <v>2795</v>
      </c>
      <c r="F621" s="2" t="s">
        <v>2795</v>
      </c>
      <c r="G621" s="2" t="s">
        <v>2795</v>
      </c>
      <c r="H621" s="2" t="s">
        <v>2795</v>
      </c>
      <c r="I621" s="63" t="s">
        <v>2795</v>
      </c>
      <c r="J621" s="39" t="s">
        <v>2795</v>
      </c>
      <c r="M621" s="2" t="s">
        <v>2651</v>
      </c>
      <c r="T621" s="2"/>
      <c r="U621" s="2"/>
      <c r="AD621" s="5" t="b">
        <f>ISNUMBER(MATCH(A621,Selection!A:A,0))</f>
        <v>0</v>
      </c>
      <c r="AE621" s="5">
        <f>24-COUNTIF(D621:AA621,"")</f>
        <v>8</v>
      </c>
      <c r="AF621" s="21" t="b">
        <v>1</v>
      </c>
      <c r="AG621" s="15" t="b">
        <v>1</v>
      </c>
      <c r="AH621" s="15" t="b">
        <v>0</v>
      </c>
      <c r="AI621" s="24" t="b">
        <v>0</v>
      </c>
      <c r="AJ621" s="6">
        <v>623</v>
      </c>
      <c r="AK621" s="6" t="s">
        <v>2691</v>
      </c>
      <c r="AL621" s="6" t="s">
        <v>2692</v>
      </c>
      <c r="AM621" s="6">
        <v>55</v>
      </c>
      <c r="AN621" s="6" t="s">
        <v>2518</v>
      </c>
      <c r="AO621" s="6" t="s">
        <v>2417</v>
      </c>
      <c r="AP621" s="6" t="s">
        <v>2999</v>
      </c>
      <c r="AQ621" s="6" t="s">
        <v>214</v>
      </c>
      <c r="AU621" s="6" t="s">
        <v>2997</v>
      </c>
      <c r="AV621" s="98"/>
      <c r="AW621" s="98"/>
      <c r="BA621" s="15" t="b">
        <f>NOT(ISNA(MATCH($A621&amp;"N",'Cases at IMPPC'!$H:$H,0)))</f>
        <v>1</v>
      </c>
      <c r="BB621" s="15" t="b">
        <f>NOT(ISNA(MATCH($A621&amp;"T",'Cases at IMPPC'!$H:$H,0)))</f>
        <v>1</v>
      </c>
      <c r="BC621" s="15" t="b">
        <f>NOT(ISNA(MATCH($A621&amp;"ADE",'Cases at IMPPC'!$H:$H,0)))</f>
        <v>0</v>
      </c>
      <c r="BD621" s="15" t="b">
        <f>NOT(ISNA(MATCH($A621&amp;"MET",'Cases at IMPPC'!$H:$H,0)))</f>
        <v>0</v>
      </c>
      <c r="BE621" s="98" t="s">
        <v>1122</v>
      </c>
      <c r="BH621" t="s">
        <v>3120</v>
      </c>
    </row>
    <row r="622" spans="1:60" ht="13" hidden="1" customHeight="1">
      <c r="A622" s="37">
        <v>624</v>
      </c>
      <c r="B622" s="7" t="s">
        <v>2097</v>
      </c>
      <c r="C622" s="7" t="str">
        <f>TEXT(A622,"CRC-00000")&amp;"-05-01"</f>
        <v>CRC-00624-05-01</v>
      </c>
      <c r="D622" s="2" t="s">
        <v>2795</v>
      </c>
      <c r="E622" s="2" t="s">
        <v>2795</v>
      </c>
      <c r="F622" s="2" t="s">
        <v>2794</v>
      </c>
      <c r="G622" s="2" t="s">
        <v>2795</v>
      </c>
      <c r="H622" s="2" t="s">
        <v>2794</v>
      </c>
      <c r="I622" s="63" t="s">
        <v>2794</v>
      </c>
      <c r="J622" s="39" t="s">
        <v>2736</v>
      </c>
      <c r="M622" s="2" t="s">
        <v>2838</v>
      </c>
      <c r="O622" s="2" t="s">
        <v>2568</v>
      </c>
      <c r="Q622" s="63" t="s">
        <v>2518</v>
      </c>
      <c r="R622" s="39" t="s">
        <v>2794</v>
      </c>
      <c r="T622" s="2"/>
      <c r="U622" s="2"/>
      <c r="AD622" s="5" t="b">
        <f>ISNUMBER(MATCH(A622,Selection!A:A,0))</f>
        <v>0</v>
      </c>
      <c r="AE622" s="5">
        <f>24-COUNTIF(D622:AA622,"")</f>
        <v>11</v>
      </c>
      <c r="AF622" s="21" t="b">
        <v>1</v>
      </c>
      <c r="AG622" s="15" t="b">
        <v>1</v>
      </c>
      <c r="AH622" s="15" t="b">
        <v>0</v>
      </c>
      <c r="AI622" s="24" t="b">
        <v>0</v>
      </c>
      <c r="AJ622" s="6">
        <v>624</v>
      </c>
      <c r="AK622" s="6" t="s">
        <v>2691</v>
      </c>
      <c r="AL622" s="6" t="s">
        <v>2693</v>
      </c>
      <c r="AM622" s="6">
        <v>76</v>
      </c>
      <c r="AN622" s="6" t="s">
        <v>2697</v>
      </c>
      <c r="AO622" s="6" t="s">
        <v>2699</v>
      </c>
      <c r="AP622" s="6" t="s">
        <v>2698</v>
      </c>
      <c r="AQ622" s="6" t="s">
        <v>148</v>
      </c>
      <c r="AU622" s="6" t="s">
        <v>2797</v>
      </c>
      <c r="AV622" s="98" t="s">
        <v>303</v>
      </c>
      <c r="AW622" s="98"/>
      <c r="BA622" s="15" t="b">
        <f>NOT(ISNA(MATCH($A622&amp;"N",'Cases at IMPPC'!$H:$H,0)))</f>
        <v>1</v>
      </c>
      <c r="BB622" s="15" t="b">
        <f>NOT(ISNA(MATCH($A622&amp;"T",'Cases at IMPPC'!$H:$H,0)))</f>
        <v>1</v>
      </c>
      <c r="BC622" s="15" t="b">
        <f>NOT(ISNA(MATCH($A622&amp;"ADE",'Cases at IMPPC'!$H:$H,0)))</f>
        <v>0</v>
      </c>
      <c r="BD622" s="15" t="b">
        <f>NOT(ISNA(MATCH($A622&amp;"MET",'Cases at IMPPC'!$H:$H,0)))</f>
        <v>0</v>
      </c>
      <c r="BE622" s="98" t="s">
        <v>1160</v>
      </c>
    </row>
    <row r="623" spans="1:60" ht="13" hidden="1" customHeight="1">
      <c r="A623" s="37">
        <v>625</v>
      </c>
      <c r="B623" s="7" t="s">
        <v>2098</v>
      </c>
      <c r="C623" s="7" t="str">
        <f>TEXT(A623,"CRC-00000")&amp;"-05-01"</f>
        <v>CRC-00625-05-01</v>
      </c>
      <c r="D623" s="2" t="s">
        <v>2795</v>
      </c>
      <c r="E623" s="2" t="s">
        <v>2794</v>
      </c>
      <c r="F623" s="2" t="s">
        <v>2794</v>
      </c>
      <c r="G623" s="2" t="s">
        <v>2795</v>
      </c>
      <c r="H623" s="2" t="s">
        <v>2795</v>
      </c>
      <c r="I623" s="63" t="s">
        <v>2795</v>
      </c>
      <c r="J623" s="39" t="s">
        <v>2795</v>
      </c>
      <c r="T623" s="2"/>
      <c r="U623" s="2"/>
      <c r="AD623" s="5" t="b">
        <f>ISNUMBER(MATCH(A623,Selection!A:A,0))</f>
        <v>0</v>
      </c>
      <c r="AE623" s="5">
        <f>24-COUNTIF(D623:AA623,"")</f>
        <v>7</v>
      </c>
      <c r="AF623" s="21" t="b">
        <v>1</v>
      </c>
      <c r="AG623" s="15" t="b">
        <v>1</v>
      </c>
      <c r="AH623" s="15" t="b">
        <v>0</v>
      </c>
      <c r="AI623" s="24" t="b">
        <v>0</v>
      </c>
      <c r="AJ623" s="6">
        <v>625</v>
      </c>
      <c r="AK623" s="6" t="s">
        <v>2691</v>
      </c>
      <c r="AL623" s="6" t="s">
        <v>2692</v>
      </c>
      <c r="AM623" s="6">
        <v>69</v>
      </c>
      <c r="AN623" s="6" t="s">
        <v>2518</v>
      </c>
      <c r="AO623" s="6" t="s">
        <v>2699</v>
      </c>
      <c r="AP623" s="6" t="s">
        <v>2698</v>
      </c>
      <c r="AQ623" s="6" t="s">
        <v>215</v>
      </c>
      <c r="AU623" s="6" t="s">
        <v>2997</v>
      </c>
      <c r="AV623" s="98" t="s">
        <v>304</v>
      </c>
      <c r="AW623" s="98"/>
      <c r="BA623" s="15" t="b">
        <f>NOT(ISNA(MATCH($A623&amp;"N",'Cases at IMPPC'!$H:$H,0)))</f>
        <v>1</v>
      </c>
      <c r="BB623" s="15" t="b">
        <f>NOT(ISNA(MATCH($A623&amp;"T",'Cases at IMPPC'!$H:$H,0)))</f>
        <v>1</v>
      </c>
      <c r="BC623" s="15" t="b">
        <f>NOT(ISNA(MATCH($A623&amp;"ADE",'Cases at IMPPC'!$H:$H,0)))</f>
        <v>0</v>
      </c>
      <c r="BD623" s="15" t="b">
        <f>NOT(ISNA(MATCH($A623&amp;"MET",'Cases at IMPPC'!$H:$H,0)))</f>
        <v>0</v>
      </c>
      <c r="BE623" s="98" t="s">
        <v>1190</v>
      </c>
    </row>
    <row r="624" spans="1:60" ht="13" hidden="1" customHeight="1">
      <c r="A624" s="37">
        <v>626</v>
      </c>
      <c r="B624" s="7" t="s">
        <v>2099</v>
      </c>
      <c r="C624" s="7" t="str">
        <f>TEXT(A624,"CRC-00000")&amp;"-05-01"</f>
        <v>CRC-00626-05-01</v>
      </c>
      <c r="D624" s="2" t="s">
        <v>2795</v>
      </c>
      <c r="E624" s="2" t="s">
        <v>2795</v>
      </c>
      <c r="F624" s="2" t="s">
        <v>2795</v>
      </c>
      <c r="G624" s="2" t="s">
        <v>2795</v>
      </c>
      <c r="H624" s="2" t="s">
        <v>2795</v>
      </c>
      <c r="I624" s="63" t="s">
        <v>2795</v>
      </c>
      <c r="J624" s="39" t="s">
        <v>2795</v>
      </c>
      <c r="T624" s="2"/>
      <c r="U624" s="2"/>
      <c r="AD624" s="5" t="b">
        <f>ISNUMBER(MATCH(A624,Selection!A:A,0))</f>
        <v>0</v>
      </c>
      <c r="AE624" s="5">
        <f>24-COUNTIF(D624:AA624,"")</f>
        <v>7</v>
      </c>
      <c r="AF624" s="21" t="b">
        <v>1</v>
      </c>
      <c r="AG624" s="15" t="b">
        <v>1</v>
      </c>
      <c r="AH624" s="15" t="b">
        <v>0</v>
      </c>
      <c r="AI624" s="24" t="b">
        <v>0</v>
      </c>
      <c r="AJ624" s="6">
        <v>626</v>
      </c>
      <c r="AK624" s="6" t="s">
        <v>2691</v>
      </c>
      <c r="AL624" s="6" t="s">
        <v>2692</v>
      </c>
      <c r="AM624" s="6">
        <v>78</v>
      </c>
      <c r="AN624" s="6" t="s">
        <v>2697</v>
      </c>
      <c r="AO624" s="6" t="s">
        <v>2417</v>
      </c>
      <c r="AP624" s="6" t="s">
        <v>2693</v>
      </c>
      <c r="AQ624" s="6" t="s">
        <v>357</v>
      </c>
      <c r="AU624" s="6" t="s">
        <v>2518</v>
      </c>
      <c r="AV624" s="98" t="s">
        <v>564</v>
      </c>
      <c r="AW624" s="98"/>
      <c r="BA624" s="15" t="b">
        <f>NOT(ISNA(MATCH($A624&amp;"N",'Cases at IMPPC'!$H:$H,0)))</f>
        <v>1</v>
      </c>
      <c r="BB624" s="15" t="b">
        <f>NOT(ISNA(MATCH($A624&amp;"T",'Cases at IMPPC'!$H:$H,0)))</f>
        <v>1</v>
      </c>
      <c r="BC624" s="15" t="b">
        <f>NOT(ISNA(MATCH($A624&amp;"ADE",'Cases at IMPPC'!$H:$H,0)))</f>
        <v>0</v>
      </c>
      <c r="BD624" s="15" t="b">
        <f>NOT(ISNA(MATCH($A624&amp;"MET",'Cases at IMPPC'!$H:$H,0)))</f>
        <v>0</v>
      </c>
      <c r="BE624" s="98" t="s">
        <v>1115</v>
      </c>
    </row>
    <row r="625" spans="1:60" ht="13" hidden="1" customHeight="1">
      <c r="A625" s="37">
        <v>627</v>
      </c>
      <c r="B625" s="7" t="s">
        <v>2100</v>
      </c>
      <c r="C625" s="7" t="str">
        <f>TEXT(A625,"CRC-00000")&amp;"-05-01"</f>
        <v>CRC-00627-05-01</v>
      </c>
      <c r="D625" s="2" t="s">
        <v>2795</v>
      </c>
      <c r="E625" s="2" t="s">
        <v>2794</v>
      </c>
      <c r="F625" s="2" t="s">
        <v>2794</v>
      </c>
      <c r="G625" s="2" t="s">
        <v>2795</v>
      </c>
      <c r="H625" s="2" t="s">
        <v>2795</v>
      </c>
      <c r="I625" s="63" t="s">
        <v>2795</v>
      </c>
      <c r="J625" s="39" t="s">
        <v>2795</v>
      </c>
      <c r="T625" s="2"/>
      <c r="U625" s="2"/>
      <c r="AD625" s="5" t="b">
        <f>ISNUMBER(MATCH(A625,Selection!A:A,0))</f>
        <v>0</v>
      </c>
      <c r="AE625" s="5">
        <f>24-COUNTIF(D625:AA625,"")</f>
        <v>7</v>
      </c>
      <c r="AF625" s="21" t="b">
        <v>1</v>
      </c>
      <c r="AG625" s="15" t="b">
        <v>1</v>
      </c>
      <c r="AH625" s="15" t="b">
        <v>0</v>
      </c>
      <c r="AI625" s="24" t="b">
        <v>0</v>
      </c>
      <c r="AJ625" s="6">
        <v>627</v>
      </c>
      <c r="AK625" s="6" t="s">
        <v>2691</v>
      </c>
      <c r="AL625" s="6" t="s">
        <v>2692</v>
      </c>
      <c r="AM625" s="6">
        <v>86</v>
      </c>
      <c r="AN625" s="6" t="s">
        <v>2697</v>
      </c>
      <c r="AO625" s="6" t="s">
        <v>2417</v>
      </c>
      <c r="AP625" s="6" t="s">
        <v>2698</v>
      </c>
      <c r="AQ625" s="6" t="s">
        <v>216</v>
      </c>
      <c r="AU625" s="6" t="s">
        <v>2518</v>
      </c>
      <c r="AV625" s="98"/>
      <c r="AW625" s="98"/>
      <c r="BA625" s="15" t="b">
        <f>NOT(ISNA(MATCH($A625&amp;"N",'Cases at IMPPC'!$H:$H,0)))</f>
        <v>1</v>
      </c>
      <c r="BB625" s="15" t="b">
        <f>NOT(ISNA(MATCH($A625&amp;"T",'Cases at IMPPC'!$H:$H,0)))</f>
        <v>1</v>
      </c>
      <c r="BC625" s="15" t="b">
        <f>NOT(ISNA(MATCH($A625&amp;"ADE",'Cases at IMPPC'!$H:$H,0)))</f>
        <v>0</v>
      </c>
      <c r="BD625" s="15" t="b">
        <f>NOT(ISNA(MATCH($A625&amp;"MET",'Cases at IMPPC'!$H:$H,0)))</f>
        <v>0</v>
      </c>
      <c r="BE625" s="98" t="s">
        <v>1115</v>
      </c>
    </row>
    <row r="626" spans="1:60" ht="13" hidden="1" customHeight="1">
      <c r="A626" s="37">
        <v>628</v>
      </c>
      <c r="B626" s="7" t="s">
        <v>2101</v>
      </c>
      <c r="C626" s="7" t="str">
        <f>TEXT(A626,"CRC-00000")&amp;"-05-01"</f>
        <v>CRC-00628-05-01</v>
      </c>
      <c r="D626" s="2" t="s">
        <v>2795</v>
      </c>
      <c r="E626" s="2" t="s">
        <v>2795</v>
      </c>
      <c r="F626" s="2" t="s">
        <v>2794</v>
      </c>
      <c r="G626" s="2" t="s">
        <v>2795</v>
      </c>
      <c r="H626" s="2" t="s">
        <v>2794</v>
      </c>
      <c r="I626" s="63" t="s">
        <v>2794</v>
      </c>
      <c r="J626" s="39" t="s">
        <v>2795</v>
      </c>
      <c r="M626" s="2" t="s">
        <v>2434</v>
      </c>
      <c r="O626" s="2" t="s">
        <v>2434</v>
      </c>
      <c r="Q626" s="63" t="s">
        <v>2796</v>
      </c>
      <c r="R626" s="39" t="s">
        <v>2795</v>
      </c>
      <c r="T626" s="2"/>
      <c r="U626" s="2"/>
      <c r="AD626" s="5" t="b">
        <f>ISNUMBER(MATCH(A626,Selection!A:A,0))</f>
        <v>0</v>
      </c>
      <c r="AE626" s="5">
        <f>24-COUNTIF(D626:AA626,"")</f>
        <v>11</v>
      </c>
      <c r="AF626" s="21" t="b">
        <v>1</v>
      </c>
      <c r="AG626" s="15" t="b">
        <v>1</v>
      </c>
      <c r="AH626" s="15" t="b">
        <v>0</v>
      </c>
      <c r="AI626" s="24" t="b">
        <v>0</v>
      </c>
      <c r="AJ626" s="6">
        <v>628</v>
      </c>
      <c r="AK626" s="6" t="s">
        <v>2691</v>
      </c>
      <c r="AL626" s="6" t="s">
        <v>2692</v>
      </c>
      <c r="AM626" s="6">
        <v>68</v>
      </c>
      <c r="AN626" s="6" t="s">
        <v>2518</v>
      </c>
      <c r="AO626" s="6" t="s">
        <v>2699</v>
      </c>
      <c r="AP626" s="6" t="s">
        <v>2693</v>
      </c>
      <c r="AQ626" s="6" t="s">
        <v>347</v>
      </c>
      <c r="AU626" s="6" t="s">
        <v>2518</v>
      </c>
      <c r="AV626" s="98"/>
      <c r="AW626" s="98"/>
      <c r="BA626" s="15" t="b">
        <f>NOT(ISNA(MATCH($A626&amp;"N",'Cases at IMPPC'!$H:$H,0)))</f>
        <v>1</v>
      </c>
      <c r="BB626" s="15" t="b">
        <f>NOT(ISNA(MATCH($A626&amp;"T",'Cases at IMPPC'!$H:$H,0)))</f>
        <v>1</v>
      </c>
      <c r="BC626" s="15" t="b">
        <f>NOT(ISNA(MATCH($A626&amp;"ADE",'Cases at IMPPC'!$H:$H,0)))</f>
        <v>0</v>
      </c>
      <c r="BD626" s="15" t="b">
        <f>NOT(ISNA(MATCH($A626&amp;"MET",'Cases at IMPPC'!$H:$H,0)))</f>
        <v>0</v>
      </c>
      <c r="BE626" s="98" t="s">
        <v>1115</v>
      </c>
    </row>
    <row r="627" spans="1:60" ht="13" hidden="1" customHeight="1">
      <c r="A627" s="37">
        <v>629</v>
      </c>
      <c r="B627" s="7" t="s">
        <v>2102</v>
      </c>
      <c r="C627" s="7" t="str">
        <f>TEXT(A627,"CRC-00000")&amp;"-05-01"</f>
        <v>CRC-00629-05-01</v>
      </c>
      <c r="D627" s="2" t="s">
        <v>2795</v>
      </c>
      <c r="E627" s="2" t="s">
        <v>2794</v>
      </c>
      <c r="F627" s="2" t="s">
        <v>2795</v>
      </c>
      <c r="G627" s="2" t="s">
        <v>2795</v>
      </c>
      <c r="H627" s="2" t="s">
        <v>2794</v>
      </c>
      <c r="I627" s="63" t="s">
        <v>2794</v>
      </c>
      <c r="J627" s="39" t="s">
        <v>2795</v>
      </c>
      <c r="T627" s="2"/>
      <c r="U627" s="2"/>
      <c r="AD627" s="5" t="b">
        <f>ISNUMBER(MATCH(A627,Selection!A:A,0))</f>
        <v>0</v>
      </c>
      <c r="AE627" s="5">
        <f>24-COUNTIF(D627:AA627,"")</f>
        <v>7</v>
      </c>
      <c r="AF627" s="21" t="b">
        <v>1</v>
      </c>
      <c r="AG627" s="15" t="b">
        <v>1</v>
      </c>
      <c r="AH627" s="15" t="b">
        <v>0</v>
      </c>
      <c r="AI627" s="24" t="b">
        <v>0</v>
      </c>
      <c r="AJ627" s="6">
        <v>629</v>
      </c>
      <c r="AK627" s="6" t="s">
        <v>2691</v>
      </c>
      <c r="AM627" s="6">
        <v>74</v>
      </c>
      <c r="AN627" s="6" t="s">
        <v>2518</v>
      </c>
      <c r="AO627" s="6" t="s">
        <v>2417</v>
      </c>
      <c r="AP627" s="6" t="s">
        <v>2999</v>
      </c>
      <c r="AU627" s="6" t="s">
        <v>2997</v>
      </c>
      <c r="AV627" s="98"/>
      <c r="AW627" s="98"/>
      <c r="BA627" s="15" t="b">
        <f>NOT(ISNA(MATCH($A627&amp;"N",'Cases at IMPPC'!$H:$H,0)))</f>
        <v>1</v>
      </c>
      <c r="BB627" s="15" t="b">
        <f>NOT(ISNA(MATCH($A627&amp;"T",'Cases at IMPPC'!$H:$H,0)))</f>
        <v>1</v>
      </c>
      <c r="BC627" s="15" t="b">
        <f>NOT(ISNA(MATCH($A627&amp;"ADE",'Cases at IMPPC'!$H:$H,0)))</f>
        <v>0</v>
      </c>
      <c r="BD627" s="15" t="b">
        <f>NOT(ISNA(MATCH($A627&amp;"MET",'Cases at IMPPC'!$H:$H,0)))</f>
        <v>0</v>
      </c>
      <c r="BE627" s="98" t="s">
        <v>1191</v>
      </c>
    </row>
    <row r="628" spans="1:60" ht="13" hidden="1" customHeight="1">
      <c r="A628" s="37">
        <v>630</v>
      </c>
      <c r="B628" s="7" t="s">
        <v>2103</v>
      </c>
      <c r="C628" s="7" t="str">
        <f>TEXT(A628,"CRC-00000")&amp;"-05-01"</f>
        <v>CRC-00630-05-01</v>
      </c>
      <c r="D628" s="2" t="s">
        <v>2795</v>
      </c>
      <c r="E628" s="2" t="s">
        <v>2795</v>
      </c>
      <c r="F628" s="2" t="s">
        <v>2795</v>
      </c>
      <c r="G628" s="2" t="s">
        <v>2795</v>
      </c>
      <c r="H628" s="2" t="s">
        <v>2794</v>
      </c>
      <c r="I628" s="63" t="s">
        <v>2794</v>
      </c>
      <c r="J628" s="39" t="s">
        <v>2794</v>
      </c>
      <c r="M628" s="2" t="s">
        <v>2434</v>
      </c>
      <c r="O628" s="2" t="s">
        <v>2434</v>
      </c>
      <c r="Q628" s="63" t="s">
        <v>2796</v>
      </c>
      <c r="R628" s="39" t="s">
        <v>2795</v>
      </c>
      <c r="T628" s="2"/>
      <c r="U628" s="2"/>
      <c r="AD628" s="5" t="b">
        <f>ISNUMBER(MATCH(A628,Selection!A:A,0))</f>
        <v>0</v>
      </c>
      <c r="AE628" s="5">
        <f>24-COUNTIF(D628:AA628,"")</f>
        <v>11</v>
      </c>
      <c r="AF628" s="21" t="b">
        <v>1</v>
      </c>
      <c r="AG628" s="15" t="b">
        <v>1</v>
      </c>
      <c r="AH628" s="15" t="b">
        <v>0</v>
      </c>
      <c r="AI628" s="24" t="b">
        <v>0</v>
      </c>
      <c r="AJ628" s="6">
        <v>630</v>
      </c>
      <c r="AK628" s="6" t="s">
        <v>2691</v>
      </c>
      <c r="AM628" s="6">
        <v>91</v>
      </c>
      <c r="AN628" s="6" t="s">
        <v>2518</v>
      </c>
      <c r="AO628" s="6" t="s">
        <v>2699</v>
      </c>
      <c r="AP628" s="6" t="s">
        <v>2698</v>
      </c>
      <c r="AQ628" s="6" t="s">
        <v>374</v>
      </c>
      <c r="AU628" s="6" t="s">
        <v>2518</v>
      </c>
      <c r="AV628" s="98"/>
      <c r="AW628" s="98"/>
      <c r="BA628" s="15" t="b">
        <f>NOT(ISNA(MATCH($A628&amp;"N",'Cases at IMPPC'!$H:$H,0)))</f>
        <v>1</v>
      </c>
      <c r="BB628" s="15" t="b">
        <f>NOT(ISNA(MATCH($A628&amp;"T",'Cases at IMPPC'!$H:$H,0)))</f>
        <v>1</v>
      </c>
      <c r="BC628" s="15" t="b">
        <f>NOT(ISNA(MATCH($A628&amp;"ADE",'Cases at IMPPC'!$H:$H,0)))</f>
        <v>0</v>
      </c>
      <c r="BD628" s="15" t="b">
        <f>NOT(ISNA(MATCH($A628&amp;"MET",'Cases at IMPPC'!$H:$H,0)))</f>
        <v>0</v>
      </c>
      <c r="BE628" s="98" t="s">
        <v>1115</v>
      </c>
    </row>
    <row r="629" spans="1:60" ht="13" hidden="1" customHeight="1">
      <c r="A629" s="37">
        <v>631</v>
      </c>
      <c r="B629" s="7" t="s">
        <v>2104</v>
      </c>
      <c r="C629" s="7" t="str">
        <f>TEXT(A629,"CRC-00000")&amp;"-05-01"</f>
        <v>CRC-00631-05-01</v>
      </c>
      <c r="D629" s="2" t="s">
        <v>2795</v>
      </c>
      <c r="E629" s="2" t="s">
        <v>2795</v>
      </c>
      <c r="F629" s="2" t="s">
        <v>2795</v>
      </c>
      <c r="G629" s="2" t="s">
        <v>2795</v>
      </c>
      <c r="H629" s="2" t="s">
        <v>2795</v>
      </c>
      <c r="I629" s="63" t="s">
        <v>2795</v>
      </c>
      <c r="J629" s="39" t="s">
        <v>2795</v>
      </c>
      <c r="M629" s="2" t="s">
        <v>2881</v>
      </c>
      <c r="T629" s="2"/>
      <c r="U629" s="2"/>
      <c r="AD629" s="5" t="b">
        <f>ISNUMBER(MATCH(A629,Selection!A:A,0))</f>
        <v>0</v>
      </c>
      <c r="AE629" s="5">
        <f>24-COUNTIF(D629:AA629,"")</f>
        <v>8</v>
      </c>
      <c r="AF629" s="21" t="b">
        <v>1</v>
      </c>
      <c r="AG629" s="15" t="b">
        <v>0</v>
      </c>
      <c r="AH629" s="15" t="b">
        <v>0</v>
      </c>
      <c r="AI629" s="24" t="b">
        <v>1</v>
      </c>
      <c r="AJ629" s="6">
        <v>631.29999999999995</v>
      </c>
      <c r="AK629" s="6" t="s">
        <v>2744</v>
      </c>
      <c r="AM629" s="6">
        <v>56</v>
      </c>
      <c r="AN629" s="6" t="s">
        <v>2518</v>
      </c>
      <c r="AP629" s="6" t="s">
        <v>2518</v>
      </c>
      <c r="AU629" s="6" t="s">
        <v>2518</v>
      </c>
      <c r="AV629" s="98"/>
      <c r="AW629" s="98"/>
      <c r="BA629" s="15" t="b">
        <f>NOT(ISNA(MATCH($A629&amp;"N",'Cases at IMPPC'!$H:$H,0)))</f>
        <v>1</v>
      </c>
      <c r="BB629" s="15" t="b">
        <f>NOT(ISNA(MATCH($A629&amp;"T",'Cases at IMPPC'!$H:$H,0)))</f>
        <v>0</v>
      </c>
      <c r="BC629" s="15" t="b">
        <f>NOT(ISNA(MATCH($A629&amp;"ADE",'Cases at IMPPC'!$H:$H,0)))</f>
        <v>0</v>
      </c>
      <c r="BD629" s="15" t="b">
        <f>NOT(ISNA(MATCH($A629&amp;"MET",'Cases at IMPPC'!$H:$H,0)))</f>
        <v>1</v>
      </c>
      <c r="BE629" s="98" t="s">
        <v>1132</v>
      </c>
      <c r="BH629" t="s">
        <v>3127</v>
      </c>
    </row>
    <row r="630" spans="1:60" ht="13" hidden="1" customHeight="1">
      <c r="A630" s="37">
        <v>632</v>
      </c>
      <c r="B630" s="7" t="s">
        <v>2105</v>
      </c>
      <c r="C630" s="7" t="str">
        <f>TEXT(A630,"CRC-00000")&amp;"-05-01"</f>
        <v>CRC-00632-05-01</v>
      </c>
      <c r="D630" s="2" t="s">
        <v>2795</v>
      </c>
      <c r="E630" s="2" t="s">
        <v>2795</v>
      </c>
      <c r="F630" s="2" t="s">
        <v>2795</v>
      </c>
      <c r="G630" s="2" t="s">
        <v>2795</v>
      </c>
      <c r="H630" s="2" t="s">
        <v>2795</v>
      </c>
      <c r="I630" s="63" t="s">
        <v>2795</v>
      </c>
      <c r="J630" s="39" t="s">
        <v>2795</v>
      </c>
      <c r="T630" s="2"/>
      <c r="U630" s="2"/>
      <c r="AD630" s="5" t="b">
        <f>ISNUMBER(MATCH(A630,Selection!A:A,0))</f>
        <v>0</v>
      </c>
      <c r="AE630" s="5">
        <f>24-COUNTIF(D630:AA630,"")</f>
        <v>7</v>
      </c>
      <c r="AF630" s="21" t="b">
        <v>1</v>
      </c>
      <c r="AG630" s="15" t="b">
        <v>1</v>
      </c>
      <c r="AH630" s="15" t="b">
        <v>0</v>
      </c>
      <c r="AI630" s="24" t="b">
        <v>0</v>
      </c>
      <c r="AJ630" s="6">
        <v>632</v>
      </c>
      <c r="AK630" s="6" t="s">
        <v>2691</v>
      </c>
      <c r="AM630" s="6">
        <v>61</v>
      </c>
      <c r="AN630" s="6" t="s">
        <v>2518</v>
      </c>
      <c r="AO630" s="6" t="s">
        <v>2417</v>
      </c>
      <c r="AP630" s="6" t="s">
        <v>2693</v>
      </c>
      <c r="AQ630" s="6" t="s">
        <v>317</v>
      </c>
      <c r="AU630" s="6" t="s">
        <v>2518</v>
      </c>
      <c r="AV630" s="98" t="s">
        <v>565</v>
      </c>
      <c r="AW630" s="98"/>
      <c r="BA630" s="15" t="b">
        <f>NOT(ISNA(MATCH($A630&amp;"N",'Cases at IMPPC'!$H:$H,0)))</f>
        <v>1</v>
      </c>
      <c r="BB630" s="15" t="b">
        <f>NOT(ISNA(MATCH($A630&amp;"T",'Cases at IMPPC'!$H:$H,0)))</f>
        <v>1</v>
      </c>
      <c r="BC630" s="15" t="b">
        <f>NOT(ISNA(MATCH($A630&amp;"ADE",'Cases at IMPPC'!$H:$H,0)))</f>
        <v>0</v>
      </c>
      <c r="BD630" s="15" t="b">
        <f>NOT(ISNA(MATCH($A630&amp;"MET",'Cases at IMPPC'!$H:$H,0)))</f>
        <v>0</v>
      </c>
      <c r="BE630" s="98" t="s">
        <v>1115</v>
      </c>
    </row>
    <row r="631" spans="1:60" ht="13" hidden="1" customHeight="1">
      <c r="A631" s="37">
        <v>633</v>
      </c>
      <c r="B631" s="7" t="s">
        <v>1921</v>
      </c>
      <c r="C631" s="7" t="str">
        <f>TEXT(A631,"CRC-00000")&amp;"-05-01"</f>
        <v>CRC-00633-05-01</v>
      </c>
      <c r="D631" s="2" t="s">
        <v>2795</v>
      </c>
      <c r="E631" s="2" t="s">
        <v>2795</v>
      </c>
      <c r="F631" s="2" t="s">
        <v>2794</v>
      </c>
      <c r="G631" s="2" t="s">
        <v>2795</v>
      </c>
      <c r="H631" s="2" t="s">
        <v>2794</v>
      </c>
      <c r="I631" s="63" t="s">
        <v>2794</v>
      </c>
      <c r="J631" s="39" t="s">
        <v>2795</v>
      </c>
      <c r="M631" s="2" t="s">
        <v>2434</v>
      </c>
      <c r="O631" s="2" t="s">
        <v>3060</v>
      </c>
      <c r="Q631" s="63" t="s">
        <v>2796</v>
      </c>
      <c r="R631" s="39" t="s">
        <v>2795</v>
      </c>
      <c r="T631" s="2"/>
      <c r="U631" s="2"/>
      <c r="AD631" s="5" t="b">
        <f>ISNUMBER(MATCH(A631,Selection!A:A,0))</f>
        <v>0</v>
      </c>
      <c r="AE631" s="5">
        <f>24-COUNTIF(D631:AA631,"")</f>
        <v>11</v>
      </c>
      <c r="AF631" s="21" t="b">
        <v>1</v>
      </c>
      <c r="AG631" s="15" t="b">
        <v>1</v>
      </c>
      <c r="AH631" s="15" t="b">
        <v>0</v>
      </c>
      <c r="AI631" s="24" t="b">
        <v>0</v>
      </c>
      <c r="AJ631" s="6">
        <v>633</v>
      </c>
      <c r="AK631" s="6" t="s">
        <v>2691</v>
      </c>
      <c r="AM631" s="6">
        <v>44</v>
      </c>
      <c r="AN631" s="6" t="s">
        <v>2518</v>
      </c>
      <c r="AO631" s="6" t="s">
        <v>2417</v>
      </c>
      <c r="AP631" s="6" t="s">
        <v>2698</v>
      </c>
      <c r="AQ631" s="6" t="s">
        <v>217</v>
      </c>
      <c r="AU631" s="6" t="s">
        <v>2797</v>
      </c>
      <c r="AV631" s="98" t="s">
        <v>566</v>
      </c>
      <c r="AW631" s="98"/>
      <c r="BA631" s="15" t="b">
        <f>NOT(ISNA(MATCH($A631&amp;"N",'Cases at IMPPC'!$H:$H,0)))</f>
        <v>1</v>
      </c>
      <c r="BB631" s="15" t="b">
        <f>NOT(ISNA(MATCH($A631&amp;"T",'Cases at IMPPC'!$H:$H,0)))</f>
        <v>1</v>
      </c>
      <c r="BC631" s="15" t="b">
        <f>NOT(ISNA(MATCH($A631&amp;"ADE",'Cases at IMPPC'!$H:$H,0)))</f>
        <v>0</v>
      </c>
      <c r="BD631" s="15" t="b">
        <f>NOT(ISNA(MATCH($A631&amp;"MET",'Cases at IMPPC'!$H:$H,0)))</f>
        <v>0</v>
      </c>
      <c r="BE631" s="98" t="s">
        <v>1115</v>
      </c>
    </row>
    <row r="632" spans="1:60" ht="13" hidden="1" customHeight="1">
      <c r="A632" s="37">
        <v>634</v>
      </c>
      <c r="B632" s="7" t="s">
        <v>1922</v>
      </c>
      <c r="C632" s="7" t="str">
        <f>TEXT(A632,"CRC-00000")&amp;"-05-01"</f>
        <v>CRC-00634-05-01</v>
      </c>
      <c r="D632" s="2" t="s">
        <v>2794</v>
      </c>
      <c r="E632" s="2" t="s">
        <v>2795</v>
      </c>
      <c r="F632" s="2" t="s">
        <v>2795</v>
      </c>
      <c r="G632" s="2" t="s">
        <v>2794</v>
      </c>
      <c r="H632" s="2" t="s">
        <v>2794</v>
      </c>
      <c r="I632" s="63" t="s">
        <v>2794</v>
      </c>
      <c r="J632" s="39" t="s">
        <v>2795</v>
      </c>
      <c r="T632" s="2"/>
      <c r="U632" s="2"/>
      <c r="AD632" s="5" t="b">
        <f>ISNUMBER(MATCH(A632,Selection!A:A,0))</f>
        <v>0</v>
      </c>
      <c r="AE632" s="5">
        <f>24-COUNTIF(D632:AA632,"")</f>
        <v>7</v>
      </c>
      <c r="AF632" s="21" t="b">
        <v>1</v>
      </c>
      <c r="AG632" s="15" t="b">
        <v>1</v>
      </c>
      <c r="AH632" s="15" t="b">
        <v>0</v>
      </c>
      <c r="AI632" s="24" t="b">
        <v>0</v>
      </c>
      <c r="AJ632" s="6">
        <v>634</v>
      </c>
      <c r="AK632" s="6" t="s">
        <v>2691</v>
      </c>
      <c r="AL632" s="6" t="s">
        <v>2692</v>
      </c>
      <c r="AM632" s="6">
        <v>85</v>
      </c>
      <c r="AN632" s="6" t="s">
        <v>2518</v>
      </c>
      <c r="AO632" s="6" t="s">
        <v>2699</v>
      </c>
      <c r="AP632" s="6" t="s">
        <v>2693</v>
      </c>
      <c r="AQ632" s="6" t="s">
        <v>355</v>
      </c>
      <c r="AU632" s="6" t="s">
        <v>2990</v>
      </c>
      <c r="AV632" s="98" t="s">
        <v>567</v>
      </c>
      <c r="AW632" s="98"/>
      <c r="BA632" s="15" t="b">
        <f>NOT(ISNA(MATCH($A632&amp;"N",'Cases at IMPPC'!$H:$H,0)))</f>
        <v>1</v>
      </c>
      <c r="BB632" s="15" t="b">
        <f>NOT(ISNA(MATCH($A632&amp;"T",'Cases at IMPPC'!$H:$H,0)))</f>
        <v>1</v>
      </c>
      <c r="BC632" s="15" t="b">
        <f>NOT(ISNA(MATCH($A632&amp;"ADE",'Cases at IMPPC'!$H:$H,0)))</f>
        <v>0</v>
      </c>
      <c r="BD632" s="15" t="b">
        <f>NOT(ISNA(MATCH($A632&amp;"MET",'Cases at IMPPC'!$H:$H,0)))</f>
        <v>0</v>
      </c>
      <c r="BE632" s="98"/>
    </row>
    <row r="633" spans="1:60" ht="13" hidden="1" customHeight="1">
      <c r="A633" s="37">
        <v>635</v>
      </c>
      <c r="B633" s="7" t="s">
        <v>1923</v>
      </c>
      <c r="C633" s="7" t="str">
        <f>TEXT(A633,"CRC-00000")&amp;"-05-01"</f>
        <v>CRC-00635-05-01</v>
      </c>
      <c r="D633" s="2" t="s">
        <v>2795</v>
      </c>
      <c r="E633" s="2" t="s">
        <v>2743</v>
      </c>
      <c r="F633" s="2" t="s">
        <v>2794</v>
      </c>
      <c r="G633" s="2" t="s">
        <v>2335</v>
      </c>
      <c r="H633" s="2" t="s">
        <v>2915</v>
      </c>
      <c r="I633" s="63" t="s">
        <v>2795</v>
      </c>
      <c r="J633" s="39" t="s">
        <v>2795</v>
      </c>
      <c r="M633" s="2" t="s">
        <v>3059</v>
      </c>
      <c r="O633" s="2" t="s">
        <v>2569</v>
      </c>
      <c r="Q633" s="63" t="s">
        <v>2796</v>
      </c>
      <c r="R633" s="39" t="s">
        <v>2795</v>
      </c>
      <c r="T633" s="2"/>
      <c r="U633" s="2"/>
      <c r="AD633" s="5" t="b">
        <f>ISNUMBER(MATCH(A633,Selection!A:A,0))</f>
        <v>0</v>
      </c>
      <c r="AE633" s="5">
        <f>24-COUNTIF(D633:AA633,"")</f>
        <v>11</v>
      </c>
      <c r="AF633" s="21" t="b">
        <v>1</v>
      </c>
      <c r="AG633" s="15" t="b">
        <v>0</v>
      </c>
      <c r="AH633" s="15" t="b">
        <v>0</v>
      </c>
      <c r="AI633" s="24" t="b">
        <v>1</v>
      </c>
      <c r="AJ633" s="6">
        <v>635.29999999999995</v>
      </c>
      <c r="AK633" s="6" t="s">
        <v>2744</v>
      </c>
      <c r="AL633" s="6" t="s">
        <v>2692</v>
      </c>
      <c r="AM633" s="6">
        <v>67</v>
      </c>
      <c r="AN633" s="6" t="s">
        <v>2697</v>
      </c>
      <c r="AP633" s="6" t="s">
        <v>2518</v>
      </c>
      <c r="AU633" s="6" t="s">
        <v>2518</v>
      </c>
      <c r="AV633" s="98"/>
      <c r="AW633" s="98"/>
      <c r="BA633" s="15" t="b">
        <f>NOT(ISNA(MATCH($A633&amp;"N",'Cases at IMPPC'!$H:$H,0)))</f>
        <v>1</v>
      </c>
      <c r="BB633" s="15" t="b">
        <f>NOT(ISNA(MATCH($A633&amp;"T",'Cases at IMPPC'!$H:$H,0)))</f>
        <v>0</v>
      </c>
      <c r="BC633" s="15" t="b">
        <f>NOT(ISNA(MATCH($A633&amp;"ADE",'Cases at IMPPC'!$H:$H,0)))</f>
        <v>0</v>
      </c>
      <c r="BD633" s="15" t="b">
        <f>NOT(ISNA(MATCH($A633&amp;"MET",'Cases at IMPPC'!$H:$H,0)))</f>
        <v>1</v>
      </c>
      <c r="BE633" s="98" t="s">
        <v>1132</v>
      </c>
      <c r="BH633" t="s">
        <v>3127</v>
      </c>
    </row>
    <row r="634" spans="1:60" ht="13" hidden="1" customHeight="1">
      <c r="A634" s="37">
        <v>636</v>
      </c>
      <c r="B634" s="7" t="s">
        <v>1924</v>
      </c>
      <c r="C634" s="7" t="str">
        <f>TEXT(A634,"CRC-00000")&amp;"-05-01"</f>
        <v>CRC-00636-05-01</v>
      </c>
      <c r="D634" s="2" t="s">
        <v>2795</v>
      </c>
      <c r="E634" s="2" t="s">
        <v>2335</v>
      </c>
      <c r="F634" s="2" t="s">
        <v>2794</v>
      </c>
      <c r="G634" s="2" t="s">
        <v>2335</v>
      </c>
      <c r="H634" s="2" t="s">
        <v>2793</v>
      </c>
      <c r="I634" s="63" t="s">
        <v>2794</v>
      </c>
      <c r="J634" s="39" t="s">
        <v>2794</v>
      </c>
      <c r="M634" s="2" t="s">
        <v>2796</v>
      </c>
      <c r="O634" s="2" t="s">
        <v>2644</v>
      </c>
      <c r="Q634" s="63" t="s">
        <v>2519</v>
      </c>
      <c r="R634" s="39" t="s">
        <v>2794</v>
      </c>
      <c r="T634" s="2"/>
      <c r="U634" s="2"/>
      <c r="AD634" s="5" t="b">
        <f>ISNUMBER(MATCH(A634,Selection!A:A,0))</f>
        <v>0</v>
      </c>
      <c r="AE634" s="5">
        <f>24-COUNTIF(D634:AA634,"")</f>
        <v>11</v>
      </c>
      <c r="AF634" s="21" t="b">
        <v>1</v>
      </c>
      <c r="AG634" s="15" t="b">
        <v>1</v>
      </c>
      <c r="AH634" s="15" t="b">
        <v>0</v>
      </c>
      <c r="AI634" s="24" t="b">
        <v>0</v>
      </c>
      <c r="AJ634" s="6">
        <v>636</v>
      </c>
      <c r="AK634" s="6" t="s">
        <v>2691</v>
      </c>
      <c r="AN634" s="6" t="s">
        <v>3146</v>
      </c>
      <c r="AV634" s="98"/>
      <c r="AW634" s="98"/>
      <c r="BA634" s="15" t="b">
        <f>NOT(ISNA(MATCH($A634&amp;"N",'Cases at IMPPC'!$H:$H,0)))</f>
        <v>1</v>
      </c>
      <c r="BB634" s="15" t="b">
        <f>NOT(ISNA(MATCH($A634&amp;"T",'Cases at IMPPC'!$H:$H,0)))</f>
        <v>1</v>
      </c>
      <c r="BC634" s="15" t="b">
        <f>NOT(ISNA(MATCH($A634&amp;"ADE",'Cases at IMPPC'!$H:$H,0)))</f>
        <v>0</v>
      </c>
      <c r="BD634" s="15" t="b">
        <f>NOT(ISNA(MATCH($A634&amp;"MET",'Cases at IMPPC'!$H:$H,0)))</f>
        <v>0</v>
      </c>
      <c r="BE634" s="98"/>
      <c r="BF634" t="s">
        <v>2981</v>
      </c>
    </row>
    <row r="635" spans="1:60" ht="13" customHeight="1">
      <c r="A635" s="37">
        <v>637</v>
      </c>
      <c r="B635" s="7" t="s">
        <v>1551</v>
      </c>
      <c r="C635" s="7" t="str">
        <f>TEXT(A635,"CRC-00000")&amp;"-05-01"</f>
        <v>CRC-00637-05-01</v>
      </c>
      <c r="D635" s="2" t="s">
        <v>2795</v>
      </c>
      <c r="E635" s="2" t="s">
        <v>2794</v>
      </c>
      <c r="F635" s="2" t="s">
        <v>2794</v>
      </c>
      <c r="G635" s="2" t="s">
        <v>2795</v>
      </c>
      <c r="H635" s="2" t="s">
        <v>2794</v>
      </c>
      <c r="I635" s="63" t="s">
        <v>2794</v>
      </c>
      <c r="J635" s="39" t="s">
        <v>2795</v>
      </c>
      <c r="M635" s="2" t="s">
        <v>2434</v>
      </c>
      <c r="O635" s="2" t="s">
        <v>2570</v>
      </c>
      <c r="Q635" s="63" t="s">
        <v>2796</v>
      </c>
      <c r="R635" s="39" t="s">
        <v>2795</v>
      </c>
      <c r="T635" s="2"/>
      <c r="U635" s="2"/>
      <c r="AD635" s="5" t="b">
        <f>ISNUMBER(MATCH(A635,Selection!A:A,0))</f>
        <v>0</v>
      </c>
      <c r="AE635" s="5">
        <f>24-COUNTIF(D635:AA635,"")</f>
        <v>11</v>
      </c>
      <c r="AF635" s="21" t="b">
        <v>1</v>
      </c>
      <c r="AG635" s="15" t="b">
        <v>1</v>
      </c>
      <c r="AH635" s="15" t="b">
        <v>0</v>
      </c>
      <c r="AI635" s="24" t="b">
        <v>0</v>
      </c>
      <c r="AJ635" s="6">
        <v>637</v>
      </c>
      <c r="AK635" s="6" t="s">
        <v>2691</v>
      </c>
      <c r="AL635" s="6" t="s">
        <v>2692</v>
      </c>
      <c r="AM635" s="6">
        <v>62</v>
      </c>
      <c r="AN635" s="6" t="s">
        <v>2697</v>
      </c>
      <c r="AO635" s="6" t="s">
        <v>2417</v>
      </c>
      <c r="AP635" s="6" t="s">
        <v>2999</v>
      </c>
      <c r="AQ635" s="6" t="s">
        <v>218</v>
      </c>
      <c r="AU635" s="6" t="s">
        <v>2990</v>
      </c>
      <c r="AV635" s="98" t="s">
        <v>568</v>
      </c>
      <c r="AW635" s="98"/>
      <c r="BA635" s="15" t="b">
        <f>NOT(ISNA(MATCH($A635&amp;"N",'Cases at IMPPC'!$H:$H,0)))</f>
        <v>1</v>
      </c>
      <c r="BB635" s="15" t="b">
        <f>NOT(ISNA(MATCH($A635&amp;"T",'Cases at IMPPC'!$H:$H,0)))</f>
        <v>1</v>
      </c>
      <c r="BC635" s="15" t="b">
        <f>NOT(ISNA(MATCH($A635&amp;"ADE",'Cases at IMPPC'!$H:$H,0)))</f>
        <v>0</v>
      </c>
      <c r="BD635" s="15" t="b">
        <f>NOT(ISNA(MATCH($A635&amp;"MET",'Cases at IMPPC'!$H:$H,0)))</f>
        <v>0</v>
      </c>
      <c r="BE635" s="98" t="s">
        <v>1153</v>
      </c>
      <c r="BH635" t="s">
        <v>3114</v>
      </c>
    </row>
    <row r="636" spans="1:60" ht="13" hidden="1" customHeight="1">
      <c r="A636" s="37">
        <v>638</v>
      </c>
      <c r="B636" s="7" t="s">
        <v>1552</v>
      </c>
      <c r="C636" s="7" t="str">
        <f>TEXT(A636,"CRC-00000")&amp;"-05-01"</f>
        <v>CRC-00638-05-01</v>
      </c>
      <c r="D636" s="2" t="s">
        <v>2795</v>
      </c>
      <c r="E636" s="2" t="s">
        <v>2794</v>
      </c>
      <c r="F636" s="2" t="s">
        <v>2794</v>
      </c>
      <c r="G636" s="2" t="s">
        <v>2795</v>
      </c>
      <c r="H636" s="2" t="s">
        <v>2795</v>
      </c>
      <c r="I636" s="63" t="s">
        <v>2795</v>
      </c>
      <c r="J636" s="39" t="s">
        <v>2795</v>
      </c>
      <c r="T636" s="2"/>
      <c r="U636" s="2"/>
      <c r="AD636" s="5" t="b">
        <f>ISNUMBER(MATCH(A636,Selection!A:A,0))</f>
        <v>0</v>
      </c>
      <c r="AE636" s="5">
        <f>24-COUNTIF(D636:AA636,"")</f>
        <v>7</v>
      </c>
      <c r="AF636" s="21" t="b">
        <v>1</v>
      </c>
      <c r="AG636" s="15" t="b">
        <v>1</v>
      </c>
      <c r="AH636" s="15" t="b">
        <v>0</v>
      </c>
      <c r="AI636" s="24" t="b">
        <v>0</v>
      </c>
      <c r="AJ636" s="6">
        <v>638</v>
      </c>
      <c r="AK636" s="6" t="s">
        <v>2691</v>
      </c>
      <c r="AL636" s="6" t="s">
        <v>2692</v>
      </c>
      <c r="AM636" s="6">
        <v>56</v>
      </c>
      <c r="AN636" s="6" t="s">
        <v>2518</v>
      </c>
      <c r="AO636" s="6" t="s">
        <v>2699</v>
      </c>
      <c r="AP636" s="6" t="s">
        <v>2698</v>
      </c>
      <c r="AQ636" s="6" t="s">
        <v>188</v>
      </c>
      <c r="AU636" s="6" t="s">
        <v>2518</v>
      </c>
      <c r="AV636" s="98" t="s">
        <v>690</v>
      </c>
      <c r="AW636" s="98"/>
      <c r="BA636" s="15" t="b">
        <f>NOT(ISNA(MATCH($A636&amp;"N",'Cases at IMPPC'!$H:$H,0)))</f>
        <v>1</v>
      </c>
      <c r="BB636" s="15" t="b">
        <f>NOT(ISNA(MATCH($A636&amp;"T",'Cases at IMPPC'!$H:$H,0)))</f>
        <v>1</v>
      </c>
      <c r="BC636" s="15" t="b">
        <f>NOT(ISNA(MATCH($A636&amp;"ADE",'Cases at IMPPC'!$H:$H,0)))</f>
        <v>0</v>
      </c>
      <c r="BD636" s="15" t="b">
        <f>NOT(ISNA(MATCH($A636&amp;"MET",'Cases at IMPPC'!$H:$H,0)))</f>
        <v>0</v>
      </c>
      <c r="BE636" s="98" t="s">
        <v>1115</v>
      </c>
    </row>
    <row r="637" spans="1:60" ht="13" customHeight="1">
      <c r="A637" s="37">
        <v>639</v>
      </c>
      <c r="B637" s="7" t="s">
        <v>1553</v>
      </c>
      <c r="C637" s="7" t="str">
        <f>TEXT(A637,"CRC-00000")&amp;"-05-01"</f>
        <v>CRC-00639-05-01</v>
      </c>
      <c r="D637" s="2" t="s">
        <v>2795</v>
      </c>
      <c r="E637" s="2" t="s">
        <v>2795</v>
      </c>
      <c r="F637" s="2" t="s">
        <v>2795</v>
      </c>
      <c r="G637" s="2" t="s">
        <v>2795</v>
      </c>
      <c r="H637" s="2" t="s">
        <v>2794</v>
      </c>
      <c r="I637" s="63" t="s">
        <v>2794</v>
      </c>
      <c r="J637" s="39" t="s">
        <v>2795</v>
      </c>
      <c r="M637" s="2" t="s">
        <v>2199</v>
      </c>
      <c r="O637" s="2" t="s">
        <v>2571</v>
      </c>
      <c r="Q637" s="63" t="s">
        <v>2518</v>
      </c>
      <c r="R637" s="39" t="s">
        <v>2795</v>
      </c>
      <c r="T637" s="2"/>
      <c r="U637" s="2"/>
      <c r="AD637" s="5" t="b">
        <f>ISNUMBER(MATCH(A637,Selection!A:A,0))</f>
        <v>0</v>
      </c>
      <c r="AE637" s="5">
        <f>24-COUNTIF(D637:AA637,"")</f>
        <v>11</v>
      </c>
      <c r="AF637" s="21" t="b">
        <v>1</v>
      </c>
      <c r="AG637" s="15" t="b">
        <v>1</v>
      </c>
      <c r="AH637" s="15" t="b">
        <v>0</v>
      </c>
      <c r="AI637" s="24" t="b">
        <v>0</v>
      </c>
      <c r="AJ637" s="6">
        <v>639</v>
      </c>
      <c r="AK637" s="6" t="s">
        <v>2691</v>
      </c>
      <c r="AM637" s="6">
        <v>68</v>
      </c>
      <c r="AN637" s="6" t="s">
        <v>2518</v>
      </c>
      <c r="AO637" s="6" t="s">
        <v>2699</v>
      </c>
      <c r="AP637" s="6" t="s">
        <v>2999</v>
      </c>
      <c r="AQ637" s="6">
        <v>4</v>
      </c>
      <c r="AU637" s="6" t="s">
        <v>2518</v>
      </c>
      <c r="AV637" s="98" t="s">
        <v>921</v>
      </c>
      <c r="AW637" s="98"/>
      <c r="BA637" s="15" t="b">
        <f>NOT(ISNA(MATCH($A637&amp;"N",'Cases at IMPPC'!$H:$H,0)))</f>
        <v>1</v>
      </c>
      <c r="BB637" s="15" t="b">
        <f>NOT(ISNA(MATCH($A637&amp;"T",'Cases at IMPPC'!$H:$H,0)))</f>
        <v>1</v>
      </c>
      <c r="BC637" s="15" t="b">
        <f>NOT(ISNA(MATCH($A637&amp;"ADE",'Cases at IMPPC'!$H:$H,0)))</f>
        <v>0</v>
      </c>
      <c r="BD637" s="15" t="b">
        <f>NOT(ISNA(MATCH($A637&amp;"MET",'Cases at IMPPC'!$H:$H,0)))</f>
        <v>0</v>
      </c>
      <c r="BE637" s="98" t="s">
        <v>1161</v>
      </c>
      <c r="BH637" t="s">
        <v>3112</v>
      </c>
    </row>
    <row r="638" spans="1:60" ht="13" customHeight="1">
      <c r="A638" s="37">
        <v>640</v>
      </c>
      <c r="B638" s="7" t="s">
        <v>1554</v>
      </c>
      <c r="C638" s="7" t="str">
        <f>TEXT(A638,"CRC-00000")&amp;"-05-01"</f>
        <v>CRC-00640-05-01</v>
      </c>
      <c r="D638" s="2" t="s">
        <v>2795</v>
      </c>
      <c r="E638" s="2" t="s">
        <v>2795</v>
      </c>
      <c r="F638" s="2" t="s">
        <v>2795</v>
      </c>
      <c r="G638" s="2" t="s">
        <v>2520</v>
      </c>
      <c r="H638" s="2" t="s">
        <v>2335</v>
      </c>
      <c r="I638" s="63" t="s">
        <v>2795</v>
      </c>
      <c r="J638" s="39" t="s">
        <v>2795</v>
      </c>
      <c r="M638" s="2" t="s">
        <v>2434</v>
      </c>
      <c r="O638" s="2" t="s">
        <v>2434</v>
      </c>
      <c r="Q638" s="63" t="s">
        <v>2796</v>
      </c>
      <c r="R638" s="39" t="s">
        <v>2795</v>
      </c>
      <c r="T638" s="2"/>
      <c r="U638" s="2"/>
      <c r="AD638" s="5" t="b">
        <f>ISNUMBER(MATCH(A638,Selection!A:A,0))</f>
        <v>0</v>
      </c>
      <c r="AE638" s="5">
        <f>24-COUNTIF(D638:AA638,"")</f>
        <v>10</v>
      </c>
      <c r="AF638" s="21" t="b">
        <v>1</v>
      </c>
      <c r="AG638" s="15" t="b">
        <v>1</v>
      </c>
      <c r="AH638" s="15" t="b">
        <v>0</v>
      </c>
      <c r="AI638" s="24" t="b">
        <v>0</v>
      </c>
      <c r="AJ638" s="6">
        <v>640</v>
      </c>
      <c r="AK638" s="6" t="s">
        <v>2691</v>
      </c>
      <c r="AL638" s="6" t="s">
        <v>2692</v>
      </c>
      <c r="AM638" s="6">
        <v>56</v>
      </c>
      <c r="AN638" s="6" t="s">
        <v>3123</v>
      </c>
      <c r="AO638" s="6" t="s">
        <v>2417</v>
      </c>
      <c r="AP638" s="6" t="s">
        <v>2999</v>
      </c>
      <c r="AQ638" s="6" t="s">
        <v>219</v>
      </c>
      <c r="AU638" s="6" t="s">
        <v>2797</v>
      </c>
      <c r="AV638" s="98" t="s">
        <v>569</v>
      </c>
      <c r="AW638" s="98"/>
      <c r="BA638" s="15" t="b">
        <f>NOT(ISNA(MATCH($A638&amp;"N",'Cases at IMPPC'!$H:$H,0)))</f>
        <v>1</v>
      </c>
      <c r="BB638" s="15" t="b">
        <f>NOT(ISNA(MATCH($A638&amp;"T",'Cases at IMPPC'!$H:$H,0)))</f>
        <v>1</v>
      </c>
      <c r="BC638" s="15" t="b">
        <f>NOT(ISNA(MATCH($A638&amp;"ADE",'Cases at IMPPC'!$H:$H,0)))</f>
        <v>0</v>
      </c>
      <c r="BD638" s="15" t="b">
        <f>NOT(ISNA(MATCH($A638&amp;"MET",'Cases at IMPPC'!$H:$H,0)))</f>
        <v>0</v>
      </c>
      <c r="BE638" s="98" t="s">
        <v>1164</v>
      </c>
      <c r="BH638" t="s">
        <v>3004</v>
      </c>
    </row>
    <row r="639" spans="1:60" ht="13" hidden="1" customHeight="1">
      <c r="A639" s="37">
        <v>641</v>
      </c>
      <c r="B639" s="7" t="s">
        <v>1555</v>
      </c>
      <c r="C639" s="7" t="str">
        <f>TEXT(A639,"CRC-00000")&amp;"-05-01"</f>
        <v>CRC-00641-05-01</v>
      </c>
      <c r="D639" s="2" t="s">
        <v>2795</v>
      </c>
      <c r="E639" s="2" t="s">
        <v>2795</v>
      </c>
      <c r="F639" s="2" t="s">
        <v>2795</v>
      </c>
      <c r="G639" s="2" t="s">
        <v>2795</v>
      </c>
      <c r="H639" s="2" t="s">
        <v>2795</v>
      </c>
      <c r="I639" s="63" t="s">
        <v>2795</v>
      </c>
      <c r="J639" s="39" t="s">
        <v>2795</v>
      </c>
      <c r="T639" s="2"/>
      <c r="U639" s="2"/>
      <c r="AD639" s="5" t="b">
        <f>ISNUMBER(MATCH(A639,Selection!A:A,0))</f>
        <v>0</v>
      </c>
      <c r="AE639" s="5">
        <f>24-COUNTIF(D639:AA639,"")</f>
        <v>7</v>
      </c>
      <c r="AF639" s="21" t="b">
        <v>1</v>
      </c>
      <c r="AG639" s="15" t="b">
        <v>1</v>
      </c>
      <c r="AH639" s="15" t="b">
        <v>0</v>
      </c>
      <c r="AI639" s="24" t="b">
        <v>0</v>
      </c>
      <c r="AJ639" s="6">
        <v>641</v>
      </c>
      <c r="AK639" s="6" t="s">
        <v>2691</v>
      </c>
      <c r="AM639" s="6">
        <v>44</v>
      </c>
      <c r="AN639" s="6" t="s">
        <v>2518</v>
      </c>
      <c r="AO639" s="6" t="s">
        <v>2417</v>
      </c>
      <c r="AP639" s="6" t="s">
        <v>2698</v>
      </c>
      <c r="AQ639" s="6" t="s">
        <v>120</v>
      </c>
      <c r="AU639" s="6" t="s">
        <v>2518</v>
      </c>
      <c r="AV639" s="98" t="s">
        <v>570</v>
      </c>
      <c r="AW639" s="98"/>
      <c r="BA639" s="15" t="b">
        <f>NOT(ISNA(MATCH($A639&amp;"N",'Cases at IMPPC'!$H:$H,0)))</f>
        <v>1</v>
      </c>
      <c r="BB639" s="15" t="b">
        <f>NOT(ISNA(MATCH($A639&amp;"T",'Cases at IMPPC'!$H:$H,0)))</f>
        <v>1</v>
      </c>
      <c r="BC639" s="15" t="b">
        <f>NOT(ISNA(MATCH($A639&amp;"ADE",'Cases at IMPPC'!$H:$H,0)))</f>
        <v>0</v>
      </c>
      <c r="BD639" s="15" t="b">
        <f>NOT(ISNA(MATCH($A639&amp;"MET",'Cases at IMPPC'!$H:$H,0)))</f>
        <v>0</v>
      </c>
      <c r="BE639" s="98"/>
    </row>
    <row r="640" spans="1:60" ht="13" hidden="1" customHeight="1">
      <c r="A640" s="37">
        <v>642</v>
      </c>
      <c r="B640" s="7" t="s">
        <v>1556</v>
      </c>
      <c r="C640" s="7" t="str">
        <f>TEXT(A640,"CRC-00000")&amp;"-05-01"</f>
        <v>CRC-00642-05-01</v>
      </c>
      <c r="D640" s="2" t="s">
        <v>2795</v>
      </c>
      <c r="E640" s="2" t="s">
        <v>2794</v>
      </c>
      <c r="F640" s="2" t="s">
        <v>2795</v>
      </c>
      <c r="G640" s="2" t="s">
        <v>2335</v>
      </c>
      <c r="H640" s="2" t="s">
        <v>2335</v>
      </c>
      <c r="I640" s="63" t="s">
        <v>2795</v>
      </c>
      <c r="J640" s="39" t="s">
        <v>2795</v>
      </c>
      <c r="M640" s="2" t="s">
        <v>2387</v>
      </c>
      <c r="O640" s="2" t="s">
        <v>2814</v>
      </c>
      <c r="Q640" s="63" t="s">
        <v>2519</v>
      </c>
      <c r="R640" s="39" t="s">
        <v>2794</v>
      </c>
      <c r="T640" s="2"/>
      <c r="U640" s="2"/>
      <c r="AD640" s="5" t="b">
        <f>ISNUMBER(MATCH(A640,Selection!A:A,0))</f>
        <v>0</v>
      </c>
      <c r="AE640" s="5">
        <f>24-COUNTIF(D640:AA640,"")</f>
        <v>11</v>
      </c>
      <c r="AF640" s="21" t="b">
        <v>1</v>
      </c>
      <c r="AG640" s="15" t="b">
        <v>0</v>
      </c>
      <c r="AH640" s="15" t="b">
        <v>0</v>
      </c>
      <c r="AI640" s="24" t="b">
        <v>1</v>
      </c>
      <c r="AJ640" s="6">
        <v>642.29999999999995</v>
      </c>
      <c r="AK640" s="6" t="s">
        <v>2744</v>
      </c>
      <c r="AM640" s="6">
        <v>71</v>
      </c>
      <c r="AN640" s="6" t="s">
        <v>2518</v>
      </c>
      <c r="AO640" s="6" t="s">
        <v>2417</v>
      </c>
      <c r="AP640" s="6" t="s">
        <v>2764</v>
      </c>
      <c r="AU640" s="6" t="s">
        <v>2990</v>
      </c>
      <c r="AV640" s="98" t="e">
        <v>#N/A</v>
      </c>
      <c r="AW640" s="98"/>
      <c r="BA640" s="15" t="b">
        <f>NOT(ISNA(MATCH($A640&amp;"N",'Cases at IMPPC'!$H:$H,0)))</f>
        <v>1</v>
      </c>
      <c r="BB640" s="15" t="b">
        <f>NOT(ISNA(MATCH($A640&amp;"T",'Cases at IMPPC'!$H:$H,0)))</f>
        <v>0</v>
      </c>
      <c r="BC640" s="15" t="b">
        <f>NOT(ISNA(MATCH($A640&amp;"ADE",'Cases at IMPPC'!$H:$H,0)))</f>
        <v>0</v>
      </c>
      <c r="BD640" s="15" t="b">
        <f>NOT(ISNA(MATCH($A640&amp;"MET",'Cases at IMPPC'!$H:$H,0)))</f>
        <v>1</v>
      </c>
      <c r="BE640" s="98" t="e">
        <v>#N/A</v>
      </c>
      <c r="BH640" t="s">
        <v>3213</v>
      </c>
    </row>
    <row r="641" spans="1:60" ht="13" hidden="1" customHeight="1">
      <c r="A641" s="37">
        <v>643</v>
      </c>
      <c r="B641" s="7" t="s">
        <v>1557</v>
      </c>
      <c r="C641" s="7" t="str">
        <f>TEXT(A641,"CRC-00000")&amp;"-05-01"</f>
        <v>CRC-00643-05-01</v>
      </c>
      <c r="D641" s="2" t="s">
        <v>2795</v>
      </c>
      <c r="E641" s="2" t="s">
        <v>2795</v>
      </c>
      <c r="F641" s="2" t="s">
        <v>2795</v>
      </c>
      <c r="G641" s="2" t="s">
        <v>2795</v>
      </c>
      <c r="H641" s="2" t="s">
        <v>2795</v>
      </c>
      <c r="I641" s="63" t="s">
        <v>2795</v>
      </c>
      <c r="J641" s="39" t="s">
        <v>2795</v>
      </c>
      <c r="T641" s="2"/>
      <c r="U641" s="2"/>
      <c r="AD641" s="5" t="b">
        <f>ISNUMBER(MATCH(A641,Selection!A:A,0))</f>
        <v>0</v>
      </c>
      <c r="AE641" s="5">
        <f>24-COUNTIF(D641:AA641,"")</f>
        <v>7</v>
      </c>
      <c r="AF641" s="21" t="b">
        <v>1</v>
      </c>
      <c r="AG641" s="15" t="b">
        <v>1</v>
      </c>
      <c r="AH641" s="15" t="b">
        <v>0</v>
      </c>
      <c r="AI641" s="24" t="b">
        <v>0</v>
      </c>
      <c r="AJ641" s="6">
        <v>643</v>
      </c>
      <c r="AK641" s="6" t="s">
        <v>2691</v>
      </c>
      <c r="AL641" s="6" t="s">
        <v>2692</v>
      </c>
      <c r="AM641" s="6">
        <v>85</v>
      </c>
      <c r="AN641" s="6" t="s">
        <v>2697</v>
      </c>
      <c r="AO641" s="6" t="s">
        <v>2699</v>
      </c>
      <c r="AP641" s="6" t="s">
        <v>2693</v>
      </c>
      <c r="AQ641" s="6" t="s">
        <v>100</v>
      </c>
      <c r="AU641" s="6" t="s">
        <v>2518</v>
      </c>
      <c r="AV641" s="98" t="s">
        <v>571</v>
      </c>
      <c r="AW641" s="98"/>
      <c r="BA641" s="15" t="b">
        <f>NOT(ISNA(MATCH($A641&amp;"N",'Cases at IMPPC'!$H:$H,0)))</f>
        <v>1</v>
      </c>
      <c r="BB641" s="15" t="b">
        <f>NOT(ISNA(MATCH($A641&amp;"T",'Cases at IMPPC'!$H:$H,0)))</f>
        <v>1</v>
      </c>
      <c r="BC641" s="15" t="b">
        <f>NOT(ISNA(MATCH($A641&amp;"ADE",'Cases at IMPPC'!$H:$H,0)))</f>
        <v>0</v>
      </c>
      <c r="BD641" s="15" t="b">
        <f>NOT(ISNA(MATCH($A641&amp;"MET",'Cases at IMPPC'!$H:$H,0)))</f>
        <v>0</v>
      </c>
      <c r="BE641" s="98"/>
    </row>
    <row r="642" spans="1:60" ht="13" hidden="1" customHeight="1">
      <c r="A642" s="37">
        <v>644</v>
      </c>
      <c r="B642" s="7" t="s">
        <v>1558</v>
      </c>
      <c r="C642" s="7" t="str">
        <f>TEXT(A642,"CRC-00000")&amp;"-05-01"</f>
        <v>CRC-00644-05-01</v>
      </c>
      <c r="D642" s="2" t="s">
        <v>2795</v>
      </c>
      <c r="E642" s="2" t="s">
        <v>2795</v>
      </c>
      <c r="F642" s="2" t="s">
        <v>2795</v>
      </c>
      <c r="G642" s="2" t="s">
        <v>2795</v>
      </c>
      <c r="H642" s="2" t="s">
        <v>2795</v>
      </c>
      <c r="I642" s="63" t="s">
        <v>2795</v>
      </c>
      <c r="J642" s="39" t="s">
        <v>2795</v>
      </c>
      <c r="T642" s="2"/>
      <c r="U642" s="2"/>
      <c r="AD642" s="5" t="b">
        <f>ISNUMBER(MATCH(A642,Selection!A:A,0))</f>
        <v>0</v>
      </c>
      <c r="AE642" s="5">
        <f>24-COUNTIF(D642:AA642,"")</f>
        <v>7</v>
      </c>
      <c r="AF642" s="21" t="b">
        <v>1</v>
      </c>
      <c r="AG642" s="15" t="b">
        <v>1</v>
      </c>
      <c r="AH642" s="15" t="b">
        <v>0</v>
      </c>
      <c r="AI642" s="24" t="b">
        <v>0</v>
      </c>
      <c r="AJ642" s="6">
        <v>644</v>
      </c>
      <c r="AK642" s="6" t="s">
        <v>2691</v>
      </c>
      <c r="AL642" s="6" t="s">
        <v>2692</v>
      </c>
      <c r="AM642" s="6">
        <v>49</v>
      </c>
      <c r="AN642" s="6" t="s">
        <v>2697</v>
      </c>
      <c r="AO642" s="6" t="s">
        <v>2699</v>
      </c>
      <c r="AP642" s="6" t="s">
        <v>2698</v>
      </c>
      <c r="AQ642" s="6" t="s">
        <v>175</v>
      </c>
      <c r="AU642" s="6" t="s">
        <v>2797</v>
      </c>
      <c r="AV642" s="98"/>
      <c r="AW642" s="98"/>
      <c r="BA642" s="15" t="b">
        <f>NOT(ISNA(MATCH($A642&amp;"N",'Cases at IMPPC'!$H:$H,0)))</f>
        <v>0</v>
      </c>
      <c r="BB642" s="15" t="b">
        <f>NOT(ISNA(MATCH($A642&amp;"T",'Cases at IMPPC'!$H:$H,0)))</f>
        <v>0</v>
      </c>
      <c r="BC642" s="15" t="b">
        <f>NOT(ISNA(MATCH($A642&amp;"ADE",'Cases at IMPPC'!$H:$H,0)))</f>
        <v>0</v>
      </c>
      <c r="BD642" s="15" t="b">
        <f>NOT(ISNA(MATCH($A642&amp;"MET",'Cases at IMPPC'!$H:$H,0)))</f>
        <v>0</v>
      </c>
      <c r="BE642" s="98" t="s">
        <v>1124</v>
      </c>
    </row>
    <row r="643" spans="1:60" ht="13" hidden="1" customHeight="1">
      <c r="A643" s="37">
        <v>645</v>
      </c>
      <c r="B643" s="7" t="s">
        <v>1744</v>
      </c>
      <c r="C643" s="7" t="str">
        <f>TEXT(A643,"CRC-00000")&amp;"-05-01"</f>
        <v>CRC-00645-05-01</v>
      </c>
      <c r="D643" s="2" t="s">
        <v>2795</v>
      </c>
      <c r="E643" s="2" t="s">
        <v>2795</v>
      </c>
      <c r="F643" s="2" t="s">
        <v>2795</v>
      </c>
      <c r="G643" s="2" t="s">
        <v>2795</v>
      </c>
      <c r="H643" s="2" t="s">
        <v>2794</v>
      </c>
      <c r="I643" s="63" t="s">
        <v>2794</v>
      </c>
      <c r="J643" s="39" t="s">
        <v>2795</v>
      </c>
      <c r="M643" s="2" t="s">
        <v>2792</v>
      </c>
      <c r="O643" s="2" t="s">
        <v>2434</v>
      </c>
      <c r="Q643" s="63" t="s">
        <v>2796</v>
      </c>
      <c r="R643" s="39" t="s">
        <v>2795</v>
      </c>
      <c r="T643" s="2"/>
      <c r="U643" s="2"/>
      <c r="AD643" s="5" t="b">
        <f>ISNUMBER(MATCH(A643,Selection!A:A,0))</f>
        <v>0</v>
      </c>
      <c r="AE643" s="5">
        <f>24-COUNTIF(D643:AA643,"")</f>
        <v>11</v>
      </c>
      <c r="AF643" s="21" t="b">
        <v>1</v>
      </c>
      <c r="AG643" s="15" t="b">
        <v>1</v>
      </c>
      <c r="AH643" s="15" t="b">
        <v>0</v>
      </c>
      <c r="AI643" s="24" t="b">
        <v>0</v>
      </c>
      <c r="AJ643" s="6">
        <v>645</v>
      </c>
      <c r="AK643" s="6" t="s">
        <v>2691</v>
      </c>
      <c r="AM643" s="6">
        <v>36</v>
      </c>
      <c r="AN643" s="6" t="s">
        <v>2518</v>
      </c>
      <c r="AO643" s="6" t="s">
        <v>2417</v>
      </c>
      <c r="AP643" s="6" t="s">
        <v>2698</v>
      </c>
      <c r="AQ643" s="6" t="s">
        <v>124</v>
      </c>
      <c r="AU643" s="6" t="s">
        <v>2518</v>
      </c>
      <c r="AV643" s="98" t="s">
        <v>572</v>
      </c>
      <c r="AW643" s="98"/>
      <c r="BA643" s="15" t="b">
        <f>NOT(ISNA(MATCH($A643&amp;"N",'Cases at IMPPC'!$H:$H,0)))</f>
        <v>1</v>
      </c>
      <c r="BB643" s="15" t="b">
        <f>NOT(ISNA(MATCH($A643&amp;"T",'Cases at IMPPC'!$H:$H,0)))</f>
        <v>1</v>
      </c>
      <c r="BC643" s="15" t="b">
        <f>NOT(ISNA(MATCH($A643&amp;"ADE",'Cases at IMPPC'!$H:$H,0)))</f>
        <v>0</v>
      </c>
      <c r="BD643" s="15" t="b">
        <f>NOT(ISNA(MATCH($A643&amp;"MET",'Cases at IMPPC'!$H:$H,0)))</f>
        <v>0</v>
      </c>
      <c r="BE643" s="98"/>
    </row>
    <row r="644" spans="1:60" ht="13" hidden="1" customHeight="1">
      <c r="A644" s="37">
        <v>646</v>
      </c>
      <c r="B644" s="7" t="s">
        <v>1745</v>
      </c>
      <c r="C644" s="7" t="str">
        <f>TEXT(A644,"CRC-00000")&amp;"-05-01"</f>
        <v>CRC-00646-05-01</v>
      </c>
      <c r="D644" s="2" t="s">
        <v>2795</v>
      </c>
      <c r="E644" s="2" t="s">
        <v>2794</v>
      </c>
      <c r="F644" s="2" t="s">
        <v>2794</v>
      </c>
      <c r="G644" s="2" t="s">
        <v>2795</v>
      </c>
      <c r="H644" s="2" t="s">
        <v>2794</v>
      </c>
      <c r="I644" s="63" t="s">
        <v>2794</v>
      </c>
      <c r="J644" s="39" t="s">
        <v>2795</v>
      </c>
      <c r="T644" s="2"/>
      <c r="U644" s="2"/>
      <c r="AD644" s="5" t="b">
        <f>ISNUMBER(MATCH(A644,Selection!A:A,0))</f>
        <v>0</v>
      </c>
      <c r="AE644" s="5">
        <f>24-COUNTIF(D644:AA644,"")</f>
        <v>7</v>
      </c>
      <c r="AF644" s="21" t="b">
        <v>1</v>
      </c>
      <c r="AG644" s="15" t="b">
        <v>1</v>
      </c>
      <c r="AH644" s="15" t="b">
        <v>0</v>
      </c>
      <c r="AI644" s="24" t="b">
        <v>0</v>
      </c>
      <c r="AJ644" s="6">
        <v>646</v>
      </c>
      <c r="AK644" s="6" t="s">
        <v>2691</v>
      </c>
      <c r="AM644" s="6">
        <v>64</v>
      </c>
      <c r="AN644" s="6" t="s">
        <v>2697</v>
      </c>
      <c r="AO644" s="6" t="s">
        <v>2699</v>
      </c>
      <c r="AP644" s="6" t="s">
        <v>3169</v>
      </c>
      <c r="AQ644" s="6" t="s">
        <v>332</v>
      </c>
      <c r="AU644" s="6" t="s">
        <v>2518</v>
      </c>
      <c r="AV644" s="98" t="s">
        <v>573</v>
      </c>
      <c r="AW644" s="98"/>
      <c r="BA644" s="15" t="b">
        <f>NOT(ISNA(MATCH($A644&amp;"N",'Cases at IMPPC'!$H:$H,0)))</f>
        <v>1</v>
      </c>
      <c r="BB644" s="15" t="b">
        <f>NOT(ISNA(MATCH($A644&amp;"T",'Cases at IMPPC'!$H:$H,0)))</f>
        <v>1</v>
      </c>
      <c r="BC644" s="15" t="b">
        <f>NOT(ISNA(MATCH($A644&amp;"ADE",'Cases at IMPPC'!$H:$H,0)))</f>
        <v>0</v>
      </c>
      <c r="BD644" s="15" t="b">
        <f>NOT(ISNA(MATCH($A644&amp;"MET",'Cases at IMPPC'!$H:$H,0)))</f>
        <v>0</v>
      </c>
      <c r="BE644" s="98"/>
    </row>
    <row r="645" spans="1:60" ht="13" hidden="1" customHeight="1">
      <c r="A645" s="37">
        <v>647</v>
      </c>
      <c r="B645" s="7" t="s">
        <v>1746</v>
      </c>
      <c r="C645" s="7" t="str">
        <f>TEXT(A645,"CRC-00000")&amp;"-05-01"</f>
        <v>CRC-00647-05-01</v>
      </c>
      <c r="D645" s="2" t="s">
        <v>2795</v>
      </c>
      <c r="E645" s="2" t="s">
        <v>2794</v>
      </c>
      <c r="F645" s="2" t="s">
        <v>2794</v>
      </c>
      <c r="G645" s="2" t="s">
        <v>2795</v>
      </c>
      <c r="H645" s="2" t="s">
        <v>2795</v>
      </c>
      <c r="I645" s="63" t="s">
        <v>2795</v>
      </c>
      <c r="J645" s="39" t="s">
        <v>2795</v>
      </c>
      <c r="T645" s="2"/>
      <c r="U645" s="2"/>
      <c r="AD645" s="5" t="b">
        <f>ISNUMBER(MATCH(A645,Selection!A:A,0))</f>
        <v>0</v>
      </c>
      <c r="AE645" s="5">
        <f>24-COUNTIF(D645:AA645,"")</f>
        <v>7</v>
      </c>
      <c r="AF645" s="21" t="b">
        <v>1</v>
      </c>
      <c r="AG645" s="15" t="b">
        <v>1</v>
      </c>
      <c r="AH645" s="15" t="b">
        <v>0</v>
      </c>
      <c r="AI645" s="24" t="b">
        <v>0</v>
      </c>
      <c r="AJ645" s="6">
        <v>647</v>
      </c>
      <c r="AK645" s="6" t="s">
        <v>2691</v>
      </c>
      <c r="AM645" s="6">
        <v>56</v>
      </c>
      <c r="AN645" s="6" t="s">
        <v>2697</v>
      </c>
      <c r="AO645" s="6" t="s">
        <v>2417</v>
      </c>
      <c r="AP645" s="6" t="s">
        <v>2693</v>
      </c>
      <c r="AQ645" s="6" t="s">
        <v>91</v>
      </c>
      <c r="AU645" s="6" t="s">
        <v>2518</v>
      </c>
      <c r="AV645" s="98" t="s">
        <v>574</v>
      </c>
      <c r="AW645" s="98"/>
      <c r="BA645" s="15" t="b">
        <f>NOT(ISNA(MATCH($A645&amp;"N",'Cases at IMPPC'!$H:$H,0)))</f>
        <v>1</v>
      </c>
      <c r="BB645" s="15" t="b">
        <f>NOT(ISNA(MATCH($A645&amp;"T",'Cases at IMPPC'!$H:$H,0)))</f>
        <v>1</v>
      </c>
      <c r="BC645" s="15" t="b">
        <f>NOT(ISNA(MATCH($A645&amp;"ADE",'Cases at IMPPC'!$H:$H,0)))</f>
        <v>0</v>
      </c>
      <c r="BD645" s="15" t="b">
        <f>NOT(ISNA(MATCH($A645&amp;"MET",'Cases at IMPPC'!$H:$H,0)))</f>
        <v>0</v>
      </c>
      <c r="BE645" s="98"/>
    </row>
    <row r="646" spans="1:60" ht="13" hidden="1" customHeight="1">
      <c r="A646" s="37">
        <v>648</v>
      </c>
      <c r="B646" s="7" t="s">
        <v>1747</v>
      </c>
      <c r="C646" s="7" t="str">
        <f>TEXT(A646,"CRC-00000")&amp;"-05-01"</f>
        <v>CRC-00648-05-01</v>
      </c>
      <c r="D646" s="2" t="s">
        <v>2795</v>
      </c>
      <c r="E646" s="2" t="s">
        <v>2795</v>
      </c>
      <c r="F646" s="2" t="s">
        <v>2794</v>
      </c>
      <c r="G646" s="2" t="s">
        <v>2795</v>
      </c>
      <c r="H646" s="2" t="s">
        <v>2794</v>
      </c>
      <c r="I646" s="63" t="s">
        <v>2794</v>
      </c>
      <c r="J646" s="39" t="s">
        <v>2795</v>
      </c>
      <c r="T646" s="2"/>
      <c r="U646" s="2"/>
      <c r="AD646" s="5" t="b">
        <f>ISNUMBER(MATCH(A646,Selection!A:A,0))</f>
        <v>0</v>
      </c>
      <c r="AE646" s="5">
        <f>24-COUNTIF(D646:AA646,"")</f>
        <v>7</v>
      </c>
      <c r="AF646" s="21" t="b">
        <v>1</v>
      </c>
      <c r="AG646" s="15" t="b">
        <v>1</v>
      </c>
      <c r="AH646" s="15" t="b">
        <v>0</v>
      </c>
      <c r="AI646" s="24" t="b">
        <v>0</v>
      </c>
      <c r="AJ646" s="6">
        <v>648</v>
      </c>
      <c r="AK646" s="6" t="s">
        <v>2691</v>
      </c>
      <c r="AM646" s="6">
        <v>69</v>
      </c>
      <c r="AN646" s="6" t="s">
        <v>2518</v>
      </c>
      <c r="AO646" s="6" t="s">
        <v>2417</v>
      </c>
      <c r="AP646" s="6" t="s">
        <v>2693</v>
      </c>
      <c r="AQ646" s="6" t="s">
        <v>134</v>
      </c>
      <c r="AU646" s="6" t="s">
        <v>2518</v>
      </c>
      <c r="AV646" s="98" t="s">
        <v>575</v>
      </c>
      <c r="AW646" s="98"/>
      <c r="BA646" s="15" t="b">
        <f>NOT(ISNA(MATCH($A646&amp;"N",'Cases at IMPPC'!$H:$H,0)))</f>
        <v>1</v>
      </c>
      <c r="BB646" s="15" t="b">
        <f>NOT(ISNA(MATCH($A646&amp;"T",'Cases at IMPPC'!$H:$H,0)))</f>
        <v>1</v>
      </c>
      <c r="BC646" s="15" t="b">
        <f>NOT(ISNA(MATCH($A646&amp;"ADE",'Cases at IMPPC'!$H:$H,0)))</f>
        <v>0</v>
      </c>
      <c r="BD646" s="15" t="b">
        <f>NOT(ISNA(MATCH($A646&amp;"MET",'Cases at IMPPC'!$H:$H,0)))</f>
        <v>0</v>
      </c>
      <c r="BE646" s="98"/>
    </row>
    <row r="647" spans="1:60" ht="13" hidden="1" customHeight="1">
      <c r="A647" s="37">
        <v>649</v>
      </c>
      <c r="B647" s="7" t="s">
        <v>1937</v>
      </c>
      <c r="C647" s="7" t="str">
        <f>TEXT(A647,"CRC-00000")&amp;"-05-01"</f>
        <v>CRC-00649-05-01</v>
      </c>
      <c r="D647" s="2" t="s">
        <v>2795</v>
      </c>
      <c r="E647" s="2" t="s">
        <v>2795</v>
      </c>
      <c r="F647" s="2" t="s">
        <v>2795</v>
      </c>
      <c r="G647" s="2" t="s">
        <v>2795</v>
      </c>
      <c r="H647" s="2" t="s">
        <v>2795</v>
      </c>
      <c r="I647" s="63" t="s">
        <v>2795</v>
      </c>
      <c r="J647" s="39" t="s">
        <v>2795</v>
      </c>
      <c r="M647" s="2" t="s">
        <v>2661</v>
      </c>
      <c r="T647" s="2"/>
      <c r="U647" s="2"/>
      <c r="AD647" s="5" t="b">
        <f>ISNUMBER(MATCH(A647,Selection!A:A,0))</f>
        <v>0</v>
      </c>
      <c r="AE647" s="5">
        <f>24-COUNTIF(D647:AA647,"")</f>
        <v>8</v>
      </c>
      <c r="AF647" s="21" t="b">
        <v>1</v>
      </c>
      <c r="AG647" s="15" t="b">
        <v>0</v>
      </c>
      <c r="AH647" s="15" t="b">
        <v>0</v>
      </c>
      <c r="AI647" s="24" t="b">
        <v>1</v>
      </c>
      <c r="AJ647" s="6">
        <v>649.29999999999995</v>
      </c>
      <c r="AK647" s="6" t="s">
        <v>2744</v>
      </c>
      <c r="AL647" s="6" t="s">
        <v>2692</v>
      </c>
      <c r="AM647" s="6">
        <v>60</v>
      </c>
      <c r="AN647" s="6" t="s">
        <v>2518</v>
      </c>
      <c r="AP647" s="6" t="s">
        <v>2518</v>
      </c>
      <c r="AQ647" s="6" t="s">
        <v>2745</v>
      </c>
      <c r="AV647" s="98" t="s">
        <v>576</v>
      </c>
      <c r="AW647" s="98"/>
      <c r="BA647" s="15" t="b">
        <f>NOT(ISNA(MATCH($A647&amp;"N",'Cases at IMPPC'!$H:$H,0)))</f>
        <v>1</v>
      </c>
      <c r="BB647" s="15" t="b">
        <f>NOT(ISNA(MATCH($A647&amp;"T",'Cases at IMPPC'!$H:$H,0)))</f>
        <v>0</v>
      </c>
      <c r="BC647" s="15" t="b">
        <f>NOT(ISNA(MATCH($A647&amp;"ADE",'Cases at IMPPC'!$H:$H,0)))</f>
        <v>0</v>
      </c>
      <c r="BD647" s="15" t="b">
        <f>NOT(ISNA(MATCH($A647&amp;"MET",'Cases at IMPPC'!$H:$H,0)))</f>
        <v>1</v>
      </c>
      <c r="BE647" s="98" t="s">
        <v>1132</v>
      </c>
      <c r="BH647" t="s">
        <v>3127</v>
      </c>
    </row>
    <row r="648" spans="1:60" ht="13" hidden="1" customHeight="1">
      <c r="A648" s="37">
        <v>650</v>
      </c>
      <c r="B648" s="7" t="s">
        <v>1938</v>
      </c>
      <c r="C648" s="7" t="str">
        <f>TEXT(A648,"CRC-00000")&amp;"-05-01"</f>
        <v>CRC-00650-05-01</v>
      </c>
      <c r="D648" s="2" t="s">
        <v>2795</v>
      </c>
      <c r="E648" s="2" t="s">
        <v>2795</v>
      </c>
      <c r="F648" s="2" t="s">
        <v>2794</v>
      </c>
      <c r="G648" s="2" t="s">
        <v>2795</v>
      </c>
      <c r="H648" s="2" t="s">
        <v>2794</v>
      </c>
      <c r="I648" s="63" t="s">
        <v>2794</v>
      </c>
      <c r="J648" s="39" t="s">
        <v>2794</v>
      </c>
      <c r="M648" s="2" t="s">
        <v>2518</v>
      </c>
      <c r="S648" s="39" t="s">
        <v>3090</v>
      </c>
      <c r="T648" s="2" t="s">
        <v>2666</v>
      </c>
      <c r="U648" s="2"/>
      <c r="AD648" s="5" t="b">
        <f>ISNUMBER(MATCH(A648,Selection!A:A,0))</f>
        <v>0</v>
      </c>
      <c r="AE648" s="5">
        <f>24-COUNTIF(D648:AA648,"")</f>
        <v>10</v>
      </c>
      <c r="AF648" s="21" t="b">
        <v>1</v>
      </c>
      <c r="AG648" s="15" t="b">
        <v>1</v>
      </c>
      <c r="AH648" s="15" t="b">
        <v>0</v>
      </c>
      <c r="AI648" s="24" t="b">
        <v>0</v>
      </c>
      <c r="AJ648" s="6">
        <v>650</v>
      </c>
      <c r="AK648" s="6" t="s">
        <v>2691</v>
      </c>
      <c r="AL648" s="6" t="s">
        <v>2693</v>
      </c>
      <c r="AM648" s="6">
        <v>73</v>
      </c>
      <c r="AN648" s="6" t="s">
        <v>2697</v>
      </c>
      <c r="AO648" s="6" t="s">
        <v>2699</v>
      </c>
      <c r="AP648" s="6" t="s">
        <v>3010</v>
      </c>
      <c r="AQ648" s="6" t="s">
        <v>346</v>
      </c>
      <c r="AV648" s="98" t="s">
        <v>577</v>
      </c>
      <c r="AW648" s="98"/>
      <c r="AX648" s="8">
        <v>6.3291139240506333E-2</v>
      </c>
      <c r="AY648" s="8">
        <v>9.49367088607595E-2</v>
      </c>
      <c r="AZ648" s="8">
        <v>0.15822784810126583</v>
      </c>
      <c r="BA648" s="15" t="b">
        <f>NOT(ISNA(MATCH($A648&amp;"N",'Cases at IMPPC'!$H:$H,0)))</f>
        <v>1</v>
      </c>
      <c r="BB648" s="15" t="b">
        <f>NOT(ISNA(MATCH($A648&amp;"T",'Cases at IMPPC'!$H:$H,0)))</f>
        <v>1</v>
      </c>
      <c r="BC648" s="15" t="b">
        <f>NOT(ISNA(MATCH($A648&amp;"ADE",'Cases at IMPPC'!$H:$H,0)))</f>
        <v>0</v>
      </c>
      <c r="BD648" s="15" t="b">
        <f>NOT(ISNA(MATCH($A648&amp;"MET",'Cases at IMPPC'!$H:$H,0)))</f>
        <v>0</v>
      </c>
      <c r="BE648" s="98" t="s">
        <v>1165</v>
      </c>
    </row>
    <row r="649" spans="1:60" ht="13" hidden="1" customHeight="1">
      <c r="A649" s="37">
        <v>651</v>
      </c>
      <c r="B649" s="7" t="s">
        <v>2124</v>
      </c>
      <c r="C649" s="7" t="str">
        <f>TEXT(A649,"CRC-00000")&amp;"-05-01"</f>
        <v>CRC-00651-05-01</v>
      </c>
      <c r="D649" s="2" t="s">
        <v>2795</v>
      </c>
      <c r="E649" s="2" t="s">
        <v>2794</v>
      </c>
      <c r="F649" s="2" t="s">
        <v>2794</v>
      </c>
      <c r="G649" s="2" t="s">
        <v>2795</v>
      </c>
      <c r="H649" s="2" t="s">
        <v>2795</v>
      </c>
      <c r="I649" s="63" t="s">
        <v>2795</v>
      </c>
      <c r="J649" s="39" t="s">
        <v>2795</v>
      </c>
      <c r="M649" s="2" t="s">
        <v>2796</v>
      </c>
      <c r="S649" s="39" t="s">
        <v>3089</v>
      </c>
      <c r="T649" s="2" t="s">
        <v>2666</v>
      </c>
      <c r="U649" s="2"/>
      <c r="AD649" s="5" t="b">
        <f>ISNUMBER(MATCH(A649,Selection!A:A,0))</f>
        <v>0</v>
      </c>
      <c r="AE649" s="5">
        <f>24-COUNTIF(D649:AA649,"")</f>
        <v>10</v>
      </c>
      <c r="AF649" s="21" t="b">
        <v>1</v>
      </c>
      <c r="AG649" s="15" t="b">
        <v>1</v>
      </c>
      <c r="AH649" s="15" t="b">
        <v>0</v>
      </c>
      <c r="AI649" s="24" t="b">
        <v>0</v>
      </c>
      <c r="AJ649" s="6">
        <v>651</v>
      </c>
      <c r="AK649" s="6" t="s">
        <v>2691</v>
      </c>
      <c r="AL649" s="6" t="s">
        <v>2693</v>
      </c>
      <c r="AM649" s="6">
        <v>80</v>
      </c>
      <c r="AN649" s="6" t="s">
        <v>2697</v>
      </c>
      <c r="AO649" s="6" t="s">
        <v>2417</v>
      </c>
      <c r="AP649" s="6" t="s">
        <v>2693</v>
      </c>
      <c r="AQ649" s="6" t="s">
        <v>347</v>
      </c>
      <c r="AU649" s="6" t="s">
        <v>2518</v>
      </c>
      <c r="AV649" s="98" t="s">
        <v>578</v>
      </c>
      <c r="AW649" s="98"/>
      <c r="AX649" s="8">
        <v>0.10759493670886076</v>
      </c>
      <c r="AY649" s="8">
        <v>3.1645569620253167E-2</v>
      </c>
      <c r="AZ649" s="8">
        <v>0.13924050632911394</v>
      </c>
      <c r="BA649" s="15" t="b">
        <f>NOT(ISNA(MATCH($A649&amp;"N",'Cases at IMPPC'!$H:$H,0)))</f>
        <v>1</v>
      </c>
      <c r="BB649" s="15" t="b">
        <f>NOT(ISNA(MATCH($A649&amp;"T",'Cases at IMPPC'!$H:$H,0)))</f>
        <v>1</v>
      </c>
      <c r="BC649" s="15" t="b">
        <f>NOT(ISNA(MATCH($A649&amp;"ADE",'Cases at IMPPC'!$H:$H,0)))</f>
        <v>0</v>
      </c>
      <c r="BD649" s="15" t="b">
        <f>NOT(ISNA(MATCH($A649&amp;"MET",'Cases at IMPPC'!$H:$H,0)))</f>
        <v>0</v>
      </c>
      <c r="BE649" s="98"/>
    </row>
    <row r="650" spans="1:60" ht="13" hidden="1" customHeight="1">
      <c r="A650" s="37">
        <v>652</v>
      </c>
      <c r="B650" s="7" t="s">
        <v>1940</v>
      </c>
      <c r="C650" s="7" t="str">
        <f>TEXT(A650,"CRC-00000")&amp;"-05-01"</f>
        <v>CRC-00652-05-01</v>
      </c>
      <c r="D650" s="2" t="s">
        <v>2795</v>
      </c>
      <c r="E650" s="2" t="s">
        <v>2795</v>
      </c>
      <c r="F650" s="2" t="s">
        <v>2794</v>
      </c>
      <c r="G650" s="2" t="s">
        <v>2795</v>
      </c>
      <c r="H650" s="2" t="s">
        <v>2794</v>
      </c>
      <c r="I650" s="63" t="s">
        <v>2794</v>
      </c>
      <c r="J650" s="39" t="s">
        <v>2795</v>
      </c>
      <c r="M650" s="2" t="s">
        <v>2518</v>
      </c>
      <c r="O650" s="2" t="s">
        <v>2518</v>
      </c>
      <c r="Q650" s="63" t="s">
        <v>2518</v>
      </c>
      <c r="S650" s="39" t="s">
        <v>3090</v>
      </c>
      <c r="T650" s="2" t="s">
        <v>2666</v>
      </c>
      <c r="U650" s="2"/>
      <c r="V650" s="95">
        <v>7.1899999999999964E-2</v>
      </c>
      <c r="AD650" s="5" t="b">
        <f>ISNUMBER(MATCH(A650,Selection!A:A,0))</f>
        <v>0</v>
      </c>
      <c r="AE650" s="5">
        <f>24-COUNTIF(D650:AA650,"")</f>
        <v>13</v>
      </c>
      <c r="AF650" s="21" t="b">
        <v>1</v>
      </c>
      <c r="AG650" s="15" t="b">
        <v>1</v>
      </c>
      <c r="AH650" s="15" t="b">
        <v>0</v>
      </c>
      <c r="AI650" s="24" t="b">
        <v>0</v>
      </c>
      <c r="AJ650" s="6">
        <v>652</v>
      </c>
      <c r="AK650" s="6" t="s">
        <v>2691</v>
      </c>
      <c r="AL650" s="6" t="s">
        <v>2692</v>
      </c>
      <c r="AM650" s="6">
        <v>92</v>
      </c>
      <c r="AN650" s="6" t="s">
        <v>2697</v>
      </c>
      <c r="AO650" s="6" t="s">
        <v>2417</v>
      </c>
      <c r="AP650" s="6" t="s">
        <v>2693</v>
      </c>
      <c r="AQ650" s="6" t="s">
        <v>78</v>
      </c>
      <c r="AR650" s="6" t="s">
        <v>80</v>
      </c>
      <c r="AS650" s="6" t="s">
        <v>81</v>
      </c>
      <c r="AT650" s="6" t="s">
        <v>82</v>
      </c>
      <c r="AU650" s="6" t="s">
        <v>2518</v>
      </c>
      <c r="AV650" s="98" t="s">
        <v>727</v>
      </c>
      <c r="AW650" s="98"/>
      <c r="AX650" s="8">
        <v>8.2278481012658222E-2</v>
      </c>
      <c r="AY650" s="8">
        <v>9.49367088607595E-2</v>
      </c>
      <c r="AZ650" s="8">
        <v>0.17721518987341772</v>
      </c>
      <c r="BA650" s="15" t="b">
        <f>NOT(ISNA(MATCH($A650&amp;"N",'Cases at IMPPC'!$H:$H,0)))</f>
        <v>0</v>
      </c>
      <c r="BB650" s="15" t="b">
        <f>NOT(ISNA(MATCH($A650&amp;"T",'Cases at IMPPC'!$H:$H,0)))</f>
        <v>1</v>
      </c>
      <c r="BC650" s="15" t="b">
        <f>NOT(ISNA(MATCH($A650&amp;"ADE",'Cases at IMPPC'!$H:$H,0)))</f>
        <v>0</v>
      </c>
      <c r="BD650" s="15" t="b">
        <f>NOT(ISNA(MATCH($A650&amp;"MET",'Cases at IMPPC'!$H:$H,0)))</f>
        <v>0</v>
      </c>
      <c r="BE650" s="98" t="s">
        <v>1112</v>
      </c>
      <c r="BF650" t="s">
        <v>79</v>
      </c>
    </row>
    <row r="651" spans="1:60" ht="13" customHeight="1">
      <c r="A651" s="37">
        <v>653</v>
      </c>
      <c r="B651" s="7" t="s">
        <v>1941</v>
      </c>
      <c r="C651" s="7" t="str">
        <f>TEXT(A651,"CRC-00000")&amp;"-05-01"</f>
        <v>CRC-00653-05-01</v>
      </c>
      <c r="D651" s="2" t="s">
        <v>2795</v>
      </c>
      <c r="E651" s="2" t="s">
        <v>2795</v>
      </c>
      <c r="F651" s="2" t="s">
        <v>2795</v>
      </c>
      <c r="G651" s="2" t="s">
        <v>2795</v>
      </c>
      <c r="H651" s="2" t="s">
        <v>2794</v>
      </c>
      <c r="I651" s="63" t="s">
        <v>2794</v>
      </c>
      <c r="J651" s="39" t="s">
        <v>2795</v>
      </c>
      <c r="M651" s="2" t="s">
        <v>2839</v>
      </c>
      <c r="T651" s="2"/>
      <c r="U651" s="2"/>
      <c r="AD651" s="5" t="b">
        <f>ISNUMBER(MATCH(A651,Selection!A:A,0))</f>
        <v>0</v>
      </c>
      <c r="AE651" s="5">
        <f>24-COUNTIF(D651:AA651,"")</f>
        <v>8</v>
      </c>
      <c r="AF651" s="21" t="b">
        <v>1</v>
      </c>
      <c r="AG651" s="15" t="b">
        <v>1</v>
      </c>
      <c r="AH651" s="15" t="b">
        <v>0</v>
      </c>
      <c r="AI651" s="24" t="b">
        <v>0</v>
      </c>
      <c r="AJ651" s="6">
        <v>653</v>
      </c>
      <c r="AK651" s="6" t="s">
        <v>2691</v>
      </c>
      <c r="AL651" s="6" t="s">
        <v>2692</v>
      </c>
      <c r="AM651" s="6">
        <v>36</v>
      </c>
      <c r="AN651" s="6" t="s">
        <v>2518</v>
      </c>
      <c r="AO651" s="6" t="s">
        <v>2417</v>
      </c>
      <c r="AP651" s="6" t="s">
        <v>2999</v>
      </c>
      <c r="AQ651" s="6" t="s">
        <v>220</v>
      </c>
      <c r="AU651" s="6" t="s">
        <v>2518</v>
      </c>
      <c r="AV651" s="98" t="s">
        <v>579</v>
      </c>
      <c r="AW651" s="98"/>
      <c r="BA651" s="15" t="b">
        <f>NOT(ISNA(MATCH($A651&amp;"N",'Cases at IMPPC'!$H:$H,0)))</f>
        <v>1</v>
      </c>
      <c r="BB651" s="15" t="b">
        <f>NOT(ISNA(MATCH($A651&amp;"T",'Cases at IMPPC'!$H:$H,0)))</f>
        <v>1</v>
      </c>
      <c r="BC651" s="15" t="b">
        <f>NOT(ISNA(MATCH($A651&amp;"ADE",'Cases at IMPPC'!$H:$H,0)))</f>
        <v>0</v>
      </c>
      <c r="BD651" s="15" t="b">
        <f>NOT(ISNA(MATCH($A651&amp;"MET",'Cases at IMPPC'!$H:$H,0)))</f>
        <v>0</v>
      </c>
      <c r="BE651" s="98" t="s">
        <v>1170</v>
      </c>
      <c r="BH651" t="s">
        <v>3112</v>
      </c>
    </row>
    <row r="652" spans="1:60" ht="13" customHeight="1">
      <c r="A652" s="37">
        <v>654</v>
      </c>
      <c r="B652" s="7" t="s">
        <v>1753</v>
      </c>
      <c r="C652" s="7" t="str">
        <f>TEXT(A652,"CRC-00000")&amp;"-05-01"</f>
        <v>CRC-00654-05-01</v>
      </c>
      <c r="D652" s="2" t="s">
        <v>2795</v>
      </c>
      <c r="E652" s="2" t="s">
        <v>2795</v>
      </c>
      <c r="F652" s="2" t="s">
        <v>2795</v>
      </c>
      <c r="G652" s="2" t="s">
        <v>2795</v>
      </c>
      <c r="H652" s="2" t="s">
        <v>2795</v>
      </c>
      <c r="I652" s="63" t="s">
        <v>2795</v>
      </c>
      <c r="J652" s="39" t="s">
        <v>2795</v>
      </c>
      <c r="M652" s="2" t="s">
        <v>2518</v>
      </c>
      <c r="O652" s="2" t="s">
        <v>2796</v>
      </c>
      <c r="Q652" s="63" t="s">
        <v>2796</v>
      </c>
      <c r="S652" s="39" t="s">
        <v>3092</v>
      </c>
      <c r="T652" s="2" t="s">
        <v>2666</v>
      </c>
      <c r="U652" s="2"/>
      <c r="V652" s="95">
        <v>6.1899999999999955E-2</v>
      </c>
      <c r="AD652" s="5" t="b">
        <f>ISNUMBER(MATCH(A652,Selection!A:A,0))</f>
        <v>0</v>
      </c>
      <c r="AE652" s="5">
        <f>24-COUNTIF(D652:AA652,"")</f>
        <v>13</v>
      </c>
      <c r="AF652" s="21" t="b">
        <v>1</v>
      </c>
      <c r="AG652" s="15" t="b">
        <v>1</v>
      </c>
      <c r="AH652" s="15" t="b">
        <v>0</v>
      </c>
      <c r="AI652" s="24" t="b">
        <v>0</v>
      </c>
      <c r="AJ652" s="6">
        <v>654</v>
      </c>
      <c r="AK652" s="6" t="s">
        <v>2691</v>
      </c>
      <c r="AL652" s="6" t="s">
        <v>2692</v>
      </c>
      <c r="AM652" s="6">
        <v>70</v>
      </c>
      <c r="AN652" s="6" t="s">
        <v>2697</v>
      </c>
      <c r="AO652" s="6" t="s">
        <v>2417</v>
      </c>
      <c r="AP652" s="6" t="s">
        <v>2999</v>
      </c>
      <c r="AQ652" s="6" t="s">
        <v>372</v>
      </c>
      <c r="AU652" s="6" t="s">
        <v>2518</v>
      </c>
      <c r="AV652" s="98"/>
      <c r="AW652" s="98"/>
      <c r="AX652" s="8">
        <v>4.4303797468354431E-2</v>
      </c>
      <c r="AY652" s="8">
        <v>5.6962025316455694E-2</v>
      </c>
      <c r="AZ652" s="8">
        <v>0.10126582278481013</v>
      </c>
      <c r="BA652" s="15" t="b">
        <f>NOT(ISNA(MATCH($A652&amp;"N",'Cases at IMPPC'!$H:$H,0)))</f>
        <v>1</v>
      </c>
      <c r="BB652" s="15" t="b">
        <f>NOT(ISNA(MATCH($A652&amp;"T",'Cases at IMPPC'!$H:$H,0)))</f>
        <v>1</v>
      </c>
      <c r="BC652" s="15" t="b">
        <f>NOT(ISNA(MATCH($A652&amp;"ADE",'Cases at IMPPC'!$H:$H,0)))</f>
        <v>0</v>
      </c>
      <c r="BD652" s="15" t="b">
        <f>NOT(ISNA(MATCH($A652&amp;"MET",'Cases at IMPPC'!$H:$H,0)))</f>
        <v>0</v>
      </c>
      <c r="BE652" s="98"/>
      <c r="BH652" t="s">
        <v>3124</v>
      </c>
    </row>
    <row r="653" spans="1:60" ht="13" hidden="1" customHeight="1">
      <c r="A653" s="37">
        <v>655</v>
      </c>
      <c r="B653" s="7" t="s">
        <v>1754</v>
      </c>
      <c r="C653" s="7" t="str">
        <f>TEXT(A653,"CRC-00000")&amp;"-05-01"</f>
        <v>CRC-00655-05-01</v>
      </c>
      <c r="D653" s="2" t="s">
        <v>2795</v>
      </c>
      <c r="E653" s="2" t="s">
        <v>2795</v>
      </c>
      <c r="F653" s="2" t="s">
        <v>2794</v>
      </c>
      <c r="G653" s="2" t="s">
        <v>2795</v>
      </c>
      <c r="H653" s="2" t="s">
        <v>2335</v>
      </c>
      <c r="M653" s="2" t="s">
        <v>2778</v>
      </c>
      <c r="T653" s="2"/>
      <c r="U653" s="2"/>
      <c r="AD653" s="5" t="b">
        <f>ISNUMBER(MATCH(A653,Selection!A:A,0))</f>
        <v>0</v>
      </c>
      <c r="AE653" s="5">
        <f>24-COUNTIF(D653:AA653,"")</f>
        <v>6</v>
      </c>
      <c r="AF653" s="21" t="b">
        <v>1</v>
      </c>
      <c r="AG653" s="15" t="b">
        <v>0</v>
      </c>
      <c r="AH653" s="15" t="b">
        <v>1</v>
      </c>
      <c r="AI653" s="24" t="b">
        <v>0</v>
      </c>
      <c r="AJ653" s="6">
        <v>655.1</v>
      </c>
      <c r="AK653" s="6" t="s">
        <v>3170</v>
      </c>
      <c r="AM653" s="6">
        <v>67</v>
      </c>
      <c r="AN653" s="6" t="s">
        <v>2518</v>
      </c>
      <c r="AO653" s="6" t="s">
        <v>2699</v>
      </c>
      <c r="AP653" s="6" t="s">
        <v>2247</v>
      </c>
      <c r="AQ653" s="6" t="s">
        <v>327</v>
      </c>
      <c r="AV653" s="98" t="s">
        <v>580</v>
      </c>
      <c r="AW653" s="98"/>
      <c r="BA653" s="15" t="b">
        <f>NOT(ISNA(MATCH($A653&amp;"N",'Cases at IMPPC'!$H:$H,0)))</f>
        <v>1</v>
      </c>
      <c r="BB653" s="15" t="b">
        <f>NOT(ISNA(MATCH($A653&amp;"T",'Cases at IMPPC'!$H:$H,0)))</f>
        <v>0</v>
      </c>
      <c r="BC653" s="15" t="b">
        <f>NOT(ISNA(MATCH($A653&amp;"ADE",'Cases at IMPPC'!$H:$H,0)))</f>
        <v>1</v>
      </c>
      <c r="BD653" s="15" t="b">
        <f>NOT(ISNA(MATCH($A653&amp;"MET",'Cases at IMPPC'!$H:$H,0)))</f>
        <v>0</v>
      </c>
      <c r="BE653" s="98" t="s">
        <v>1184</v>
      </c>
    </row>
    <row r="654" spans="1:60" ht="13" hidden="1" customHeight="1">
      <c r="A654" s="37">
        <v>656</v>
      </c>
      <c r="B654" s="7" t="s">
        <v>1755</v>
      </c>
      <c r="C654" s="7" t="str">
        <f>TEXT(A654,"CRC-00000")&amp;"-05-01"</f>
        <v>CRC-00656-05-01</v>
      </c>
      <c r="D654" s="2" t="s">
        <v>2795</v>
      </c>
      <c r="E654" s="2" t="s">
        <v>2795</v>
      </c>
      <c r="F654" s="2" t="s">
        <v>2794</v>
      </c>
      <c r="G654" s="2" t="s">
        <v>2795</v>
      </c>
      <c r="H654" s="2" t="s">
        <v>2795</v>
      </c>
      <c r="I654" s="63" t="s">
        <v>2795</v>
      </c>
      <c r="J654" s="39" t="s">
        <v>2795</v>
      </c>
      <c r="K654" s="93" t="s">
        <v>3153</v>
      </c>
      <c r="L654" s="93" t="s">
        <v>3155</v>
      </c>
      <c r="M654" s="2" t="s">
        <v>2796</v>
      </c>
      <c r="O654" s="2" t="s">
        <v>3026</v>
      </c>
      <c r="Q654" s="63" t="s">
        <v>3027</v>
      </c>
      <c r="R654" s="39" t="s">
        <v>3028</v>
      </c>
      <c r="S654" s="39" t="s">
        <v>3097</v>
      </c>
      <c r="T654" s="2" t="s">
        <v>2666</v>
      </c>
      <c r="U654" s="2" t="s">
        <v>2868</v>
      </c>
      <c r="V654" s="95">
        <v>1.1800000000000033E-2</v>
      </c>
      <c r="Z654" s="5" t="s">
        <v>3056</v>
      </c>
      <c r="AA654" s="5" t="s">
        <v>1277</v>
      </c>
      <c r="AC654" s="5" t="s">
        <v>1972</v>
      </c>
      <c r="AD654" s="5" t="b">
        <f>ISNUMBER(MATCH(A654,Selection!A:A,0))</f>
        <v>0</v>
      </c>
      <c r="AE654" s="5">
        <f>24-COUNTIF(D654:AA654,"")</f>
        <v>19</v>
      </c>
      <c r="AF654" s="21" t="b">
        <v>1</v>
      </c>
      <c r="AG654" s="22" t="b">
        <v>1</v>
      </c>
      <c r="AH654" s="22" t="b">
        <v>0</v>
      </c>
      <c r="AI654" s="24" t="b">
        <v>0</v>
      </c>
      <c r="AJ654" s="6">
        <v>656</v>
      </c>
      <c r="AK654" s="6" t="s">
        <v>2691</v>
      </c>
      <c r="AL654" s="6" t="s">
        <v>2692</v>
      </c>
      <c r="AM654" s="6">
        <v>64</v>
      </c>
      <c r="AN654" s="6" t="s">
        <v>2697</v>
      </c>
      <c r="AO654" s="6" t="s">
        <v>2699</v>
      </c>
      <c r="AP654" s="6" t="s">
        <v>2698</v>
      </c>
      <c r="AQ654" s="6" t="s">
        <v>117</v>
      </c>
      <c r="AU654" s="6" t="s">
        <v>2518</v>
      </c>
      <c r="AV654" s="98"/>
      <c r="AW654" s="98"/>
      <c r="AX654" s="8">
        <v>3.7974683544303799E-2</v>
      </c>
      <c r="AY654" s="8">
        <v>5.0632911392405063E-2</v>
      </c>
      <c r="AZ654" s="8">
        <v>8.8607594936708861E-2</v>
      </c>
      <c r="BA654" s="15" t="b">
        <f>NOT(ISNA(MATCH($A654&amp;"N",'Cases at IMPPC'!$H:$H,0)))</f>
        <v>1</v>
      </c>
      <c r="BB654" s="15" t="b">
        <f>NOT(ISNA(MATCH($A654&amp;"T",'Cases at IMPPC'!$H:$H,0)))</f>
        <v>1</v>
      </c>
      <c r="BC654" s="15" t="b">
        <f>NOT(ISNA(MATCH($A654&amp;"ADE",'Cases at IMPPC'!$H:$H,0)))</f>
        <v>0</v>
      </c>
      <c r="BD654" s="15" t="b">
        <f>NOT(ISNA(MATCH($A654&amp;"MET",'Cases at IMPPC'!$H:$H,0)))</f>
        <v>0</v>
      </c>
      <c r="BE654" s="98"/>
      <c r="BF654" t="s">
        <v>2958</v>
      </c>
    </row>
    <row r="655" spans="1:60" ht="13" hidden="1" customHeight="1">
      <c r="A655" s="37">
        <v>657</v>
      </c>
      <c r="B655" s="7" t="s">
        <v>1945</v>
      </c>
      <c r="C655" s="7" t="str">
        <f>TEXT(A655,"CRC-00000")&amp;"-05-01"</f>
        <v>CRC-00657-05-01</v>
      </c>
      <c r="D655" s="2" t="s">
        <v>2795</v>
      </c>
      <c r="E655" s="2" t="s">
        <v>2795</v>
      </c>
      <c r="F655" s="2" t="s">
        <v>2795</v>
      </c>
      <c r="G655" s="2" t="s">
        <v>2795</v>
      </c>
      <c r="H655" s="2" t="s">
        <v>2795</v>
      </c>
      <c r="I655" s="63" t="s">
        <v>2795</v>
      </c>
      <c r="J655" s="39" t="s">
        <v>2795</v>
      </c>
      <c r="M655" s="2" t="s">
        <v>2796</v>
      </c>
      <c r="T655" s="2"/>
      <c r="U655" s="2"/>
      <c r="AD655" s="5" t="b">
        <f>ISNUMBER(MATCH(A655,Selection!A:A,0))</f>
        <v>0</v>
      </c>
      <c r="AE655" s="5">
        <f>24-COUNTIF(D655:AA655,"")</f>
        <v>8</v>
      </c>
      <c r="AF655" s="21" t="b">
        <v>1</v>
      </c>
      <c r="AG655" s="15" t="b">
        <v>1</v>
      </c>
      <c r="AH655" s="15" t="b">
        <v>0</v>
      </c>
      <c r="AI655" s="24" t="b">
        <v>0</v>
      </c>
      <c r="AJ655" s="6">
        <v>657</v>
      </c>
      <c r="AK655" s="6" t="s">
        <v>2691</v>
      </c>
      <c r="AL655" s="6" t="s">
        <v>2692</v>
      </c>
      <c r="AM655" s="6">
        <v>39</v>
      </c>
      <c r="AN655" s="6" t="s">
        <v>2518</v>
      </c>
      <c r="AO655" s="6" t="s">
        <v>2417</v>
      </c>
      <c r="AP655" s="6" t="s">
        <v>2698</v>
      </c>
      <c r="AQ655" s="6" t="s">
        <v>221</v>
      </c>
      <c r="AV655" s="98" t="s">
        <v>581</v>
      </c>
      <c r="AW655" s="98"/>
      <c r="BA655" s="15" t="b">
        <f>NOT(ISNA(MATCH($A655&amp;"N",'Cases at IMPPC'!$H:$H,0)))</f>
        <v>1</v>
      </c>
      <c r="BB655" s="15" t="b">
        <f>NOT(ISNA(MATCH($A655&amp;"T",'Cases at IMPPC'!$H:$H,0)))</f>
        <v>1</v>
      </c>
      <c r="BC655" s="15" t="b">
        <f>NOT(ISNA(MATCH($A655&amp;"ADE",'Cases at IMPPC'!$H:$H,0)))</f>
        <v>0</v>
      </c>
      <c r="BD655" s="15" t="b">
        <f>NOT(ISNA(MATCH($A655&amp;"MET",'Cases at IMPPC'!$H:$H,0)))</f>
        <v>0</v>
      </c>
      <c r="BE655" s="98" t="s">
        <v>1118</v>
      </c>
    </row>
    <row r="656" spans="1:60" ht="13" hidden="1" customHeight="1">
      <c r="A656" s="37">
        <v>658</v>
      </c>
      <c r="B656" s="7" t="s">
        <v>1946</v>
      </c>
      <c r="C656" s="7" t="str">
        <f>TEXT(A656,"CRC-00000")&amp;"-05-01"</f>
        <v>CRC-00658-05-01</v>
      </c>
      <c r="D656" s="2" t="s">
        <v>2795</v>
      </c>
      <c r="E656" s="2" t="s">
        <v>2200</v>
      </c>
      <c r="F656" s="2" t="s">
        <v>2795</v>
      </c>
      <c r="G656" s="2" t="s">
        <v>2915</v>
      </c>
      <c r="H656" s="2" t="s">
        <v>2335</v>
      </c>
      <c r="I656" s="63" t="s">
        <v>2795</v>
      </c>
      <c r="J656" s="39" t="s">
        <v>2795</v>
      </c>
      <c r="M656" s="2" t="s">
        <v>2387</v>
      </c>
      <c r="O656" s="2" t="s">
        <v>3060</v>
      </c>
      <c r="Q656" s="63" t="s">
        <v>2796</v>
      </c>
      <c r="R656" s="39" t="s">
        <v>2795</v>
      </c>
      <c r="T656" s="2"/>
      <c r="U656" s="2"/>
      <c r="AD656" s="5" t="b">
        <f>ISNUMBER(MATCH(A656,Selection!A:A,0))</f>
        <v>0</v>
      </c>
      <c r="AE656" s="5">
        <f>24-COUNTIF(D656:AA656,"")</f>
        <v>11</v>
      </c>
      <c r="AF656" s="21" t="b">
        <v>1</v>
      </c>
      <c r="AG656" s="15" t="b">
        <v>0</v>
      </c>
      <c r="AH656" s="15" t="b">
        <v>0</v>
      </c>
      <c r="AI656" s="24" t="b">
        <v>1</v>
      </c>
      <c r="AJ656" s="6">
        <v>658.3</v>
      </c>
      <c r="AK656" s="6" t="s">
        <v>2744</v>
      </c>
      <c r="AL656" s="6" t="s">
        <v>2692</v>
      </c>
      <c r="AM656" s="6">
        <v>58</v>
      </c>
      <c r="AN656" s="6" t="s">
        <v>2697</v>
      </c>
      <c r="AP656" s="6" t="s">
        <v>2518</v>
      </c>
      <c r="AQ656" s="6" t="s">
        <v>2745</v>
      </c>
      <c r="AU656" s="6" t="s">
        <v>2518</v>
      </c>
      <c r="AV656" s="98"/>
      <c r="AW656" s="98"/>
      <c r="BA656" s="15" t="b">
        <f>NOT(ISNA(MATCH($A656&amp;"N",'Cases at IMPPC'!$H:$H,0)))</f>
        <v>1</v>
      </c>
      <c r="BB656" s="15" t="b">
        <f>NOT(ISNA(MATCH($A656&amp;"T",'Cases at IMPPC'!$H:$H,0)))</f>
        <v>0</v>
      </c>
      <c r="BC656" s="15" t="b">
        <f>NOT(ISNA(MATCH($A656&amp;"ADE",'Cases at IMPPC'!$H:$H,0)))</f>
        <v>0</v>
      </c>
      <c r="BD656" s="15" t="b">
        <f>NOT(ISNA(MATCH($A656&amp;"MET",'Cases at IMPPC'!$H:$H,0)))</f>
        <v>1</v>
      </c>
      <c r="BE656" s="98" t="s">
        <v>1132</v>
      </c>
      <c r="BH656" t="s">
        <v>3127</v>
      </c>
    </row>
    <row r="657" spans="1:60" ht="13" hidden="1" customHeight="1">
      <c r="A657" s="37">
        <v>659</v>
      </c>
      <c r="B657" s="7" t="s">
        <v>1947</v>
      </c>
      <c r="C657" s="7" t="str">
        <f>TEXT(A657,"CRC-00000")&amp;"-05-01"</f>
        <v>CRC-00659-05-01</v>
      </c>
      <c r="D657" s="2" t="s">
        <v>2795</v>
      </c>
      <c r="E657" s="2" t="s">
        <v>2795</v>
      </c>
      <c r="F657" s="2" t="s">
        <v>2795</v>
      </c>
      <c r="G657" s="2" t="s">
        <v>2795</v>
      </c>
      <c r="H657" s="2" t="s">
        <v>2794</v>
      </c>
      <c r="I657" s="63" t="s">
        <v>2794</v>
      </c>
      <c r="J657" s="39" t="s">
        <v>2795</v>
      </c>
      <c r="T657" s="2"/>
      <c r="U657" s="2"/>
      <c r="AD657" s="5" t="b">
        <f>ISNUMBER(MATCH(A657,Selection!A:A,0))</f>
        <v>0</v>
      </c>
      <c r="AE657" s="5">
        <f>24-COUNTIF(D657:AA657,"")</f>
        <v>7</v>
      </c>
      <c r="AF657" s="21" t="b">
        <v>1</v>
      </c>
      <c r="AG657" s="15" t="b">
        <v>0</v>
      </c>
      <c r="AH657" s="15" t="b">
        <v>0</v>
      </c>
      <c r="AI657" s="24" t="b">
        <v>1</v>
      </c>
      <c r="AJ657" s="6">
        <v>659.3</v>
      </c>
      <c r="AK657" s="6" t="s">
        <v>2744</v>
      </c>
      <c r="AL657" s="6" t="s">
        <v>2692</v>
      </c>
      <c r="AM657" s="6">
        <v>37</v>
      </c>
      <c r="AN657" s="6" t="s">
        <v>2697</v>
      </c>
      <c r="AP657" s="6" t="s">
        <v>2518</v>
      </c>
      <c r="AQ657" s="6" t="s">
        <v>2745</v>
      </c>
      <c r="AU657" s="6" t="s">
        <v>2745</v>
      </c>
      <c r="AV657" s="98" t="s">
        <v>582</v>
      </c>
      <c r="AW657" s="98"/>
      <c r="BA657" s="15" t="b">
        <f>NOT(ISNA(MATCH($A657&amp;"N",'Cases at IMPPC'!$H:$H,0)))</f>
        <v>1</v>
      </c>
      <c r="BB657" s="15" t="b">
        <f>NOT(ISNA(MATCH($A657&amp;"T",'Cases at IMPPC'!$H:$H,0)))</f>
        <v>0</v>
      </c>
      <c r="BC657" s="15" t="b">
        <f>NOT(ISNA(MATCH($A657&amp;"ADE",'Cases at IMPPC'!$H:$H,0)))</f>
        <v>0</v>
      </c>
      <c r="BD657" s="15" t="b">
        <f>NOT(ISNA(MATCH($A657&amp;"MET",'Cases at IMPPC'!$H:$H,0)))</f>
        <v>0</v>
      </c>
      <c r="BE657" s="98" t="s">
        <v>1132</v>
      </c>
    </row>
    <row r="658" spans="1:60" ht="13" hidden="1" customHeight="1">
      <c r="A658" s="37">
        <v>660</v>
      </c>
      <c r="B658" s="7" t="s">
        <v>1948</v>
      </c>
      <c r="C658" s="7" t="str">
        <f>TEXT(A658,"CRC-00000")&amp;"-05-01"</f>
        <v>CRC-00660-05-01</v>
      </c>
      <c r="D658" s="2" t="s">
        <v>2795</v>
      </c>
      <c r="E658" s="2" t="s">
        <v>2794</v>
      </c>
      <c r="F658" s="2" t="s">
        <v>2795</v>
      </c>
      <c r="G658" s="2" t="s">
        <v>2795</v>
      </c>
      <c r="H658" s="2" t="s">
        <v>2794</v>
      </c>
      <c r="I658" s="63" t="s">
        <v>2794</v>
      </c>
      <c r="J658" s="39" t="s">
        <v>2795</v>
      </c>
      <c r="M658" s="2" t="s">
        <v>2518</v>
      </c>
      <c r="S658" s="39" t="s">
        <v>3098</v>
      </c>
      <c r="T658" s="2" t="s">
        <v>2666</v>
      </c>
      <c r="U658" s="2"/>
      <c r="AD658" s="5" t="b">
        <f>ISNUMBER(MATCH(A658,Selection!A:A,0))</f>
        <v>0</v>
      </c>
      <c r="AE658" s="5">
        <f>24-COUNTIF(D658:AA658,"")</f>
        <v>10</v>
      </c>
      <c r="AF658" s="21" t="b">
        <v>1</v>
      </c>
      <c r="AG658" s="15" t="b">
        <v>1</v>
      </c>
      <c r="AH658" s="15" t="b">
        <v>0</v>
      </c>
      <c r="AI658" s="24" t="b">
        <v>0</v>
      </c>
      <c r="AJ658" s="6">
        <v>660</v>
      </c>
      <c r="AK658" s="6" t="s">
        <v>2691</v>
      </c>
      <c r="AL658" s="6" t="s">
        <v>2692</v>
      </c>
      <c r="AM658" s="6">
        <v>83</v>
      </c>
      <c r="AN658" s="6" t="s">
        <v>2518</v>
      </c>
      <c r="AO658" s="6" t="s">
        <v>2417</v>
      </c>
      <c r="AP658" s="6" t="s">
        <v>2693</v>
      </c>
      <c r="AQ658" s="6" t="s">
        <v>346</v>
      </c>
      <c r="AU658" s="6" t="s">
        <v>2518</v>
      </c>
      <c r="AV658" s="98" t="s">
        <v>698</v>
      </c>
      <c r="AW658" s="98"/>
      <c r="AX658" s="8">
        <v>2.5316455696202531E-2</v>
      </c>
      <c r="AY658" s="8">
        <v>0.10759493670886076</v>
      </c>
      <c r="AZ658" s="8">
        <v>0.13291139240506331</v>
      </c>
      <c r="BA658" s="15" t="b">
        <f>NOT(ISNA(MATCH($A658&amp;"N",'Cases at IMPPC'!$H:$H,0)))</f>
        <v>1</v>
      </c>
      <c r="BB658" s="15" t="b">
        <f>NOT(ISNA(MATCH($A658&amp;"T",'Cases at IMPPC'!$H:$H,0)))</f>
        <v>1</v>
      </c>
      <c r="BC658" s="15" t="b">
        <f>NOT(ISNA(MATCH($A658&amp;"ADE",'Cases at IMPPC'!$H:$H,0)))</f>
        <v>0</v>
      </c>
      <c r="BD658" s="15" t="b">
        <f>NOT(ISNA(MATCH($A658&amp;"MET",'Cases at IMPPC'!$H:$H,0)))</f>
        <v>0</v>
      </c>
      <c r="BE658" s="98"/>
    </row>
    <row r="659" spans="1:60" ht="13" hidden="1" customHeight="1">
      <c r="A659" s="37">
        <v>661</v>
      </c>
      <c r="B659" s="7" t="s">
        <v>1949</v>
      </c>
      <c r="C659" s="7" t="str">
        <f>TEXT(A659,"CRC-00000")&amp;"-05-01"</f>
        <v>CRC-00661-05-01</v>
      </c>
      <c r="D659" s="2" t="s">
        <v>2795</v>
      </c>
      <c r="E659" s="2" t="s">
        <v>2795</v>
      </c>
      <c r="F659" s="2" t="s">
        <v>2795</v>
      </c>
      <c r="G659" s="2" t="s">
        <v>2795</v>
      </c>
      <c r="H659" s="2" t="s">
        <v>2794</v>
      </c>
      <c r="I659" s="63" t="s">
        <v>2794</v>
      </c>
      <c r="J659" s="39" t="s">
        <v>2795</v>
      </c>
      <c r="M659" s="2" t="s">
        <v>2796</v>
      </c>
      <c r="O659" s="2" t="s">
        <v>3077</v>
      </c>
      <c r="P659" s="25" t="s">
        <v>3077</v>
      </c>
      <c r="Q659" s="63" t="s">
        <v>2518</v>
      </c>
      <c r="R659" s="39" t="s">
        <v>2794</v>
      </c>
      <c r="S659" s="39" t="s">
        <v>3089</v>
      </c>
      <c r="T659" s="2" t="s">
        <v>2666</v>
      </c>
      <c r="U659" s="2"/>
      <c r="W659" s="83" t="s">
        <v>1463</v>
      </c>
      <c r="X659" s="83" t="s">
        <v>1463</v>
      </c>
      <c r="Z659" s="5" t="s">
        <v>2428</v>
      </c>
      <c r="AA659" s="5" t="s">
        <v>1529</v>
      </c>
      <c r="AD659" s="5" t="b">
        <f>ISNUMBER(MATCH(A659,Selection!A:A,0))</f>
        <v>0</v>
      </c>
      <c r="AE659" s="5">
        <f>24-COUNTIF(D659:AA659,"")</f>
        <v>18</v>
      </c>
      <c r="AF659" s="21" t="b">
        <v>1</v>
      </c>
      <c r="AG659" s="15" t="b">
        <v>1</v>
      </c>
      <c r="AH659" s="15" t="b">
        <v>0</v>
      </c>
      <c r="AI659" s="24" t="b">
        <v>0</v>
      </c>
      <c r="AJ659" s="6">
        <v>661</v>
      </c>
      <c r="AK659" s="6" t="s">
        <v>2691</v>
      </c>
      <c r="AL659" s="6" t="s">
        <v>2693</v>
      </c>
      <c r="AM659" s="6">
        <v>67</v>
      </c>
      <c r="AN659" s="6" t="s">
        <v>2518</v>
      </c>
      <c r="AO659" s="6" t="s">
        <v>2417</v>
      </c>
      <c r="AP659" s="6" t="s">
        <v>3169</v>
      </c>
      <c r="AQ659" s="6" t="s">
        <v>348</v>
      </c>
      <c r="AU659" s="6" t="s">
        <v>2518</v>
      </c>
      <c r="AV659" s="98" t="s">
        <v>583</v>
      </c>
      <c r="AW659" s="98"/>
      <c r="AX659" s="8">
        <v>5.6962025316455694E-2</v>
      </c>
      <c r="AY659" s="8">
        <v>7.5949367088607597E-2</v>
      </c>
      <c r="AZ659" s="8">
        <v>0.13291139240506328</v>
      </c>
      <c r="BA659" s="15" t="b">
        <f>NOT(ISNA(MATCH($A659&amp;"N",'Cases at IMPPC'!$H:$H,0)))</f>
        <v>1</v>
      </c>
      <c r="BB659" s="15" t="b">
        <f>NOT(ISNA(MATCH($A659&amp;"T",'Cases at IMPPC'!$H:$H,0)))</f>
        <v>1</v>
      </c>
      <c r="BC659" s="15" t="b">
        <f>NOT(ISNA(MATCH($A659&amp;"ADE",'Cases at IMPPC'!$H:$H,0)))</f>
        <v>0</v>
      </c>
      <c r="BD659" s="15" t="b">
        <f>NOT(ISNA(MATCH($A659&amp;"MET",'Cases at IMPPC'!$H:$H,0)))</f>
        <v>0</v>
      </c>
      <c r="BE659" s="98"/>
    </row>
    <row r="660" spans="1:60" ht="13" hidden="1" customHeight="1">
      <c r="A660" s="37">
        <v>662</v>
      </c>
      <c r="B660" s="7" t="s">
        <v>1950</v>
      </c>
      <c r="C660" s="7" t="str">
        <f>TEXT(A660,"CRC-00000")&amp;"-05-01"</f>
        <v>CRC-00662-05-01</v>
      </c>
      <c r="D660" s="2" t="s">
        <v>2795</v>
      </c>
      <c r="E660" s="2" t="s">
        <v>2795</v>
      </c>
      <c r="F660" s="2" t="s">
        <v>2794</v>
      </c>
      <c r="G660" s="2" t="s">
        <v>2795</v>
      </c>
      <c r="H660" s="2" t="s">
        <v>2794</v>
      </c>
      <c r="I660" s="63" t="s">
        <v>2794</v>
      </c>
      <c r="J660" s="39" t="s">
        <v>2795</v>
      </c>
      <c r="M660" s="2" t="s">
        <v>2796</v>
      </c>
      <c r="O660" s="2" t="s">
        <v>2737</v>
      </c>
      <c r="Q660" s="63" t="s">
        <v>2518</v>
      </c>
      <c r="R660" s="39" t="s">
        <v>2795</v>
      </c>
      <c r="S660" s="39" t="s">
        <v>3089</v>
      </c>
      <c r="T660" s="2" t="s">
        <v>2666</v>
      </c>
      <c r="U660" s="2"/>
      <c r="V660" s="94">
        <v>-2.7000000000000357E-3</v>
      </c>
      <c r="Z660" s="5" t="s">
        <v>2733</v>
      </c>
      <c r="AA660" s="5" t="s">
        <v>1277</v>
      </c>
      <c r="AC660" s="5" t="s">
        <v>1972</v>
      </c>
      <c r="AD660" s="5" t="b">
        <f>ISNUMBER(MATCH(A660,Selection!A:A,0))</f>
        <v>0</v>
      </c>
      <c r="AE660" s="5">
        <f>24-COUNTIF(D660:AA660,"")</f>
        <v>16</v>
      </c>
      <c r="AF660" s="21" t="b">
        <v>1</v>
      </c>
      <c r="AG660" s="15" t="b">
        <v>1</v>
      </c>
      <c r="AH660" s="15" t="b">
        <v>0</v>
      </c>
      <c r="AI660" s="24" t="b">
        <v>0</v>
      </c>
      <c r="AJ660" s="6">
        <v>662</v>
      </c>
      <c r="AK660" s="6" t="s">
        <v>2691</v>
      </c>
      <c r="AL660" s="6" t="s">
        <v>2692</v>
      </c>
      <c r="AM660" s="6">
        <v>92</v>
      </c>
      <c r="AN660" s="6" t="s">
        <v>2518</v>
      </c>
      <c r="AO660" s="6" t="s">
        <v>2699</v>
      </c>
      <c r="AP660" s="6" t="s">
        <v>2698</v>
      </c>
      <c r="AQ660" s="6" t="s">
        <v>222</v>
      </c>
      <c r="AU660" s="6" t="s">
        <v>2518</v>
      </c>
      <c r="AV660" s="98" t="s">
        <v>584</v>
      </c>
      <c r="AW660" s="98"/>
      <c r="AX660" s="8">
        <v>6.9620253164556958E-2</v>
      </c>
      <c r="AY660" s="8">
        <v>6.9620253164556958E-2</v>
      </c>
      <c r="AZ660" s="8">
        <v>0.13924050632911392</v>
      </c>
      <c r="BA660" s="15" t="b">
        <f>NOT(ISNA(MATCH($A660&amp;"N",'Cases at IMPPC'!$H:$H,0)))</f>
        <v>1</v>
      </c>
      <c r="BB660" s="15" t="b">
        <f>NOT(ISNA(MATCH($A660&amp;"T",'Cases at IMPPC'!$H:$H,0)))</f>
        <v>1</v>
      </c>
      <c r="BC660" s="15" t="b">
        <f>NOT(ISNA(MATCH($A660&amp;"ADE",'Cases at IMPPC'!$H:$H,0)))</f>
        <v>0</v>
      </c>
      <c r="BD660" s="15" t="b">
        <f>NOT(ISNA(MATCH($A660&amp;"MET",'Cases at IMPPC'!$H:$H,0)))</f>
        <v>0</v>
      </c>
      <c r="BE660" s="98" t="s">
        <v>1118</v>
      </c>
      <c r="BF660" t="s">
        <v>2564</v>
      </c>
    </row>
    <row r="661" spans="1:60" ht="13" customHeight="1">
      <c r="A661" s="37">
        <v>663</v>
      </c>
      <c r="B661" s="7" t="s">
        <v>2136</v>
      </c>
      <c r="C661" s="7" t="str">
        <f>TEXT(A661,"CRC-00000")&amp;"-05-01"</f>
        <v>CRC-00663-05-01</v>
      </c>
      <c r="D661" s="2" t="s">
        <v>2795</v>
      </c>
      <c r="E661" s="2" t="s">
        <v>2794</v>
      </c>
      <c r="F661" s="2" t="s">
        <v>2795</v>
      </c>
      <c r="G661" s="2" t="s">
        <v>2795</v>
      </c>
      <c r="H661" s="2" t="s">
        <v>2795</v>
      </c>
      <c r="I661" s="63" t="s">
        <v>2795</v>
      </c>
      <c r="J661" s="39" t="s">
        <v>2795</v>
      </c>
      <c r="M661" s="2" t="s">
        <v>2518</v>
      </c>
      <c r="Q661" s="63" t="s">
        <v>2796</v>
      </c>
      <c r="R661" s="39" t="s">
        <v>2795</v>
      </c>
      <c r="S661" s="39" t="s">
        <v>3099</v>
      </c>
      <c r="T661" s="2" t="s">
        <v>2666</v>
      </c>
      <c r="U661" s="2"/>
      <c r="V661" s="95">
        <v>2.6000000000000134E-2</v>
      </c>
      <c r="AD661" s="5" t="b">
        <f>ISNUMBER(MATCH(A661,Selection!A:A,0))</f>
        <v>0</v>
      </c>
      <c r="AE661" s="5">
        <f>24-COUNTIF(D661:AA661,"")</f>
        <v>13</v>
      </c>
      <c r="AF661" s="21" t="b">
        <v>1</v>
      </c>
      <c r="AG661" s="15" t="b">
        <v>1</v>
      </c>
      <c r="AH661" s="15" t="b">
        <v>0</v>
      </c>
      <c r="AI661" s="24" t="b">
        <v>0</v>
      </c>
      <c r="AJ661" s="6">
        <v>663</v>
      </c>
      <c r="AK661" s="6" t="s">
        <v>2691</v>
      </c>
      <c r="AL661" s="6" t="s">
        <v>2693</v>
      </c>
      <c r="AM661" s="6">
        <v>82</v>
      </c>
      <c r="AN661" s="6" t="s">
        <v>2518</v>
      </c>
      <c r="AO661" s="6" t="s">
        <v>2699</v>
      </c>
      <c r="AP661" s="6" t="s">
        <v>2999</v>
      </c>
      <c r="AQ661" s="6" t="s">
        <v>347</v>
      </c>
      <c r="AU661" s="6" t="s">
        <v>2797</v>
      </c>
      <c r="AV661" s="98" t="s">
        <v>585</v>
      </c>
      <c r="AW661" s="98"/>
      <c r="AX661" s="8">
        <v>6.3291139240506328E-3</v>
      </c>
      <c r="AY661" s="8">
        <v>5.0632911392405063E-2</v>
      </c>
      <c r="AZ661" s="8">
        <v>5.6962025316455694E-2</v>
      </c>
      <c r="BA661" s="15" t="b">
        <f>NOT(ISNA(MATCH($A661&amp;"N",'Cases at IMPPC'!$H:$H,0)))</f>
        <v>1</v>
      </c>
      <c r="BB661" s="15" t="b">
        <f>NOT(ISNA(MATCH($A661&amp;"T",'Cases at IMPPC'!$H:$H,0)))</f>
        <v>1</v>
      </c>
      <c r="BC661" s="15" t="b">
        <f>NOT(ISNA(MATCH($A661&amp;"ADE",'Cases at IMPPC'!$H:$H,0)))</f>
        <v>0</v>
      </c>
      <c r="BD661" s="15" t="b">
        <f>NOT(ISNA(MATCH($A661&amp;"MET",'Cases at IMPPC'!$H:$H,0)))</f>
        <v>0</v>
      </c>
      <c r="BE661" s="98" t="s">
        <v>1133</v>
      </c>
      <c r="BH661" t="s">
        <v>3125</v>
      </c>
    </row>
    <row r="662" spans="1:60" ht="13" hidden="1" customHeight="1">
      <c r="A662" s="37">
        <v>664</v>
      </c>
      <c r="B662" s="7" t="s">
        <v>1952</v>
      </c>
      <c r="C662" s="7" t="str">
        <f>TEXT(A662,"CRC-00000")&amp;"-05-01"</f>
        <v>CRC-00664-05-01</v>
      </c>
      <c r="D662" s="2" t="s">
        <v>2795</v>
      </c>
      <c r="E662" s="2" t="s">
        <v>2795</v>
      </c>
      <c r="F662" s="2" t="s">
        <v>2795</v>
      </c>
      <c r="G662" s="2" t="s">
        <v>2795</v>
      </c>
      <c r="H662" s="2" t="s">
        <v>2795</v>
      </c>
      <c r="I662" s="63" t="s">
        <v>2795</v>
      </c>
      <c r="J662" s="39" t="s">
        <v>2795</v>
      </c>
      <c r="K662" s="93" t="s">
        <v>3153</v>
      </c>
      <c r="L662" s="93" t="s">
        <v>3155</v>
      </c>
      <c r="M662" s="2" t="s">
        <v>2796</v>
      </c>
      <c r="O662" s="2" t="s">
        <v>3031</v>
      </c>
      <c r="P662" s="25" t="s">
        <v>3076</v>
      </c>
      <c r="S662" s="39" t="s">
        <v>3090</v>
      </c>
      <c r="T662" s="2" t="s">
        <v>2666</v>
      </c>
      <c r="U662" s="2" t="s">
        <v>2868</v>
      </c>
      <c r="V662" s="94">
        <v>-4.1099999999999914E-2</v>
      </c>
      <c r="W662" s="5" t="s">
        <v>1438</v>
      </c>
      <c r="X662" s="79" t="s">
        <v>1264</v>
      </c>
      <c r="Z662" s="5" t="s">
        <v>2854</v>
      </c>
      <c r="AA662" s="5" t="s">
        <v>1529</v>
      </c>
      <c r="AD662" s="5" t="b">
        <f>ISNUMBER(MATCH(A662,Selection!A:A,0))</f>
        <v>0</v>
      </c>
      <c r="AE662" s="5">
        <f>24-COUNTIF(D662:AA662,"")</f>
        <v>20</v>
      </c>
      <c r="AF662" s="21" t="b">
        <v>1</v>
      </c>
      <c r="AG662" s="22" t="b">
        <v>1</v>
      </c>
      <c r="AH662" s="22" t="b">
        <v>0</v>
      </c>
      <c r="AI662" s="24" t="b">
        <v>0</v>
      </c>
      <c r="AJ662" s="6">
        <v>664</v>
      </c>
      <c r="AK662" s="6" t="s">
        <v>2691</v>
      </c>
      <c r="AL662" s="6" t="s">
        <v>2692</v>
      </c>
      <c r="AM662" s="6">
        <v>88</v>
      </c>
      <c r="AN662" s="6" t="s">
        <v>2697</v>
      </c>
      <c r="AO662" s="6" t="s">
        <v>2417</v>
      </c>
      <c r="AP662" s="6" t="s">
        <v>2698</v>
      </c>
      <c r="AQ662" s="6" t="s">
        <v>223</v>
      </c>
      <c r="AU662" s="6" t="s">
        <v>2518</v>
      </c>
      <c r="AV662" s="98" t="s">
        <v>578</v>
      </c>
      <c r="AW662" s="98"/>
      <c r="AX662" s="8">
        <v>8.2278481012658222E-2</v>
      </c>
      <c r="AY662" s="8">
        <v>9.49367088607595E-2</v>
      </c>
      <c r="AZ662" s="8">
        <v>0.17721518987341772</v>
      </c>
      <c r="BA662" s="15" t="b">
        <f>NOT(ISNA(MATCH($A662&amp;"N",'Cases at IMPPC'!$H:$H,0)))</f>
        <v>1</v>
      </c>
      <c r="BB662" s="15" t="b">
        <f>NOT(ISNA(MATCH($A662&amp;"T",'Cases at IMPPC'!$H:$H,0)))</f>
        <v>1</v>
      </c>
      <c r="BC662" s="15" t="b">
        <f>NOT(ISNA(MATCH($A662&amp;"ADE",'Cases at IMPPC'!$H:$H,0)))</f>
        <v>0</v>
      </c>
      <c r="BD662" s="15" t="b">
        <f>NOT(ISNA(MATCH($A662&amp;"MET",'Cases at IMPPC'!$H:$H,0)))</f>
        <v>0</v>
      </c>
      <c r="BE662" s="98"/>
    </row>
    <row r="663" spans="1:60" ht="13" hidden="1" customHeight="1">
      <c r="A663" s="37">
        <v>665</v>
      </c>
      <c r="B663" s="7" t="s">
        <v>1953</v>
      </c>
      <c r="C663" s="7" t="str">
        <f>TEXT(A663,"CRC-00000")&amp;"-05-01"</f>
        <v>CRC-00665-05-01</v>
      </c>
      <c r="D663" s="2" t="s">
        <v>2795</v>
      </c>
      <c r="E663" s="2" t="s">
        <v>2795</v>
      </c>
      <c r="F663" s="2" t="s">
        <v>2795</v>
      </c>
      <c r="G663" s="2" t="s">
        <v>2795</v>
      </c>
      <c r="H663" s="2" t="s">
        <v>2795</v>
      </c>
      <c r="I663" s="63" t="s">
        <v>2795</v>
      </c>
      <c r="J663" s="39" t="s">
        <v>2795</v>
      </c>
      <c r="M663" s="2" t="s">
        <v>3178</v>
      </c>
      <c r="S663" s="39" t="s">
        <v>3092</v>
      </c>
      <c r="T663" s="2" t="s">
        <v>2666</v>
      </c>
      <c r="U663" s="2"/>
      <c r="Z663" s="5" t="s">
        <v>2733</v>
      </c>
      <c r="AA663" s="5" t="s">
        <v>1278</v>
      </c>
      <c r="AC663" s="5" t="s">
        <v>2840</v>
      </c>
      <c r="AD663" s="5" t="b">
        <f>ISNUMBER(MATCH(A663,Selection!A:A,0))</f>
        <v>0</v>
      </c>
      <c r="AE663" s="5">
        <f>24-COUNTIF(D663:AA663,"")</f>
        <v>12</v>
      </c>
      <c r="AF663" s="21" t="b">
        <v>1</v>
      </c>
      <c r="AG663" s="15" t="b">
        <v>1</v>
      </c>
      <c r="AH663" s="15" t="b">
        <v>0</v>
      </c>
      <c r="AI663" s="24" t="b">
        <v>1</v>
      </c>
      <c r="AJ663" s="6">
        <v>665</v>
      </c>
      <c r="AK663" s="6" t="s">
        <v>2691</v>
      </c>
      <c r="AL663" s="6" t="s">
        <v>2692</v>
      </c>
      <c r="AM663" s="6">
        <v>61</v>
      </c>
      <c r="AN663" s="6" t="s">
        <v>2697</v>
      </c>
      <c r="AO663" s="6" t="s">
        <v>2699</v>
      </c>
      <c r="AP663" s="6" t="s">
        <v>2698</v>
      </c>
      <c r="AQ663" s="6" t="s">
        <v>364</v>
      </c>
      <c r="AU663" s="6" t="s">
        <v>2518</v>
      </c>
      <c r="AV663" s="98" t="s">
        <v>586</v>
      </c>
      <c r="AW663" s="98"/>
      <c r="AX663" s="8">
        <v>1.8987341772151899E-2</v>
      </c>
      <c r="AY663" s="8">
        <v>7.5949367088607597E-2</v>
      </c>
      <c r="AZ663" s="8">
        <v>9.49367088607595E-2</v>
      </c>
      <c r="BA663" s="15" t="b">
        <f>NOT(ISNA(MATCH($A663&amp;"N",'Cases at IMPPC'!$H:$H,0)))</f>
        <v>1</v>
      </c>
      <c r="BB663" s="15" t="b">
        <f>NOT(ISNA(MATCH($A663&amp;"T",'Cases at IMPPC'!$H:$H,0)))</f>
        <v>1</v>
      </c>
      <c r="BC663" s="15" t="b">
        <f>NOT(ISNA(MATCH($A663&amp;"ADE",'Cases at IMPPC'!$H:$H,0)))</f>
        <v>0</v>
      </c>
      <c r="BD663" s="15" t="b">
        <f>NOT(ISNA(MATCH($A663&amp;"MET",'Cases at IMPPC'!$H:$H,0)))</f>
        <v>1</v>
      </c>
      <c r="BE663" s="98"/>
      <c r="BF663" t="s">
        <v>3177</v>
      </c>
    </row>
    <row r="664" spans="1:60" ht="13" hidden="1" customHeight="1">
      <c r="A664" s="37">
        <v>666</v>
      </c>
      <c r="B664" s="7" t="s">
        <v>1954</v>
      </c>
      <c r="C664" s="7" t="str">
        <f>TEXT(A664,"CRC-00000")&amp;"-05-01"</f>
        <v>CRC-00666-05-01</v>
      </c>
      <c r="D664" s="2" t="s">
        <v>2795</v>
      </c>
      <c r="E664" s="2" t="s">
        <v>2795</v>
      </c>
      <c r="F664" s="2" t="s">
        <v>2794</v>
      </c>
      <c r="G664" s="2" t="s">
        <v>2795</v>
      </c>
      <c r="H664" s="2" t="s">
        <v>2795</v>
      </c>
      <c r="I664" s="63" t="s">
        <v>2795</v>
      </c>
      <c r="J664" s="39" t="s">
        <v>2795</v>
      </c>
      <c r="T664" s="2"/>
      <c r="U664" s="2"/>
      <c r="AD664" s="5" t="b">
        <f>ISNUMBER(MATCH(A664,Selection!A:A,0))</f>
        <v>0</v>
      </c>
      <c r="AE664" s="5">
        <f>24-COUNTIF(D664:AA664,"")</f>
        <v>7</v>
      </c>
      <c r="AF664" s="21" t="b">
        <v>1</v>
      </c>
      <c r="AG664" s="15" t="b">
        <v>1</v>
      </c>
      <c r="AH664" s="15" t="b">
        <v>0</v>
      </c>
      <c r="AI664" s="24" t="b">
        <v>0</v>
      </c>
      <c r="AJ664" s="6">
        <v>666</v>
      </c>
      <c r="AK664" s="6" t="s">
        <v>2691</v>
      </c>
      <c r="AL664" s="6" t="s">
        <v>2692</v>
      </c>
      <c r="AM664" s="6">
        <v>79</v>
      </c>
      <c r="AN664" s="6" t="s">
        <v>2518</v>
      </c>
      <c r="AO664" s="6" t="s">
        <v>2699</v>
      </c>
      <c r="AP664" s="6" t="s">
        <v>2698</v>
      </c>
      <c r="AQ664" s="6" t="s">
        <v>224</v>
      </c>
      <c r="AU664" s="6" t="s">
        <v>2518</v>
      </c>
      <c r="AV664" s="98"/>
      <c r="AW664" s="98"/>
      <c r="BA664" s="15" t="b">
        <f>NOT(ISNA(MATCH($A664&amp;"N",'Cases at IMPPC'!$H:$H,0)))</f>
        <v>1</v>
      </c>
      <c r="BB664" s="15" t="b">
        <f>NOT(ISNA(MATCH($A664&amp;"T",'Cases at IMPPC'!$H:$H,0)))</f>
        <v>1</v>
      </c>
      <c r="BC664" s="15" t="b">
        <f>NOT(ISNA(MATCH($A664&amp;"ADE",'Cases at IMPPC'!$H:$H,0)))</f>
        <v>0</v>
      </c>
      <c r="BD664" s="15" t="b">
        <f>NOT(ISNA(MATCH($A664&amp;"MET",'Cases at IMPPC'!$H:$H,0)))</f>
        <v>0</v>
      </c>
      <c r="BE664" s="98"/>
    </row>
    <row r="665" spans="1:60" ht="13" hidden="1" customHeight="1">
      <c r="A665" s="37">
        <v>667</v>
      </c>
      <c r="B665" s="7" t="s">
        <v>1955</v>
      </c>
      <c r="C665" s="7" t="str">
        <f>TEXT(A665,"CRC-00000")&amp;"-05-01"</f>
        <v>CRC-00667-05-01</v>
      </c>
      <c r="D665" s="2" t="s">
        <v>2795</v>
      </c>
      <c r="E665" s="2" t="s">
        <v>2335</v>
      </c>
      <c r="F665" s="2" t="s">
        <v>2795</v>
      </c>
      <c r="G665" s="2" t="s">
        <v>2335</v>
      </c>
      <c r="H665" s="2" t="s">
        <v>2793</v>
      </c>
      <c r="I665" s="63" t="s">
        <v>2794</v>
      </c>
      <c r="J665" s="39" t="s">
        <v>2795</v>
      </c>
      <c r="M665" s="2" t="s">
        <v>2387</v>
      </c>
      <c r="O665" s="2" t="s">
        <v>2434</v>
      </c>
      <c r="Q665" s="63" t="s">
        <v>2796</v>
      </c>
      <c r="R665" s="39" t="s">
        <v>2795</v>
      </c>
      <c r="T665" s="2"/>
      <c r="U665" s="2"/>
      <c r="AD665" s="5" t="b">
        <f>ISNUMBER(MATCH(A665,Selection!A:A,0))</f>
        <v>0</v>
      </c>
      <c r="AE665" s="5">
        <f>24-COUNTIF(D665:AA665,"")</f>
        <v>11</v>
      </c>
      <c r="AF665" s="21" t="b">
        <v>1</v>
      </c>
      <c r="AG665" s="15" t="b">
        <v>0</v>
      </c>
      <c r="AH665" s="15" t="b">
        <v>0</v>
      </c>
      <c r="AI665" s="24" t="b">
        <v>1</v>
      </c>
      <c r="AJ665" s="6">
        <v>667.3</v>
      </c>
      <c r="AK665" s="6" t="s">
        <v>2744</v>
      </c>
      <c r="AL665" s="6" t="s">
        <v>2692</v>
      </c>
      <c r="AM665" s="6">
        <v>67</v>
      </c>
      <c r="AN665" s="6" t="s">
        <v>2697</v>
      </c>
      <c r="AP665" s="6" t="s">
        <v>2518</v>
      </c>
      <c r="AQ665" s="6" t="s">
        <v>2745</v>
      </c>
      <c r="AV665" s="98"/>
      <c r="AW665" s="98"/>
      <c r="BA665" s="15" t="b">
        <f>NOT(ISNA(MATCH($A665&amp;"N",'Cases at IMPPC'!$H:$H,0)))</f>
        <v>1</v>
      </c>
      <c r="BB665" s="15" t="b">
        <f>NOT(ISNA(MATCH($A665&amp;"T",'Cases at IMPPC'!$H:$H,0)))</f>
        <v>0</v>
      </c>
      <c r="BC665" s="15" t="b">
        <f>NOT(ISNA(MATCH($A665&amp;"ADE",'Cases at IMPPC'!$H:$H,0)))</f>
        <v>0</v>
      </c>
      <c r="BD665" s="15" t="b">
        <f>NOT(ISNA(MATCH($A665&amp;"MET",'Cases at IMPPC'!$H:$H,0)))</f>
        <v>1</v>
      </c>
      <c r="BE665" s="98" t="s">
        <v>1132</v>
      </c>
      <c r="BH665" t="s">
        <v>3127</v>
      </c>
    </row>
    <row r="666" spans="1:60" ht="13" hidden="1" customHeight="1">
      <c r="A666" s="37">
        <v>668</v>
      </c>
      <c r="B666" s="7" t="s">
        <v>1956</v>
      </c>
      <c r="C666" s="7" t="str">
        <f>TEXT(A666,"CRC-00000")&amp;"-05-01"</f>
        <v>CRC-00668-05-01</v>
      </c>
      <c r="D666" s="2" t="s">
        <v>2794</v>
      </c>
      <c r="E666" s="2" t="s">
        <v>2795</v>
      </c>
      <c r="F666" s="2" t="s">
        <v>2794</v>
      </c>
      <c r="G666" s="2" t="s">
        <v>2795</v>
      </c>
      <c r="H666" s="2" t="s">
        <v>2795</v>
      </c>
      <c r="I666" s="63" t="s">
        <v>2795</v>
      </c>
      <c r="J666" s="39" t="s">
        <v>2795</v>
      </c>
      <c r="O666" s="2" t="s">
        <v>2434</v>
      </c>
      <c r="Q666" s="63" t="s">
        <v>2796</v>
      </c>
      <c r="T666" s="2"/>
      <c r="U666" s="2"/>
      <c r="AD666" s="5" t="b">
        <f>ISNUMBER(MATCH(A666,Selection!A:A,0))</f>
        <v>0</v>
      </c>
      <c r="AE666" s="5">
        <f>24-COUNTIF(D666:AA666,"")</f>
        <v>9</v>
      </c>
      <c r="AF666" s="21" t="b">
        <v>1</v>
      </c>
      <c r="AG666" s="15" t="b">
        <v>1</v>
      </c>
      <c r="AH666" s="15" t="b">
        <v>0</v>
      </c>
      <c r="AI666" s="24" t="b">
        <v>0</v>
      </c>
      <c r="AJ666" s="6">
        <v>668</v>
      </c>
      <c r="AK666" s="6" t="s">
        <v>2691</v>
      </c>
      <c r="AL666" s="6" t="s">
        <v>2692</v>
      </c>
      <c r="AM666" s="6">
        <v>55</v>
      </c>
      <c r="AN666" s="6" t="s">
        <v>2697</v>
      </c>
      <c r="AO666" s="6" t="s">
        <v>2699</v>
      </c>
      <c r="AP666" s="6" t="s">
        <v>2693</v>
      </c>
      <c r="AQ666" s="6" t="s">
        <v>150</v>
      </c>
      <c r="AU666" s="6" t="s">
        <v>2518</v>
      </c>
      <c r="AV666" s="98" t="s">
        <v>587</v>
      </c>
      <c r="AW666" s="98"/>
      <c r="BA666" s="15" t="b">
        <f>NOT(ISNA(MATCH($A666&amp;"N",'Cases at IMPPC'!$H:$H,0)))</f>
        <v>0</v>
      </c>
      <c r="BB666" s="15" t="b">
        <f>NOT(ISNA(MATCH($A666&amp;"T",'Cases at IMPPC'!$H:$H,0)))</f>
        <v>0</v>
      </c>
      <c r="BC666" s="15" t="b">
        <f>NOT(ISNA(MATCH($A666&amp;"ADE",'Cases at IMPPC'!$H:$H,0)))</f>
        <v>0</v>
      </c>
      <c r="BD666" s="15" t="b">
        <f>NOT(ISNA(MATCH($A666&amp;"MET",'Cases at IMPPC'!$H:$H,0)))</f>
        <v>0</v>
      </c>
      <c r="BE666" s="98"/>
    </row>
    <row r="667" spans="1:60" ht="13" hidden="1" customHeight="1">
      <c r="A667" s="37">
        <v>669</v>
      </c>
      <c r="B667" s="7" t="s">
        <v>1957</v>
      </c>
      <c r="C667" s="7" t="str">
        <f>TEXT(A667,"CRC-00000")&amp;"-05-01"</f>
        <v>CRC-00669-05-01</v>
      </c>
      <c r="D667" s="2" t="s">
        <v>2795</v>
      </c>
      <c r="E667" s="2" t="s">
        <v>2795</v>
      </c>
      <c r="F667" s="2" t="s">
        <v>2795</v>
      </c>
      <c r="G667" s="2" t="s">
        <v>2335</v>
      </c>
      <c r="H667" s="2" t="s">
        <v>2335</v>
      </c>
      <c r="I667" s="63" t="s">
        <v>2795</v>
      </c>
      <c r="J667" s="39" t="s">
        <v>2795</v>
      </c>
      <c r="M667" s="2" t="s">
        <v>2778</v>
      </c>
      <c r="R667" s="39" t="s">
        <v>2795</v>
      </c>
      <c r="T667" s="2"/>
      <c r="U667" s="2"/>
      <c r="AD667" s="5" t="b">
        <f>ISNUMBER(MATCH(A667,Selection!A:A,0))</f>
        <v>0</v>
      </c>
      <c r="AE667" s="5">
        <f>24-COUNTIF(D667:AA667,"")</f>
        <v>9</v>
      </c>
      <c r="AF667" s="21" t="b">
        <v>1</v>
      </c>
      <c r="AG667" s="15" t="b">
        <v>0</v>
      </c>
      <c r="AH667" s="15" t="b">
        <v>0</v>
      </c>
      <c r="AI667" s="24" t="b">
        <v>1</v>
      </c>
      <c r="AJ667" s="6">
        <v>669.3</v>
      </c>
      <c r="AK667" s="6" t="s">
        <v>3012</v>
      </c>
      <c r="AL667" s="6" t="s">
        <v>2692</v>
      </c>
      <c r="AM667" s="6">
        <v>70</v>
      </c>
      <c r="AN667" s="6" t="s">
        <v>2697</v>
      </c>
      <c r="AO667" s="6" t="s">
        <v>2417</v>
      </c>
      <c r="AP667" s="6" t="s">
        <v>2765</v>
      </c>
      <c r="AQ667" s="6" t="s">
        <v>225</v>
      </c>
      <c r="AU667" s="6" t="s">
        <v>2518</v>
      </c>
      <c r="AV667" s="98" t="s">
        <v>588</v>
      </c>
      <c r="AW667" s="98"/>
      <c r="BA667" s="15" t="b">
        <f>NOT(ISNA(MATCH($A667&amp;"N",'Cases at IMPPC'!$H:$H,0)))</f>
        <v>1</v>
      </c>
      <c r="BB667" s="15" t="b">
        <f>NOT(ISNA(MATCH($A667&amp;"T",'Cases at IMPPC'!$H:$H,0)))</f>
        <v>0</v>
      </c>
      <c r="BC667" s="15" t="b">
        <f>NOT(ISNA(MATCH($A667&amp;"ADE",'Cases at IMPPC'!$H:$H,0)))</f>
        <v>0</v>
      </c>
      <c r="BD667" s="15" t="b">
        <f>NOT(ISNA(MATCH($A667&amp;"MET",'Cases at IMPPC'!$H:$H,0)))</f>
        <v>1</v>
      </c>
      <c r="BE667" s="98" t="s">
        <v>1132</v>
      </c>
      <c r="BH667" t="s">
        <v>3127</v>
      </c>
    </row>
    <row r="668" spans="1:60" ht="13" hidden="1" customHeight="1">
      <c r="A668" s="37">
        <v>670</v>
      </c>
      <c r="B668" s="7" t="s">
        <v>1770</v>
      </c>
      <c r="C668" s="7" t="str">
        <f>TEXT(A668,"CRC-00000")&amp;"-05-01"</f>
        <v>CRC-00670-05-01</v>
      </c>
      <c r="D668" s="2" t="s">
        <v>2795</v>
      </c>
      <c r="E668" s="2" t="s">
        <v>2794</v>
      </c>
      <c r="F668" s="2" t="s">
        <v>2794</v>
      </c>
      <c r="G668" s="2" t="s">
        <v>2520</v>
      </c>
      <c r="H668" s="2" t="s">
        <v>2793</v>
      </c>
      <c r="I668" s="63" t="s">
        <v>2794</v>
      </c>
      <c r="J668" s="39" t="s">
        <v>2794</v>
      </c>
      <c r="M668" s="2" t="s">
        <v>2884</v>
      </c>
      <c r="O668" s="2" t="s">
        <v>2434</v>
      </c>
      <c r="Q668" s="63" t="s">
        <v>2796</v>
      </c>
      <c r="T668" s="2"/>
      <c r="U668" s="2"/>
      <c r="AD668" s="5" t="b">
        <f>ISNUMBER(MATCH(A668,Selection!A:A,0))</f>
        <v>0</v>
      </c>
      <c r="AE668" s="5">
        <f>24-COUNTIF(D668:AA668,"")</f>
        <v>9</v>
      </c>
      <c r="AF668" s="21" t="b">
        <v>1</v>
      </c>
      <c r="AG668" s="15" t="b">
        <v>0</v>
      </c>
      <c r="AH668" s="15" t="b">
        <v>0</v>
      </c>
      <c r="AI668" s="24" t="b">
        <v>1</v>
      </c>
      <c r="AJ668" s="6">
        <v>670.3</v>
      </c>
      <c r="AK668" s="6" t="s">
        <v>2744</v>
      </c>
      <c r="AL668" s="6" t="s">
        <v>2692</v>
      </c>
      <c r="AM668" s="6">
        <v>42</v>
      </c>
      <c r="AN668" s="6" t="s">
        <v>2518</v>
      </c>
      <c r="AO668" s="6" t="s">
        <v>2417</v>
      </c>
      <c r="AP668" s="6" t="s">
        <v>2518</v>
      </c>
      <c r="AQ668" s="6" t="s">
        <v>2745</v>
      </c>
      <c r="AV668" s="98"/>
      <c r="AW668" s="98"/>
      <c r="BA668" s="15" t="b">
        <f>NOT(ISNA(MATCH($A668&amp;"N",'Cases at IMPPC'!$H:$H,0)))</f>
        <v>1</v>
      </c>
      <c r="BB668" s="15" t="b">
        <f>NOT(ISNA(MATCH($A668&amp;"T",'Cases at IMPPC'!$H:$H,0)))</f>
        <v>0</v>
      </c>
      <c r="BC668" s="15" t="b">
        <f>NOT(ISNA(MATCH($A668&amp;"ADE",'Cases at IMPPC'!$H:$H,0)))</f>
        <v>0</v>
      </c>
      <c r="BD668" s="15" t="b">
        <f>NOT(ISNA(MATCH($A668&amp;"MET",'Cases at IMPPC'!$H:$H,0)))</f>
        <v>1</v>
      </c>
      <c r="BE668" s="98" t="s">
        <v>1134</v>
      </c>
      <c r="BH668" s="10" t="s">
        <v>3063</v>
      </c>
    </row>
    <row r="669" spans="1:60" ht="13" hidden="1" customHeight="1">
      <c r="A669" s="37">
        <v>671</v>
      </c>
      <c r="B669" s="7" t="s">
        <v>1588</v>
      </c>
      <c r="C669" s="7" t="str">
        <f>TEXT(A669,"CRC-00000")&amp;"-05-01"</f>
        <v>CRC-00671-05-01</v>
      </c>
      <c r="D669" s="2" t="s">
        <v>2795</v>
      </c>
      <c r="E669" s="2" t="s">
        <v>2795</v>
      </c>
      <c r="F669" s="2" t="s">
        <v>2794</v>
      </c>
      <c r="G669" s="2" t="s">
        <v>2795</v>
      </c>
      <c r="H669" s="2" t="s">
        <v>2794</v>
      </c>
      <c r="I669" s="63" t="s">
        <v>2794</v>
      </c>
      <c r="J669" s="39" t="s">
        <v>2795</v>
      </c>
      <c r="T669" s="2"/>
      <c r="U669" s="2"/>
      <c r="AD669" s="5" t="b">
        <f>ISNUMBER(MATCH(A669,Selection!A:A,0))</f>
        <v>0</v>
      </c>
      <c r="AE669" s="5">
        <f>24-COUNTIF(D669:AA669,"")</f>
        <v>7</v>
      </c>
      <c r="AF669" s="21" t="b">
        <v>1</v>
      </c>
      <c r="AG669" s="15" t="b">
        <v>1</v>
      </c>
      <c r="AH669" s="15" t="b">
        <v>0</v>
      </c>
      <c r="AI669" s="24" t="b">
        <v>0</v>
      </c>
      <c r="AJ669" s="6">
        <v>671</v>
      </c>
      <c r="AK669" s="6" t="s">
        <v>2691</v>
      </c>
      <c r="AL669" s="6" t="s">
        <v>2692</v>
      </c>
      <c r="AM669" s="6">
        <v>49</v>
      </c>
      <c r="AN669" s="6" t="s">
        <v>2697</v>
      </c>
      <c r="AO669" s="6" t="s">
        <v>2699</v>
      </c>
      <c r="AP669" s="6" t="s">
        <v>2698</v>
      </c>
      <c r="AQ669" s="6" t="s">
        <v>226</v>
      </c>
      <c r="AU669" s="6" t="s">
        <v>2518</v>
      </c>
      <c r="AV669" s="98" t="s">
        <v>589</v>
      </c>
      <c r="AW669" s="98"/>
      <c r="BA669" s="15" t="b">
        <f>NOT(ISNA(MATCH($A669&amp;"N",'Cases at IMPPC'!$H:$H,0)))</f>
        <v>1</v>
      </c>
      <c r="BB669" s="15" t="b">
        <f>NOT(ISNA(MATCH($A669&amp;"T",'Cases at IMPPC'!$H:$H,0)))</f>
        <v>1</v>
      </c>
      <c r="BC669" s="15" t="b">
        <f>NOT(ISNA(MATCH($A669&amp;"ADE",'Cases at IMPPC'!$H:$H,0)))</f>
        <v>0</v>
      </c>
      <c r="BD669" s="15" t="b">
        <f>NOT(ISNA(MATCH($A669&amp;"MET",'Cases at IMPPC'!$H:$H,0)))</f>
        <v>0</v>
      </c>
      <c r="BE669" s="98"/>
    </row>
    <row r="670" spans="1:60" ht="13" hidden="1" customHeight="1">
      <c r="A670" s="37">
        <v>672</v>
      </c>
      <c r="B670" s="7" t="s">
        <v>1390</v>
      </c>
      <c r="C670" s="7" t="str">
        <f>TEXT(A670,"CRC-00000")&amp;"-05-01"</f>
        <v>CRC-00672-05-01</v>
      </c>
      <c r="D670" s="2" t="s">
        <v>2794</v>
      </c>
      <c r="E670" s="2" t="s">
        <v>2795</v>
      </c>
      <c r="F670" s="2" t="s">
        <v>2795</v>
      </c>
      <c r="G670" s="2" t="s">
        <v>2794</v>
      </c>
      <c r="H670" s="2" t="s">
        <v>2794</v>
      </c>
      <c r="I670" s="63" t="s">
        <v>2794</v>
      </c>
      <c r="J670" s="39" t="s">
        <v>2736</v>
      </c>
      <c r="T670" s="2"/>
      <c r="U670" s="2"/>
      <c r="AD670" s="5" t="b">
        <f>ISNUMBER(MATCH(A670,Selection!A:A,0))</f>
        <v>0</v>
      </c>
      <c r="AE670" s="5">
        <f>24-COUNTIF(D670:AA670,"")</f>
        <v>7</v>
      </c>
      <c r="AF670" s="21" t="b">
        <v>1</v>
      </c>
      <c r="AG670" s="15" t="b">
        <v>1</v>
      </c>
      <c r="AH670" s="15" t="b">
        <v>0</v>
      </c>
      <c r="AI670" s="24" t="b">
        <v>0</v>
      </c>
      <c r="AJ670" s="6">
        <v>672</v>
      </c>
      <c r="AK670" s="6" t="s">
        <v>2691</v>
      </c>
      <c r="AL670" s="6" t="s">
        <v>2692</v>
      </c>
      <c r="AM670" s="6">
        <v>60</v>
      </c>
      <c r="AN670" s="6" t="s">
        <v>2697</v>
      </c>
      <c r="AO670" s="6" t="s">
        <v>2699</v>
      </c>
      <c r="AP670" s="6" t="s">
        <v>2693</v>
      </c>
      <c r="AQ670" s="6" t="s">
        <v>356</v>
      </c>
      <c r="AU670" s="6" t="s">
        <v>2518</v>
      </c>
      <c r="AV670" s="98" t="s">
        <v>590</v>
      </c>
      <c r="AW670" s="98"/>
      <c r="BA670" s="15" t="b">
        <f>NOT(ISNA(MATCH($A670&amp;"N",'Cases at IMPPC'!$H:$H,0)))</f>
        <v>1</v>
      </c>
      <c r="BB670" s="15" t="b">
        <f>NOT(ISNA(MATCH($A670&amp;"T",'Cases at IMPPC'!$H:$H,0)))</f>
        <v>1</v>
      </c>
      <c r="BC670" s="15" t="b">
        <f>NOT(ISNA(MATCH($A670&amp;"ADE",'Cases at IMPPC'!$H:$H,0)))</f>
        <v>0</v>
      </c>
      <c r="BD670" s="15" t="b">
        <f>NOT(ISNA(MATCH($A670&amp;"MET",'Cases at IMPPC'!$H:$H,0)))</f>
        <v>0</v>
      </c>
      <c r="BE670" s="98"/>
    </row>
    <row r="671" spans="1:60" ht="13" customHeight="1">
      <c r="A671" s="37">
        <v>673</v>
      </c>
      <c r="B671" s="7" t="s">
        <v>1391</v>
      </c>
      <c r="C671" s="7" t="str">
        <f>TEXT(A671,"CRC-00000")&amp;"-05-01"</f>
        <v>CRC-00673-05-01</v>
      </c>
      <c r="D671" s="2" t="s">
        <v>2795</v>
      </c>
      <c r="E671" s="2" t="s">
        <v>2794</v>
      </c>
      <c r="F671" s="2" t="s">
        <v>2795</v>
      </c>
      <c r="G671" s="2" t="s">
        <v>2794</v>
      </c>
      <c r="H671" s="2" t="s">
        <v>2795</v>
      </c>
      <c r="I671" s="63" t="s">
        <v>2795</v>
      </c>
      <c r="J671" s="39" t="s">
        <v>2795</v>
      </c>
      <c r="M671" s="2" t="s">
        <v>2518</v>
      </c>
      <c r="O671" s="2" t="s">
        <v>2796</v>
      </c>
      <c r="Q671" s="63" t="s">
        <v>2796</v>
      </c>
      <c r="S671" s="39" t="s">
        <v>3091</v>
      </c>
      <c r="T671" s="2" t="s">
        <v>2666</v>
      </c>
      <c r="U671" s="2"/>
      <c r="V671" s="94">
        <v>-2.8599999999999959E-2</v>
      </c>
      <c r="AD671" s="5" t="b">
        <f>ISNUMBER(MATCH(A671,Selection!A:A,0))</f>
        <v>0</v>
      </c>
      <c r="AE671" s="5">
        <f>24-COUNTIF(D671:AA671,"")</f>
        <v>13</v>
      </c>
      <c r="AF671" s="21" t="b">
        <v>1</v>
      </c>
      <c r="AG671" s="15" t="b">
        <v>1</v>
      </c>
      <c r="AH671" s="15" t="b">
        <v>0</v>
      </c>
      <c r="AI671" s="24" t="b">
        <v>0</v>
      </c>
      <c r="AJ671" s="6">
        <v>673</v>
      </c>
      <c r="AK671" s="6" t="s">
        <v>2691</v>
      </c>
      <c r="AL671" s="6" t="s">
        <v>2692</v>
      </c>
      <c r="AM671" s="6">
        <v>81</v>
      </c>
      <c r="AN671" s="6" t="s">
        <v>2697</v>
      </c>
      <c r="AO671" s="6" t="s">
        <v>2699</v>
      </c>
      <c r="AP671" s="6" t="s">
        <v>2999</v>
      </c>
      <c r="AQ671" s="6" t="s">
        <v>227</v>
      </c>
      <c r="AU671" s="6" t="s">
        <v>2797</v>
      </c>
      <c r="AV671" s="98" t="s">
        <v>591</v>
      </c>
      <c r="AW671" s="98"/>
      <c r="AX671" s="8">
        <v>0.14556962025316456</v>
      </c>
      <c r="AY671" s="8">
        <v>8.8607594936708861E-2</v>
      </c>
      <c r="AZ671" s="8">
        <v>0.23417721518987342</v>
      </c>
      <c r="BA671" s="15" t="b">
        <f>NOT(ISNA(MATCH($A671&amp;"N",'Cases at IMPPC'!$H:$H,0)))</f>
        <v>1</v>
      </c>
      <c r="BB671" s="15" t="b">
        <f>NOT(ISNA(MATCH($A671&amp;"T",'Cases at IMPPC'!$H:$H,0)))</f>
        <v>1</v>
      </c>
      <c r="BC671" s="15" t="b">
        <f>NOT(ISNA(MATCH($A671&amp;"ADE",'Cases at IMPPC'!$H:$H,0)))</f>
        <v>0</v>
      </c>
      <c r="BD671" s="15" t="b">
        <f>NOT(ISNA(MATCH($A671&amp;"MET",'Cases at IMPPC'!$H:$H,0)))</f>
        <v>0</v>
      </c>
      <c r="BE671" s="98" t="s">
        <v>1134</v>
      </c>
      <c r="BH671" t="s">
        <v>3004</v>
      </c>
    </row>
    <row r="672" spans="1:60" ht="13" hidden="1" customHeight="1">
      <c r="A672" s="37">
        <v>674</v>
      </c>
      <c r="B672" s="7" t="s">
        <v>1392</v>
      </c>
      <c r="C672" s="7" t="str">
        <f>TEXT(A672,"CRC-00000")&amp;"-05-01"</f>
        <v>CRC-00674-05-01</v>
      </c>
      <c r="D672" s="2" t="s">
        <v>2795</v>
      </c>
      <c r="E672" s="2" t="s">
        <v>2794</v>
      </c>
      <c r="F672" s="2" t="s">
        <v>2794</v>
      </c>
      <c r="G672" s="2" t="s">
        <v>2795</v>
      </c>
      <c r="H672" s="2" t="s">
        <v>2795</v>
      </c>
      <c r="I672" s="63" t="s">
        <v>2795</v>
      </c>
      <c r="J672" s="39" t="s">
        <v>2795</v>
      </c>
      <c r="T672" s="2"/>
      <c r="U672" s="2"/>
      <c r="AD672" s="5" t="b">
        <f>ISNUMBER(MATCH(A672,Selection!A:A,0))</f>
        <v>0</v>
      </c>
      <c r="AE672" s="5">
        <f>24-COUNTIF(D672:AA672,"")</f>
        <v>7</v>
      </c>
      <c r="AF672" s="21" t="b">
        <v>1</v>
      </c>
      <c r="AG672" s="15" t="b">
        <v>0</v>
      </c>
      <c r="AH672" s="15" t="b">
        <v>0</v>
      </c>
      <c r="AI672" s="24" t="b">
        <v>1</v>
      </c>
      <c r="AJ672" s="6">
        <v>674.3</v>
      </c>
      <c r="AK672" s="6" t="s">
        <v>2744</v>
      </c>
      <c r="AL672" s="6" t="s">
        <v>2692</v>
      </c>
      <c r="AM672" s="6">
        <v>60</v>
      </c>
      <c r="AN672" s="6" t="s">
        <v>2518</v>
      </c>
      <c r="AP672" s="6" t="s">
        <v>2518</v>
      </c>
      <c r="AQ672" s="6" t="s">
        <v>2745</v>
      </c>
      <c r="AU672" s="6" t="s">
        <v>2518</v>
      </c>
      <c r="AV672" s="98" t="s">
        <v>592</v>
      </c>
      <c r="AW672" s="98"/>
      <c r="BA672" s="15" t="b">
        <f>NOT(ISNA(MATCH($A672&amp;"N",'Cases at IMPPC'!$H:$H,0)))</f>
        <v>1</v>
      </c>
      <c r="BB672" s="15" t="b">
        <f>NOT(ISNA(MATCH($A672&amp;"T",'Cases at IMPPC'!$H:$H,0)))</f>
        <v>0</v>
      </c>
      <c r="BC672" s="15" t="b">
        <f>NOT(ISNA(MATCH($A672&amp;"ADE",'Cases at IMPPC'!$H:$H,0)))</f>
        <v>0</v>
      </c>
      <c r="BD672" s="15" t="b">
        <f>NOT(ISNA(MATCH($A672&amp;"MET",'Cases at IMPPC'!$H:$H,0)))</f>
        <v>1</v>
      </c>
      <c r="BE672" s="98" t="s">
        <v>1132</v>
      </c>
    </row>
    <row r="673" spans="1:60" ht="13" hidden="1" customHeight="1">
      <c r="A673" s="37">
        <v>675</v>
      </c>
      <c r="B673" s="7" t="s">
        <v>1393</v>
      </c>
      <c r="C673" s="7" t="str">
        <f>TEXT(A673,"CRC-00000")&amp;"-05-01"</f>
        <v>CRC-00675-05-01</v>
      </c>
      <c r="D673" s="2" t="s">
        <v>2795</v>
      </c>
      <c r="E673" s="2" t="s">
        <v>2794</v>
      </c>
      <c r="F673" s="2" t="s">
        <v>2795</v>
      </c>
      <c r="G673" s="2" t="s">
        <v>2795</v>
      </c>
      <c r="H673" s="2" t="s">
        <v>2795</v>
      </c>
      <c r="I673" s="63" t="s">
        <v>2795</v>
      </c>
      <c r="J673" s="39" t="s">
        <v>2795</v>
      </c>
      <c r="M673" s="2" t="s">
        <v>2518</v>
      </c>
      <c r="T673" s="2"/>
      <c r="U673" s="2"/>
      <c r="AD673" s="5" t="b">
        <f>ISNUMBER(MATCH(A673,Selection!A:A,0))</f>
        <v>0</v>
      </c>
      <c r="AE673" s="5">
        <f>24-COUNTIF(D673:AA673,"")</f>
        <v>8</v>
      </c>
      <c r="AF673" s="21" t="b">
        <v>1</v>
      </c>
      <c r="AG673" s="15" t="b">
        <v>1</v>
      </c>
      <c r="AH673" s="15" t="b">
        <v>0</v>
      </c>
      <c r="AI673" s="24" t="b">
        <v>1</v>
      </c>
      <c r="AJ673" s="6">
        <v>675</v>
      </c>
      <c r="AK673" s="6" t="s">
        <v>2691</v>
      </c>
      <c r="AL673" s="6" t="s">
        <v>2692</v>
      </c>
      <c r="AM673" s="6">
        <v>38</v>
      </c>
      <c r="AN673" s="6" t="s">
        <v>2518</v>
      </c>
      <c r="AO673" s="6" t="s">
        <v>2417</v>
      </c>
      <c r="AP673" s="6" t="s">
        <v>2698</v>
      </c>
      <c r="AQ673" s="6" t="s">
        <v>228</v>
      </c>
      <c r="AU673" s="6" t="s">
        <v>2797</v>
      </c>
      <c r="AV673" s="98"/>
      <c r="AW673" s="98"/>
      <c r="BA673" s="15" t="b">
        <f>NOT(ISNA(MATCH($A673&amp;"N",'Cases at IMPPC'!$H:$H,0)))</f>
        <v>0</v>
      </c>
      <c r="BB673" s="15" t="b">
        <f>NOT(ISNA(MATCH($A673&amp;"T",'Cases at IMPPC'!$H:$H,0)))</f>
        <v>0</v>
      </c>
      <c r="BC673" s="15" t="b">
        <f>NOT(ISNA(MATCH($A673&amp;"ADE",'Cases at IMPPC'!$H:$H,0)))</f>
        <v>0</v>
      </c>
      <c r="BD673" s="15" t="b">
        <f>NOT(ISNA(MATCH($A673&amp;"MET",'Cases at IMPPC'!$H:$H,0)))</f>
        <v>0</v>
      </c>
      <c r="BE673" s="98" t="s">
        <v>1118</v>
      </c>
    </row>
    <row r="674" spans="1:60" ht="13" hidden="1" customHeight="1">
      <c r="A674" s="37">
        <v>676</v>
      </c>
      <c r="B674" s="7" t="s">
        <v>1394</v>
      </c>
      <c r="C674" s="7" t="str">
        <f>TEXT(A674,"CRC-00000")&amp;"-05-01"</f>
        <v>CRC-00676-05-01</v>
      </c>
      <c r="D674" s="2" t="s">
        <v>2795</v>
      </c>
      <c r="E674" s="2" t="s">
        <v>2793</v>
      </c>
      <c r="F674" s="2" t="s">
        <v>2794</v>
      </c>
      <c r="G674" s="2" t="s">
        <v>2795</v>
      </c>
      <c r="H674" s="2" t="s">
        <v>2793</v>
      </c>
      <c r="I674" s="63" t="s">
        <v>2794</v>
      </c>
      <c r="J674" s="39" t="s">
        <v>2795</v>
      </c>
      <c r="M674" s="2" t="s">
        <v>2434</v>
      </c>
      <c r="O674" s="2" t="s">
        <v>2434</v>
      </c>
      <c r="Q674" s="63" t="s">
        <v>2796</v>
      </c>
      <c r="R674" s="39" t="s">
        <v>2795</v>
      </c>
      <c r="T674" s="2"/>
      <c r="U674" s="2"/>
      <c r="AD674" s="5" t="b">
        <f>ISNUMBER(MATCH(A674,Selection!A:A,0))</f>
        <v>0</v>
      </c>
      <c r="AE674" s="5">
        <f>24-COUNTIF(D674:AA674,"")</f>
        <v>11</v>
      </c>
      <c r="AF674" s="21" t="b">
        <v>1</v>
      </c>
      <c r="AG674" s="15" t="b">
        <v>1</v>
      </c>
      <c r="AH674" s="15" t="b">
        <v>0</v>
      </c>
      <c r="AI674" s="24" t="b">
        <v>0</v>
      </c>
      <c r="AJ674" s="6">
        <v>676</v>
      </c>
      <c r="AK674" s="6" t="s">
        <v>2691</v>
      </c>
      <c r="AM674" s="6">
        <v>68</v>
      </c>
      <c r="AN674" s="6" t="s">
        <v>2697</v>
      </c>
      <c r="AO674" s="6" t="s">
        <v>2417</v>
      </c>
      <c r="AP674" s="6" t="s">
        <v>2786</v>
      </c>
      <c r="AQ674" s="6" t="s">
        <v>367</v>
      </c>
      <c r="AU674" s="6" t="s">
        <v>2990</v>
      </c>
      <c r="AV674" s="98" t="s">
        <v>593</v>
      </c>
      <c r="AW674" s="98"/>
      <c r="BA674" s="15" t="b">
        <f>NOT(ISNA(MATCH($A674&amp;"N",'Cases at IMPPC'!$H:$H,0)))</f>
        <v>1</v>
      </c>
      <c r="BB674" s="15" t="b">
        <f>NOT(ISNA(MATCH($A674&amp;"T",'Cases at IMPPC'!$H:$H,0)))</f>
        <v>1</v>
      </c>
      <c r="BC674" s="15" t="b">
        <f>NOT(ISNA(MATCH($A674&amp;"ADE",'Cases at IMPPC'!$H:$H,0)))</f>
        <v>0</v>
      </c>
      <c r="BD674" s="15" t="b">
        <f>NOT(ISNA(MATCH($A674&amp;"MET",'Cases at IMPPC'!$H:$H,0)))</f>
        <v>0</v>
      </c>
      <c r="BE674" s="98"/>
    </row>
    <row r="675" spans="1:60" ht="13" hidden="1" customHeight="1">
      <c r="A675" s="37">
        <v>677</v>
      </c>
      <c r="B675" s="7" t="s">
        <v>1395</v>
      </c>
      <c r="C675" s="7" t="str">
        <f>TEXT(A675,"CRC-00000")&amp;"-05-01"</f>
        <v>CRC-00677-05-01</v>
      </c>
      <c r="D675" s="2" t="s">
        <v>2794</v>
      </c>
      <c r="E675" s="2" t="s">
        <v>2795</v>
      </c>
      <c r="F675" s="2" t="s">
        <v>2795</v>
      </c>
      <c r="G675" s="2" t="s">
        <v>2795</v>
      </c>
      <c r="H675" s="2" t="s">
        <v>2794</v>
      </c>
      <c r="I675" s="63" t="s">
        <v>2794</v>
      </c>
      <c r="J675" s="39" t="s">
        <v>2795</v>
      </c>
      <c r="T675" s="2"/>
      <c r="U675" s="2"/>
      <c r="AD675" s="5" t="b">
        <f>ISNUMBER(MATCH(A675,Selection!A:A,0))</f>
        <v>0</v>
      </c>
      <c r="AE675" s="5">
        <f>24-COUNTIF(D675:AA675,"")</f>
        <v>7</v>
      </c>
      <c r="AF675" s="21" t="b">
        <v>1</v>
      </c>
      <c r="AG675" s="15" t="b">
        <v>1</v>
      </c>
      <c r="AH675" s="15" t="b">
        <v>0</v>
      </c>
      <c r="AI675" s="24" t="b">
        <v>0</v>
      </c>
      <c r="AJ675" s="6">
        <v>677</v>
      </c>
      <c r="AK675" s="6" t="s">
        <v>2691</v>
      </c>
      <c r="AL675" s="6" t="s">
        <v>2692</v>
      </c>
      <c r="AM675" s="6">
        <v>71</v>
      </c>
      <c r="AN675" s="6" t="s">
        <v>2697</v>
      </c>
      <c r="AO675" s="6" t="s">
        <v>2699</v>
      </c>
      <c r="AP675" s="6" t="s">
        <v>2693</v>
      </c>
      <c r="AQ675" s="6" t="s">
        <v>356</v>
      </c>
      <c r="AU675" s="6" t="s">
        <v>2797</v>
      </c>
      <c r="AV675" s="98" t="s">
        <v>594</v>
      </c>
      <c r="AW675" s="98"/>
      <c r="BA675" s="15" t="b">
        <f>NOT(ISNA(MATCH($A675&amp;"N",'Cases at IMPPC'!$H:$H,0)))</f>
        <v>1</v>
      </c>
      <c r="BB675" s="15" t="b">
        <f>NOT(ISNA(MATCH($A675&amp;"T",'Cases at IMPPC'!$H:$H,0)))</f>
        <v>1</v>
      </c>
      <c r="BC675" s="15" t="b">
        <f>NOT(ISNA(MATCH($A675&amp;"ADE",'Cases at IMPPC'!$H:$H,0)))</f>
        <v>0</v>
      </c>
      <c r="BD675" s="15" t="b">
        <f>NOT(ISNA(MATCH($A675&amp;"MET",'Cases at IMPPC'!$H:$H,0)))</f>
        <v>0</v>
      </c>
      <c r="BE675" s="98"/>
    </row>
    <row r="676" spans="1:60" ht="13" hidden="1" customHeight="1">
      <c r="A676" s="37">
        <v>678</v>
      </c>
      <c r="B676" s="7" t="s">
        <v>1396</v>
      </c>
      <c r="C676" s="7" t="str">
        <f>TEXT(A676,"CRC-00000")&amp;"-05-01"</f>
        <v>CRC-00678-05-01</v>
      </c>
      <c r="D676" s="2" t="s">
        <v>2795</v>
      </c>
      <c r="E676" s="2" t="s">
        <v>2335</v>
      </c>
      <c r="F676" s="2" t="s">
        <v>2795</v>
      </c>
      <c r="G676" s="2" t="s">
        <v>2794</v>
      </c>
      <c r="H676" s="2" t="s">
        <v>2795</v>
      </c>
      <c r="I676" s="63" t="s">
        <v>2795</v>
      </c>
      <c r="J676" s="39" t="s">
        <v>2795</v>
      </c>
      <c r="K676" s="93" t="s">
        <v>3154</v>
      </c>
      <c r="L676" s="93" t="s">
        <v>1210</v>
      </c>
      <c r="M676" s="2" t="s">
        <v>2796</v>
      </c>
      <c r="O676" s="2" t="s">
        <v>2519</v>
      </c>
      <c r="Q676" s="63" t="s">
        <v>2519</v>
      </c>
      <c r="T676" s="2" t="s">
        <v>2665</v>
      </c>
      <c r="U676" s="2" t="s">
        <v>2868</v>
      </c>
      <c r="V676" s="95">
        <v>6.4999999999999947E-2</v>
      </c>
      <c r="Z676" s="5" t="s">
        <v>2733</v>
      </c>
      <c r="AA676" s="5" t="s">
        <v>1277</v>
      </c>
      <c r="AC676" s="5" t="s">
        <v>1972</v>
      </c>
      <c r="AD676" s="5" t="b">
        <f>ISNUMBER(MATCH(A676,Selection!A:A,0))</f>
        <v>0</v>
      </c>
      <c r="AE676" s="5">
        <f>24-COUNTIF(D676:AA676,"")</f>
        <v>17</v>
      </c>
      <c r="AF676" s="21" t="b">
        <v>1</v>
      </c>
      <c r="AG676" s="22" t="b">
        <v>1</v>
      </c>
      <c r="AH676" s="22" t="b">
        <v>0</v>
      </c>
      <c r="AI676" s="24" t="b">
        <v>0</v>
      </c>
      <c r="AJ676" s="6">
        <v>678</v>
      </c>
      <c r="AK676" s="6" t="s">
        <v>2691</v>
      </c>
      <c r="AL676" s="6" t="s">
        <v>2692</v>
      </c>
      <c r="AM676" s="6">
        <v>50</v>
      </c>
      <c r="AN676" s="6" t="s">
        <v>2518</v>
      </c>
      <c r="AO676" s="6" t="s">
        <v>2699</v>
      </c>
      <c r="AP676" s="6" t="s">
        <v>2698</v>
      </c>
      <c r="AQ676" s="6" t="s">
        <v>229</v>
      </c>
      <c r="AU676" s="6" t="s">
        <v>2990</v>
      </c>
      <c r="AV676" s="98"/>
      <c r="AW676" s="98"/>
      <c r="AX676">
        <v>3.8461538000000003E-2</v>
      </c>
      <c r="AY676">
        <v>0.134615385</v>
      </c>
      <c r="AZ676">
        <v>0.17307692299999999</v>
      </c>
      <c r="BA676" s="15" t="b">
        <f>NOT(ISNA(MATCH($A676&amp;"N",'Cases at IMPPC'!$H:$H,0)))</f>
        <v>1</v>
      </c>
      <c r="BB676" s="15" t="b">
        <f>NOT(ISNA(MATCH($A676&amp;"T",'Cases at IMPPC'!$H:$H,0)))</f>
        <v>1</v>
      </c>
      <c r="BC676" s="15" t="b">
        <f>NOT(ISNA(MATCH($A676&amp;"ADE",'Cases at IMPPC'!$H:$H,0)))</f>
        <v>0</v>
      </c>
      <c r="BD676" s="15" t="b">
        <f>NOT(ISNA(MATCH($A676&amp;"MET",'Cases at IMPPC'!$H:$H,0)))</f>
        <v>0</v>
      </c>
      <c r="BE676" s="98"/>
    </row>
    <row r="677" spans="1:60" ht="13" hidden="1" customHeight="1">
      <c r="A677" s="37">
        <v>679</v>
      </c>
      <c r="B677" s="7" t="s">
        <v>1397</v>
      </c>
      <c r="C677" s="7" t="str">
        <f>TEXT(A677,"CRC-00000")&amp;"-05-01"</f>
        <v>CRC-00679-05-01</v>
      </c>
      <c r="D677" s="2" t="s">
        <v>2795</v>
      </c>
      <c r="E677" s="2" t="s">
        <v>2793</v>
      </c>
      <c r="F677" s="2" t="s">
        <v>2794</v>
      </c>
      <c r="G677" s="2" t="s">
        <v>2335</v>
      </c>
      <c r="H677" s="2" t="s">
        <v>2239</v>
      </c>
      <c r="I677" s="63" t="s">
        <v>2795</v>
      </c>
      <c r="J677" s="39" t="s">
        <v>2795</v>
      </c>
      <c r="M677" s="2" t="s">
        <v>2434</v>
      </c>
      <c r="O677" s="2" t="s">
        <v>2434</v>
      </c>
      <c r="Q677" s="63" t="s">
        <v>2796</v>
      </c>
      <c r="R677" s="39" t="s">
        <v>2795</v>
      </c>
      <c r="T677" s="2"/>
      <c r="U677" s="2"/>
      <c r="AD677" s="5" t="b">
        <f>ISNUMBER(MATCH(A677,Selection!A:A,0))</f>
        <v>0</v>
      </c>
      <c r="AE677" s="5">
        <f>24-COUNTIF(D677:AA677,"")</f>
        <v>11</v>
      </c>
      <c r="AF677" s="21" t="b">
        <v>1</v>
      </c>
      <c r="AG677" s="15" t="b">
        <v>0</v>
      </c>
      <c r="AH677" s="15" t="b">
        <v>0</v>
      </c>
      <c r="AI677" s="24" t="b">
        <v>1</v>
      </c>
      <c r="AJ677" s="6">
        <v>679.3</v>
      </c>
      <c r="AK677" s="6" t="s">
        <v>2744</v>
      </c>
      <c r="AL677" s="6" t="s">
        <v>2692</v>
      </c>
      <c r="AM677" s="6">
        <v>61</v>
      </c>
      <c r="AN677" s="6" t="s">
        <v>2697</v>
      </c>
      <c r="AO677" s="6" t="s">
        <v>3066</v>
      </c>
      <c r="AP677" s="6" t="s">
        <v>2518</v>
      </c>
      <c r="AQ677" s="6" t="s">
        <v>2745</v>
      </c>
      <c r="AU677" s="6" t="s">
        <v>2518</v>
      </c>
      <c r="AV677" s="98" t="s">
        <v>595</v>
      </c>
      <c r="AW677" s="98"/>
      <c r="BA677" s="15" t="b">
        <f>NOT(ISNA(MATCH($A677&amp;"N",'Cases at IMPPC'!$H:$H,0)))</f>
        <v>1</v>
      </c>
      <c r="BB677" s="15" t="b">
        <f>NOT(ISNA(MATCH($A677&amp;"T",'Cases at IMPPC'!$H:$H,0)))</f>
        <v>0</v>
      </c>
      <c r="BC677" s="15" t="b">
        <f>NOT(ISNA(MATCH($A677&amp;"ADE",'Cases at IMPPC'!$H:$H,0)))</f>
        <v>0</v>
      </c>
      <c r="BD677" s="15" t="b">
        <f>NOT(ISNA(MATCH($A677&amp;"MET",'Cases at IMPPC'!$H:$H,0)))</f>
        <v>1</v>
      </c>
      <c r="BE677" s="98" t="s">
        <v>1132</v>
      </c>
      <c r="BH677" t="s">
        <v>3127</v>
      </c>
    </row>
    <row r="678" spans="1:60" ht="13" hidden="1" customHeight="1">
      <c r="A678" s="37">
        <v>680</v>
      </c>
      <c r="B678" s="7" t="s">
        <v>1398</v>
      </c>
      <c r="C678" s="7" t="str">
        <f>TEXT(A678,"CRC-00000")&amp;"-05-01"</f>
        <v>CRC-00680-05-01</v>
      </c>
      <c r="D678" s="2" t="s">
        <v>2795</v>
      </c>
      <c r="E678" s="2" t="s">
        <v>2794</v>
      </c>
      <c r="F678" s="2" t="s">
        <v>2795</v>
      </c>
      <c r="G678" s="2" t="s">
        <v>2335</v>
      </c>
      <c r="H678" s="2" t="s">
        <v>2335</v>
      </c>
      <c r="I678" s="63" t="s">
        <v>2795</v>
      </c>
      <c r="J678" s="39" t="s">
        <v>2795</v>
      </c>
      <c r="M678" s="2" t="s">
        <v>2434</v>
      </c>
      <c r="O678" s="2" t="s">
        <v>2778</v>
      </c>
      <c r="Q678" s="63" t="s">
        <v>2518</v>
      </c>
      <c r="R678" s="39" t="s">
        <v>2795</v>
      </c>
      <c r="T678" s="2"/>
      <c r="U678" s="2"/>
      <c r="AD678" s="5" t="b">
        <f>ISNUMBER(MATCH(A678,Selection!A:A,0))</f>
        <v>0</v>
      </c>
      <c r="AE678" s="5">
        <f>24-COUNTIF(D678:AA678,"")</f>
        <v>11</v>
      </c>
      <c r="AF678" s="21" t="b">
        <v>1</v>
      </c>
      <c r="AG678" s="15" t="b">
        <v>0</v>
      </c>
      <c r="AH678" s="15" t="b">
        <v>0</v>
      </c>
      <c r="AI678" s="24" t="b">
        <v>1</v>
      </c>
      <c r="AJ678" s="6">
        <v>680.3</v>
      </c>
      <c r="AK678" s="6" t="s">
        <v>2744</v>
      </c>
      <c r="AM678" s="6">
        <v>59</v>
      </c>
      <c r="AN678" s="6" t="s">
        <v>2518</v>
      </c>
      <c r="AP678" s="6" t="s">
        <v>2518</v>
      </c>
      <c r="AQ678" s="6" t="s">
        <v>2745</v>
      </c>
      <c r="AU678" s="6" t="s">
        <v>2518</v>
      </c>
      <c r="AV678" s="98" t="s">
        <v>596</v>
      </c>
      <c r="AW678" s="98"/>
      <c r="BA678" s="15" t="b">
        <f>NOT(ISNA(MATCH($A678&amp;"N",'Cases at IMPPC'!$H:$H,0)))</f>
        <v>1</v>
      </c>
      <c r="BB678" s="15" t="b">
        <f>NOT(ISNA(MATCH($A678&amp;"T",'Cases at IMPPC'!$H:$H,0)))</f>
        <v>0</v>
      </c>
      <c r="BC678" s="15" t="b">
        <f>NOT(ISNA(MATCH($A678&amp;"ADE",'Cases at IMPPC'!$H:$H,0)))</f>
        <v>0</v>
      </c>
      <c r="BD678" s="15" t="b">
        <f>NOT(ISNA(MATCH($A678&amp;"MET",'Cases at IMPPC'!$H:$H,0)))</f>
        <v>1</v>
      </c>
      <c r="BE678" s="98" t="s">
        <v>1132</v>
      </c>
      <c r="BH678" t="s">
        <v>3127</v>
      </c>
    </row>
    <row r="679" spans="1:60" ht="13" hidden="1" customHeight="1">
      <c r="A679" s="37">
        <v>681</v>
      </c>
      <c r="B679" s="7" t="s">
        <v>1205</v>
      </c>
      <c r="C679" s="7" t="str">
        <f>TEXT(A679,"CRC-00000")&amp;"-05-01"</f>
        <v>CRC-00681-05-01</v>
      </c>
      <c r="D679" s="2" t="s">
        <v>2795</v>
      </c>
      <c r="E679" s="2" t="s">
        <v>2794</v>
      </c>
      <c r="F679" s="2" t="s">
        <v>2795</v>
      </c>
      <c r="G679" s="2" t="s">
        <v>2335</v>
      </c>
      <c r="H679" s="2" t="s">
        <v>2793</v>
      </c>
      <c r="I679" s="63" t="s">
        <v>2794</v>
      </c>
      <c r="J679" s="39" t="s">
        <v>2795</v>
      </c>
      <c r="M679" s="2" t="s">
        <v>2387</v>
      </c>
      <c r="O679" s="2" t="s">
        <v>2625</v>
      </c>
      <c r="Q679" s="63" t="s">
        <v>2519</v>
      </c>
      <c r="R679" s="39" t="s">
        <v>2795</v>
      </c>
      <c r="T679" s="2"/>
      <c r="U679" s="2"/>
      <c r="AD679" s="5" t="b">
        <f>ISNUMBER(MATCH(A679,Selection!A:A,0))</f>
        <v>0</v>
      </c>
      <c r="AE679" s="5">
        <f>24-COUNTIF(D679:AA679,"")</f>
        <v>11</v>
      </c>
      <c r="AF679" s="21" t="b">
        <v>1</v>
      </c>
      <c r="AG679" s="15" t="b">
        <v>0</v>
      </c>
      <c r="AH679" s="15" t="b">
        <v>0</v>
      </c>
      <c r="AI679" s="24" t="b">
        <v>1</v>
      </c>
      <c r="AJ679" s="6">
        <v>681.3</v>
      </c>
      <c r="AK679" s="6" t="s">
        <v>2744</v>
      </c>
      <c r="AL679" s="6" t="s">
        <v>2692</v>
      </c>
      <c r="AM679" s="6">
        <v>59</v>
      </c>
      <c r="AN679" s="6" t="s">
        <v>2697</v>
      </c>
      <c r="AP679" s="6" t="s">
        <v>2518</v>
      </c>
      <c r="AQ679" s="6" t="s">
        <v>2745</v>
      </c>
      <c r="AV679" s="98" t="s">
        <v>597</v>
      </c>
      <c r="AW679" s="98"/>
      <c r="BA679" s="15" t="b">
        <f>NOT(ISNA(MATCH($A679&amp;"N",'Cases at IMPPC'!$H:$H,0)))</f>
        <v>1</v>
      </c>
      <c r="BB679" s="15" t="b">
        <f>NOT(ISNA(MATCH($A679&amp;"T",'Cases at IMPPC'!$H:$H,0)))</f>
        <v>0</v>
      </c>
      <c r="BC679" s="15" t="b">
        <f>NOT(ISNA(MATCH($A679&amp;"ADE",'Cases at IMPPC'!$H:$H,0)))</f>
        <v>0</v>
      </c>
      <c r="BD679" s="15" t="b">
        <f>NOT(ISNA(MATCH($A679&amp;"MET",'Cases at IMPPC'!$H:$H,0)))</f>
        <v>1</v>
      </c>
      <c r="BE679" s="98" t="s">
        <v>1132</v>
      </c>
      <c r="BH679" t="s">
        <v>3127</v>
      </c>
    </row>
    <row r="680" spans="1:60" ht="13" hidden="1" customHeight="1">
      <c r="A680" s="37">
        <v>682</v>
      </c>
      <c r="B680" s="7" t="s">
        <v>1206</v>
      </c>
      <c r="C680" s="7" t="str">
        <f>TEXT(A680,"CRC-00000")&amp;"-05-01"</f>
        <v>CRC-00682-05-01</v>
      </c>
      <c r="D680" s="2" t="s">
        <v>2795</v>
      </c>
      <c r="E680" s="2" t="s">
        <v>2795</v>
      </c>
      <c r="F680" s="2" t="s">
        <v>2795</v>
      </c>
      <c r="G680" s="2" t="s">
        <v>2795</v>
      </c>
      <c r="H680" s="2" t="s">
        <v>2794</v>
      </c>
      <c r="I680" s="63" t="s">
        <v>2794</v>
      </c>
      <c r="J680" s="39" t="s">
        <v>2795</v>
      </c>
      <c r="K680" s="93" t="s">
        <v>3158</v>
      </c>
      <c r="L680" s="93" t="s">
        <v>3155</v>
      </c>
      <c r="M680" s="2" t="s">
        <v>2796</v>
      </c>
      <c r="O680" s="2" t="s">
        <v>2796</v>
      </c>
      <c r="Q680" s="63" t="s">
        <v>2796</v>
      </c>
      <c r="T680" s="2" t="s">
        <v>2664</v>
      </c>
      <c r="U680" s="2" t="s">
        <v>2868</v>
      </c>
      <c r="V680" s="94">
        <v>-6.1300000000000021E-2</v>
      </c>
      <c r="AD680" s="5" t="b">
        <f>ISNUMBER(MATCH(A680,Selection!A:A,0))</f>
        <v>0</v>
      </c>
      <c r="AE680" s="5">
        <f>24-COUNTIF(D680:AA680,"")</f>
        <v>15</v>
      </c>
      <c r="AF680" s="21" t="b">
        <v>1</v>
      </c>
      <c r="AG680" s="22" t="b">
        <v>1</v>
      </c>
      <c r="AH680" s="22" t="b">
        <v>0</v>
      </c>
      <c r="AI680" s="24" t="b">
        <v>0</v>
      </c>
      <c r="AJ680" s="6">
        <v>682</v>
      </c>
      <c r="AK680" s="6" t="s">
        <v>2691</v>
      </c>
      <c r="AL680" s="6" t="s">
        <v>2692</v>
      </c>
      <c r="AM680" s="6">
        <v>78</v>
      </c>
      <c r="AN680" s="6" t="s">
        <v>2697</v>
      </c>
      <c r="AO680" s="6" t="s">
        <v>2699</v>
      </c>
      <c r="AP680" s="6" t="s">
        <v>2693</v>
      </c>
      <c r="AQ680" s="6" t="s">
        <v>363</v>
      </c>
      <c r="AU680" s="6" t="s">
        <v>2518</v>
      </c>
      <c r="AV680" s="98" t="s">
        <v>598</v>
      </c>
      <c r="AW680" s="98"/>
      <c r="AX680">
        <v>9.6153846000000001E-2</v>
      </c>
      <c r="AY680">
        <v>0.115384615</v>
      </c>
      <c r="AZ680">
        <v>0.21153846200000001</v>
      </c>
      <c r="BA680" s="15" t="b">
        <f>NOT(ISNA(MATCH($A680&amp;"N",'Cases at IMPPC'!$H:$H,0)))</f>
        <v>0</v>
      </c>
      <c r="BB680" s="15" t="b">
        <f>NOT(ISNA(MATCH($A680&amp;"T",'Cases at IMPPC'!$H:$H,0)))</f>
        <v>1</v>
      </c>
      <c r="BC680" s="15" t="b">
        <f>NOT(ISNA(MATCH($A680&amp;"ADE",'Cases at IMPPC'!$H:$H,0)))</f>
        <v>0</v>
      </c>
      <c r="BD680" s="15" t="b">
        <f>NOT(ISNA(MATCH($A680&amp;"MET",'Cases at IMPPC'!$H:$H,0)))</f>
        <v>0</v>
      </c>
      <c r="BE680" s="98"/>
      <c r="BF680" t="s">
        <v>2491</v>
      </c>
    </row>
    <row r="681" spans="1:60" ht="13" hidden="1" customHeight="1">
      <c r="A681" s="37">
        <v>683</v>
      </c>
      <c r="B681" s="7" t="s">
        <v>1402</v>
      </c>
      <c r="C681" s="7" t="str">
        <f>TEXT(A681,"CRC-00000")&amp;"-05-01"</f>
        <v>CRC-00683-05-01</v>
      </c>
      <c r="D681" s="2" t="s">
        <v>2795</v>
      </c>
      <c r="E681" s="2" t="s">
        <v>2794</v>
      </c>
      <c r="F681" s="2" t="s">
        <v>2795</v>
      </c>
      <c r="G681" s="2" t="s">
        <v>2794</v>
      </c>
      <c r="H681" s="2" t="s">
        <v>2795</v>
      </c>
      <c r="I681" s="63" t="s">
        <v>2795</v>
      </c>
      <c r="J681" s="39" t="s">
        <v>2795</v>
      </c>
      <c r="T681" s="2"/>
      <c r="U681" s="2"/>
      <c r="AD681" s="5" t="b">
        <f>ISNUMBER(MATCH(A681,Selection!A:A,0))</f>
        <v>0</v>
      </c>
      <c r="AE681" s="5">
        <f>24-COUNTIF(D681:AA681,"")</f>
        <v>7</v>
      </c>
      <c r="AF681" s="21" t="b">
        <v>1</v>
      </c>
      <c r="AG681" s="15" t="b">
        <v>1</v>
      </c>
      <c r="AH681" s="15" t="b">
        <v>0</v>
      </c>
      <c r="AI681" s="24" t="b">
        <v>0</v>
      </c>
      <c r="AJ681" s="6">
        <v>683</v>
      </c>
      <c r="AK681" s="6" t="s">
        <v>2691</v>
      </c>
      <c r="AL681" s="6" t="s">
        <v>2692</v>
      </c>
      <c r="AM681" s="6">
        <v>67</v>
      </c>
      <c r="AN681" s="6" t="s">
        <v>2518</v>
      </c>
      <c r="AO681" s="6" t="s">
        <v>2699</v>
      </c>
      <c r="AP681" s="6" t="s">
        <v>2999</v>
      </c>
      <c r="AQ681" s="6" t="s">
        <v>151</v>
      </c>
      <c r="AU681" s="6" t="s">
        <v>2997</v>
      </c>
      <c r="AV681" s="98" t="s">
        <v>599</v>
      </c>
      <c r="AW681" s="98"/>
      <c r="BA681" s="15" t="b">
        <f>NOT(ISNA(MATCH($A681&amp;"N",'Cases at IMPPC'!$H:$H,0)))</f>
        <v>1</v>
      </c>
      <c r="BB681" s="15" t="b">
        <f>NOT(ISNA(MATCH($A681&amp;"T",'Cases at IMPPC'!$H:$H,0)))</f>
        <v>1</v>
      </c>
      <c r="BC681" s="15" t="b">
        <f>NOT(ISNA(MATCH($A681&amp;"ADE",'Cases at IMPPC'!$H:$H,0)))</f>
        <v>0</v>
      </c>
      <c r="BD681" s="15" t="b">
        <f>NOT(ISNA(MATCH($A681&amp;"MET",'Cases at IMPPC'!$H:$H,0)))</f>
        <v>0</v>
      </c>
      <c r="BE681" s="98" t="s">
        <v>1192</v>
      </c>
    </row>
    <row r="682" spans="1:60" ht="13" hidden="1" customHeight="1">
      <c r="A682" s="37">
        <v>684</v>
      </c>
      <c r="B682" s="7" t="s">
        <v>1403</v>
      </c>
      <c r="C682" s="7" t="str">
        <f>TEXT(A682,"CRC-00000")&amp;"-05-01"</f>
        <v>CRC-00684-05-01</v>
      </c>
      <c r="D682" s="2" t="s">
        <v>2795</v>
      </c>
      <c r="E682" s="2" t="s">
        <v>2795</v>
      </c>
      <c r="F682" s="2" t="s">
        <v>2795</v>
      </c>
      <c r="G682" s="2" t="s">
        <v>2795</v>
      </c>
      <c r="H682" s="2" t="s">
        <v>2795</v>
      </c>
      <c r="I682" s="63" t="s">
        <v>2795</v>
      </c>
      <c r="J682" s="39" t="s">
        <v>2795</v>
      </c>
      <c r="T682" s="2"/>
      <c r="U682" s="2"/>
      <c r="AD682" s="5" t="b">
        <f>ISNUMBER(MATCH(A682,Selection!A:A,0))</f>
        <v>0</v>
      </c>
      <c r="AE682" s="5">
        <f>24-COUNTIF(D682:AA682,"")</f>
        <v>7</v>
      </c>
      <c r="AF682" s="21" t="b">
        <v>1</v>
      </c>
      <c r="AG682" s="15" t="b">
        <v>1</v>
      </c>
      <c r="AH682" s="15" t="b">
        <v>0</v>
      </c>
      <c r="AI682" s="24" t="b">
        <v>0</v>
      </c>
      <c r="AJ682" s="6">
        <v>684</v>
      </c>
      <c r="AK682" s="6" t="s">
        <v>2691</v>
      </c>
      <c r="AL682" s="6" t="s">
        <v>2692</v>
      </c>
      <c r="AM682" s="6">
        <v>60</v>
      </c>
      <c r="AN682" s="6" t="s">
        <v>2518</v>
      </c>
      <c r="AO682" s="6" t="s">
        <v>2417</v>
      </c>
      <c r="AP682" s="6" t="s">
        <v>3172</v>
      </c>
      <c r="AQ682" s="6" t="s">
        <v>356</v>
      </c>
      <c r="AU682" s="6" t="s">
        <v>2518</v>
      </c>
      <c r="AV682" s="98" t="s">
        <v>600</v>
      </c>
      <c r="AW682" s="98"/>
      <c r="BA682" s="15" t="b">
        <f>NOT(ISNA(MATCH($A682&amp;"N",'Cases at IMPPC'!$H:$H,0)))</f>
        <v>0</v>
      </c>
      <c r="BB682" s="15" t="b">
        <f>NOT(ISNA(MATCH($A682&amp;"T",'Cases at IMPPC'!$H:$H,0)))</f>
        <v>1</v>
      </c>
      <c r="BC682" s="15" t="b">
        <f>NOT(ISNA(MATCH($A682&amp;"ADE",'Cases at IMPPC'!$H:$H,0)))</f>
        <v>0</v>
      </c>
      <c r="BD682" s="15" t="b">
        <f>NOT(ISNA(MATCH($A682&amp;"MET",'Cases at IMPPC'!$H:$H,0)))</f>
        <v>0</v>
      </c>
      <c r="BE682" s="98"/>
    </row>
    <row r="683" spans="1:60" ht="13" hidden="1" customHeight="1">
      <c r="A683" s="37">
        <v>685</v>
      </c>
      <c r="B683" s="7" t="s">
        <v>1404</v>
      </c>
      <c r="C683" s="7" t="str">
        <f>TEXT(A683,"CRC-00000")&amp;"-05-01"</f>
        <v>CRC-00685-05-01</v>
      </c>
      <c r="D683" s="2" t="s">
        <v>2795</v>
      </c>
      <c r="E683" s="2" t="s">
        <v>2794</v>
      </c>
      <c r="F683" s="2" t="s">
        <v>2794</v>
      </c>
      <c r="G683" s="2" t="s">
        <v>2795</v>
      </c>
      <c r="H683" s="2" t="s">
        <v>2795</v>
      </c>
      <c r="I683" s="63" t="s">
        <v>2795</v>
      </c>
      <c r="J683" s="39" t="s">
        <v>2795</v>
      </c>
      <c r="K683" s="93" t="s">
        <v>3153</v>
      </c>
      <c r="L683" s="93" t="s">
        <v>3155</v>
      </c>
      <c r="M683" s="2" t="s">
        <v>2796</v>
      </c>
      <c r="O683" s="2" t="s">
        <v>2518</v>
      </c>
      <c r="P683" s="25" t="s">
        <v>1210</v>
      </c>
      <c r="Q683" s="63" t="s">
        <v>2518</v>
      </c>
      <c r="T683" s="2" t="s">
        <v>2665</v>
      </c>
      <c r="U683" s="2" t="s">
        <v>2868</v>
      </c>
      <c r="V683" s="94">
        <v>-3.3200000000000007E-2</v>
      </c>
      <c r="AA683" s="5" t="s">
        <v>1207</v>
      </c>
      <c r="AD683" s="5" t="b">
        <f>ISNUMBER(MATCH(A683,Selection!A:A,0))</f>
        <v>1</v>
      </c>
      <c r="AE683" s="5">
        <f>24-COUNTIF(D683:AA683,"")</f>
        <v>17</v>
      </c>
      <c r="AF683" s="21" t="b">
        <v>1</v>
      </c>
      <c r="AG683" s="22" t="b">
        <v>1</v>
      </c>
      <c r="AH683" s="22" t="b">
        <v>0</v>
      </c>
      <c r="AI683" s="24" t="b">
        <v>0</v>
      </c>
      <c r="AJ683" s="6">
        <v>685</v>
      </c>
      <c r="AK683" s="6" t="s">
        <v>2691</v>
      </c>
      <c r="AL683" s="6" t="s">
        <v>2693</v>
      </c>
      <c r="AM683" s="6">
        <v>63</v>
      </c>
      <c r="AN683" s="6" t="s">
        <v>2697</v>
      </c>
      <c r="AO683" s="6" t="s">
        <v>2417</v>
      </c>
      <c r="AP683" s="6" t="s">
        <v>2698</v>
      </c>
      <c r="AQ683" s="6" t="s">
        <v>102</v>
      </c>
      <c r="AU683" s="6" t="s">
        <v>2797</v>
      </c>
      <c r="AV683" s="98" t="s">
        <v>601</v>
      </c>
      <c r="AW683" s="98"/>
      <c r="AX683">
        <v>0</v>
      </c>
      <c r="AY683">
        <v>1.9230769000000002E-2</v>
      </c>
      <c r="AZ683">
        <v>1.9230769000000002E-2</v>
      </c>
      <c r="BA683" s="15" t="b">
        <f>NOT(ISNA(MATCH($A683&amp;"N",'Cases at IMPPC'!$H:$H,0)))</f>
        <v>1</v>
      </c>
      <c r="BB683" s="15" t="b">
        <f>NOT(ISNA(MATCH($A683&amp;"T",'Cases at IMPPC'!$H:$H,0)))</f>
        <v>1</v>
      </c>
      <c r="BC683" s="15" t="b">
        <f>NOT(ISNA(MATCH($A683&amp;"ADE",'Cases at IMPPC'!$H:$H,0)))</f>
        <v>0</v>
      </c>
      <c r="BD683" s="15" t="b">
        <f>NOT(ISNA(MATCH($A683&amp;"MET",'Cases at IMPPC'!$H:$H,0)))</f>
        <v>0</v>
      </c>
      <c r="BE683" s="98"/>
    </row>
    <row r="684" spans="1:60" ht="13" hidden="1" customHeight="1">
      <c r="A684" s="37">
        <v>686</v>
      </c>
      <c r="B684" s="7" t="s">
        <v>1405</v>
      </c>
      <c r="C684" s="7" t="str">
        <f>TEXT(A684,"CRC-00000")&amp;"-05-01"</f>
        <v>CRC-00686-05-01</v>
      </c>
      <c r="D684" s="2" t="s">
        <v>2795</v>
      </c>
      <c r="E684" s="2" t="s">
        <v>2795</v>
      </c>
      <c r="F684" s="2" t="s">
        <v>2794</v>
      </c>
      <c r="G684" s="2" t="s">
        <v>2795</v>
      </c>
      <c r="H684" s="2" t="s">
        <v>2794</v>
      </c>
      <c r="I684" s="63" t="s">
        <v>2794</v>
      </c>
      <c r="J684" s="39" t="s">
        <v>2795</v>
      </c>
      <c r="K684" s="93" t="s">
        <v>3153</v>
      </c>
      <c r="L684" s="93" t="s">
        <v>3155</v>
      </c>
      <c r="M684" s="2" t="s">
        <v>1105</v>
      </c>
      <c r="O684" s="2" t="s">
        <v>2518</v>
      </c>
      <c r="Q684" s="63" t="s">
        <v>2518</v>
      </c>
      <c r="T684" s="2" t="s">
        <v>2664</v>
      </c>
      <c r="U684" s="2" t="s">
        <v>2868</v>
      </c>
      <c r="V684" s="95">
        <v>3.3999999999999919E-2</v>
      </c>
      <c r="Y684" s="5" t="s">
        <v>2973</v>
      </c>
      <c r="AA684" s="5" t="s">
        <v>1467</v>
      </c>
      <c r="AC684" s="5" t="s">
        <v>1972</v>
      </c>
      <c r="AD684" s="5" t="b">
        <f>ISNUMBER(MATCH(A684,Selection!A:A,0))</f>
        <v>0</v>
      </c>
      <c r="AE684" s="5">
        <f>24-COUNTIF(D684:AA684,"")</f>
        <v>17</v>
      </c>
      <c r="AF684" s="21" t="b">
        <v>1</v>
      </c>
      <c r="AG684" s="22" t="b">
        <v>1</v>
      </c>
      <c r="AH684" s="22" t="b">
        <v>0</v>
      </c>
      <c r="AI684" s="24" t="b">
        <v>0</v>
      </c>
      <c r="AJ684" s="6">
        <v>686</v>
      </c>
      <c r="AK684" s="6" t="s">
        <v>2691</v>
      </c>
      <c r="AL684" s="6" t="s">
        <v>2692</v>
      </c>
      <c r="AM684" s="6">
        <v>87</v>
      </c>
      <c r="AN684" s="6" t="s">
        <v>2697</v>
      </c>
      <c r="AO684" s="6" t="s">
        <v>2699</v>
      </c>
      <c r="AP684" s="6" t="s">
        <v>2693</v>
      </c>
      <c r="AQ684" s="6" t="s">
        <v>332</v>
      </c>
      <c r="AV684" s="98" t="s">
        <v>602</v>
      </c>
      <c r="AW684" s="98"/>
      <c r="AX684">
        <v>7.6923077000000006E-2</v>
      </c>
      <c r="AY684">
        <v>0</v>
      </c>
      <c r="AZ684">
        <v>7.6923077000000006E-2</v>
      </c>
      <c r="BA684" s="15" t="b">
        <f>NOT(ISNA(MATCH($A684&amp;"N",'Cases at IMPPC'!$H:$H,0)))</f>
        <v>1</v>
      </c>
      <c r="BB684" s="15" t="b">
        <f>NOT(ISNA(MATCH($A684&amp;"T",'Cases at IMPPC'!$H:$H,0)))</f>
        <v>1</v>
      </c>
      <c r="BC684" s="15" t="b">
        <f>NOT(ISNA(MATCH($A684&amp;"ADE",'Cases at IMPPC'!$H:$H,0)))</f>
        <v>0</v>
      </c>
      <c r="BD684" s="15" t="b">
        <f>NOT(ISNA(MATCH($A684&amp;"MET",'Cases at IMPPC'!$H:$H,0)))</f>
        <v>0</v>
      </c>
      <c r="BE684" s="98" t="s">
        <v>87</v>
      </c>
      <c r="BF684" t="s">
        <v>3176</v>
      </c>
    </row>
    <row r="685" spans="1:60" ht="13" hidden="1" customHeight="1">
      <c r="A685" s="37">
        <v>687</v>
      </c>
      <c r="B685" s="7" t="s">
        <v>1604</v>
      </c>
      <c r="C685" s="7" t="str">
        <f>TEXT(A685,"CRC-00000")&amp;"-05-01"</f>
        <v>CRC-00687-05-01</v>
      </c>
      <c r="D685" s="2" t="s">
        <v>2795</v>
      </c>
      <c r="E685" s="2" t="s">
        <v>2794</v>
      </c>
      <c r="F685" s="2" t="s">
        <v>2794</v>
      </c>
      <c r="G685" s="2" t="s">
        <v>2795</v>
      </c>
      <c r="H685" s="2" t="s">
        <v>2794</v>
      </c>
      <c r="I685" s="63" t="s">
        <v>2794</v>
      </c>
      <c r="J685" s="39" t="s">
        <v>2795</v>
      </c>
      <c r="T685" s="2"/>
      <c r="U685" s="2"/>
      <c r="AD685" s="5" t="b">
        <f>ISNUMBER(MATCH(A685,Selection!A:A,0))</f>
        <v>0</v>
      </c>
      <c r="AE685" s="5">
        <f>24-COUNTIF(D685:AA685,"")</f>
        <v>7</v>
      </c>
      <c r="AF685" s="21" t="b">
        <v>1</v>
      </c>
      <c r="AG685" s="15" t="b">
        <v>0</v>
      </c>
      <c r="AH685" s="15" t="b">
        <v>0</v>
      </c>
      <c r="AI685" s="24" t="b">
        <v>1</v>
      </c>
      <c r="AJ685" s="6">
        <v>687.3</v>
      </c>
      <c r="AK685" s="6" t="s">
        <v>2744</v>
      </c>
      <c r="AL685" s="6" t="s">
        <v>2692</v>
      </c>
      <c r="AM685" s="6">
        <v>56</v>
      </c>
      <c r="AN685" s="6" t="s">
        <v>2518</v>
      </c>
      <c r="AO685" s="6" t="s">
        <v>2699</v>
      </c>
      <c r="AP685" s="6" t="s">
        <v>2999</v>
      </c>
      <c r="AQ685" s="6" t="s">
        <v>120</v>
      </c>
      <c r="AU685" s="6" t="s">
        <v>2518</v>
      </c>
      <c r="AV685" s="98"/>
      <c r="AW685" s="98"/>
      <c r="BA685" s="15" t="b">
        <f>NOT(ISNA(MATCH($A685&amp;"N",'Cases at IMPPC'!$H:$H,0)))</f>
        <v>1</v>
      </c>
      <c r="BB685" s="15" t="b">
        <f>NOT(ISNA(MATCH($A685&amp;"T",'Cases at IMPPC'!$H:$H,0)))</f>
        <v>0</v>
      </c>
      <c r="BC685" s="15" t="b">
        <f>NOT(ISNA(MATCH($A685&amp;"ADE",'Cases at IMPPC'!$H:$H,0)))</f>
        <v>0</v>
      </c>
      <c r="BD685" s="15" t="b">
        <f>NOT(ISNA(MATCH($A685&amp;"MET",'Cases at IMPPC'!$H:$H,0)))</f>
        <v>1</v>
      </c>
      <c r="BE685" s="98" t="s">
        <v>1134</v>
      </c>
    </row>
    <row r="686" spans="1:60" ht="13" hidden="1" customHeight="1">
      <c r="A686" s="37">
        <v>688</v>
      </c>
      <c r="B686" s="7" t="s">
        <v>1605</v>
      </c>
      <c r="C686" s="7" t="str">
        <f>TEXT(A686,"CRC-00000")&amp;"-05-01"</f>
        <v>CRC-00688-05-01</v>
      </c>
      <c r="D686" s="2" t="s">
        <v>2795</v>
      </c>
      <c r="F686" s="2" t="s">
        <v>2794</v>
      </c>
      <c r="G686" s="2" t="s">
        <v>2520</v>
      </c>
      <c r="T686" s="2"/>
      <c r="U686" s="2"/>
      <c r="AD686" s="5" t="b">
        <f>ISNUMBER(MATCH(A686,Selection!A:A,0))</f>
        <v>0</v>
      </c>
      <c r="AE686" s="5">
        <f>24-COUNTIF(D686:AA686,"")</f>
        <v>2</v>
      </c>
      <c r="AF686" s="21" t="b">
        <v>1</v>
      </c>
      <c r="AG686" s="15" t="b">
        <v>0</v>
      </c>
      <c r="AH686" s="15" t="b">
        <v>0</v>
      </c>
      <c r="AI686" s="24" t="b">
        <v>1</v>
      </c>
      <c r="AJ686" s="6">
        <v>688.3</v>
      </c>
      <c r="AK686" s="6" t="s">
        <v>2744</v>
      </c>
      <c r="AL686" s="6" t="s">
        <v>2693</v>
      </c>
      <c r="AM686" s="6">
        <v>66</v>
      </c>
      <c r="AN686" s="6" t="s">
        <v>2697</v>
      </c>
      <c r="AO686" s="6" t="s">
        <v>2699</v>
      </c>
      <c r="AP686" s="6" t="s">
        <v>2518</v>
      </c>
      <c r="AQ686" s="6" t="s">
        <v>372</v>
      </c>
      <c r="AU686" s="6" t="s">
        <v>2518</v>
      </c>
      <c r="AV686" s="98" t="s">
        <v>305</v>
      </c>
      <c r="AW686" s="98"/>
      <c r="BA686" s="15" t="b">
        <f>NOT(ISNA(MATCH($A686&amp;"N",'Cases at IMPPC'!$H:$H,0)))</f>
        <v>0</v>
      </c>
      <c r="BB686" s="15" t="b">
        <f>NOT(ISNA(MATCH($A686&amp;"T",'Cases at IMPPC'!$H:$H,0)))</f>
        <v>0</v>
      </c>
      <c r="BC686" s="15" t="b">
        <f>NOT(ISNA(MATCH($A686&amp;"ADE",'Cases at IMPPC'!$H:$H,0)))</f>
        <v>0</v>
      </c>
      <c r="BD686" s="15" t="b">
        <f>NOT(ISNA(MATCH($A686&amp;"MET",'Cases at IMPPC'!$H:$H,0)))</f>
        <v>0</v>
      </c>
      <c r="BE686" s="98" t="s">
        <v>1062</v>
      </c>
    </row>
    <row r="687" spans="1:60" ht="13" hidden="1" customHeight="1">
      <c r="A687" s="37">
        <v>689</v>
      </c>
      <c r="B687" s="7" t="s">
        <v>1788</v>
      </c>
      <c r="C687" s="7" t="str">
        <f>TEXT(A687,"CRC-00000")&amp;"-05-01"</f>
        <v>CRC-00689-05-01</v>
      </c>
      <c r="D687" s="2" t="s">
        <v>2795</v>
      </c>
      <c r="E687" s="2" t="s">
        <v>2794</v>
      </c>
      <c r="F687" s="2" t="s">
        <v>2794</v>
      </c>
      <c r="G687" s="2" t="s">
        <v>2795</v>
      </c>
      <c r="H687" s="2" t="s">
        <v>2794</v>
      </c>
      <c r="I687" s="63" t="s">
        <v>2794</v>
      </c>
      <c r="J687" s="39" t="s">
        <v>2795</v>
      </c>
      <c r="T687" s="2"/>
      <c r="U687" s="2"/>
      <c r="AD687" s="5" t="b">
        <f>ISNUMBER(MATCH(A687,Selection!A:A,0))</f>
        <v>0</v>
      </c>
      <c r="AE687" s="5">
        <f>24-COUNTIF(D687:AA687,"")</f>
        <v>7</v>
      </c>
      <c r="AF687" s="21" t="b">
        <v>1</v>
      </c>
      <c r="AG687" s="15" t="b">
        <v>1</v>
      </c>
      <c r="AH687" s="15" t="b">
        <v>0</v>
      </c>
      <c r="AI687" s="24" t="b">
        <v>0</v>
      </c>
      <c r="AJ687" s="6">
        <v>689</v>
      </c>
      <c r="AK687" s="6" t="s">
        <v>2691</v>
      </c>
      <c r="AM687" s="6">
        <v>86</v>
      </c>
      <c r="AN687" s="6" t="s">
        <v>2697</v>
      </c>
      <c r="AO687" s="6" t="s">
        <v>2417</v>
      </c>
      <c r="AP687" s="6" t="s">
        <v>2698</v>
      </c>
      <c r="AQ687" s="6" t="s">
        <v>121</v>
      </c>
      <c r="AU687" s="6" t="s">
        <v>2518</v>
      </c>
      <c r="AV687" s="98"/>
      <c r="AW687" s="98"/>
      <c r="BA687" s="15" t="b">
        <f>NOT(ISNA(MATCH($A687&amp;"N",'Cases at IMPPC'!$H:$H,0)))</f>
        <v>1</v>
      </c>
      <c r="BB687" s="15" t="b">
        <f>NOT(ISNA(MATCH($A687&amp;"T",'Cases at IMPPC'!$H:$H,0)))</f>
        <v>1</v>
      </c>
      <c r="BC687" s="15" t="b">
        <f>NOT(ISNA(MATCH($A687&amp;"ADE",'Cases at IMPPC'!$H:$H,0)))</f>
        <v>0</v>
      </c>
      <c r="BD687" s="15" t="b">
        <f>NOT(ISNA(MATCH($A687&amp;"MET",'Cases at IMPPC'!$H:$H,0)))</f>
        <v>0</v>
      </c>
      <c r="BE687" s="98"/>
    </row>
    <row r="688" spans="1:60" ht="13" hidden="1" customHeight="1">
      <c r="A688" s="37">
        <v>690</v>
      </c>
      <c r="B688" s="7" t="s">
        <v>1789</v>
      </c>
      <c r="C688" s="7" t="str">
        <f>TEXT(A688,"CRC-00000")&amp;"-05-01"</f>
        <v>CRC-00690-05-01</v>
      </c>
      <c r="D688" s="2" t="s">
        <v>2795</v>
      </c>
      <c r="E688" s="2" t="s">
        <v>2794</v>
      </c>
      <c r="F688" s="2" t="s">
        <v>2795</v>
      </c>
      <c r="G688" s="2" t="s">
        <v>2335</v>
      </c>
      <c r="H688" s="2" t="s">
        <v>2793</v>
      </c>
      <c r="I688" s="63" t="s">
        <v>2794</v>
      </c>
      <c r="J688" s="39" t="s">
        <v>2795</v>
      </c>
      <c r="M688" s="2" t="s">
        <v>3060</v>
      </c>
      <c r="O688" s="2" t="s">
        <v>3060</v>
      </c>
      <c r="Q688" s="63" t="s">
        <v>2796</v>
      </c>
      <c r="R688" s="39" t="s">
        <v>2795</v>
      </c>
      <c r="T688" s="2"/>
      <c r="U688" s="2"/>
      <c r="AD688" s="5" t="b">
        <f>ISNUMBER(MATCH(A688,Selection!A:A,0))</f>
        <v>0</v>
      </c>
      <c r="AE688" s="5">
        <f>24-COUNTIF(D688:AA688,"")</f>
        <v>11</v>
      </c>
      <c r="AF688" s="21" t="b">
        <v>1</v>
      </c>
      <c r="AG688" s="15" t="b">
        <v>0</v>
      </c>
      <c r="AH688" s="15" t="b">
        <v>0</v>
      </c>
      <c r="AI688" s="24" t="b">
        <v>1</v>
      </c>
      <c r="AJ688" s="6">
        <v>690.3</v>
      </c>
      <c r="AK688" s="6" t="s">
        <v>2744</v>
      </c>
      <c r="AL688" s="6" t="s">
        <v>2692</v>
      </c>
      <c r="AM688" s="6">
        <v>66</v>
      </c>
      <c r="AN688" s="6" t="s">
        <v>2518</v>
      </c>
      <c r="AP688" s="6" t="s">
        <v>2518</v>
      </c>
      <c r="AQ688" s="6" t="s">
        <v>2745</v>
      </c>
      <c r="AV688" s="98" t="s">
        <v>603</v>
      </c>
      <c r="AW688" s="98"/>
      <c r="BA688" s="15" t="b">
        <f>NOT(ISNA(MATCH($A688&amp;"N",'Cases at IMPPC'!$H:$H,0)))</f>
        <v>1</v>
      </c>
      <c r="BB688" s="15" t="b">
        <f>NOT(ISNA(MATCH($A688&amp;"T",'Cases at IMPPC'!$H:$H,0)))</f>
        <v>0</v>
      </c>
      <c r="BC688" s="15" t="b">
        <f>NOT(ISNA(MATCH($A688&amp;"ADE",'Cases at IMPPC'!$H:$H,0)))</f>
        <v>0</v>
      </c>
      <c r="BD688" s="15" t="b">
        <f>NOT(ISNA(MATCH($A688&amp;"MET",'Cases at IMPPC'!$H:$H,0)))</f>
        <v>1</v>
      </c>
      <c r="BE688" s="98" t="s">
        <v>1132</v>
      </c>
      <c r="BH688" t="s">
        <v>3127</v>
      </c>
    </row>
    <row r="689" spans="1:60" ht="13" hidden="1" customHeight="1">
      <c r="A689" s="37">
        <v>691</v>
      </c>
      <c r="B689" s="7" t="s">
        <v>1979</v>
      </c>
      <c r="C689" s="7" t="str">
        <f>TEXT(A689,"CRC-00000")&amp;"-05-01"</f>
        <v>CRC-00691-05-01</v>
      </c>
      <c r="D689" s="2" t="s">
        <v>2794</v>
      </c>
      <c r="E689" s="2" t="s">
        <v>2795</v>
      </c>
      <c r="F689" s="2" t="s">
        <v>2795</v>
      </c>
      <c r="G689" s="2" t="s">
        <v>2794</v>
      </c>
      <c r="H689" s="2" t="s">
        <v>2794</v>
      </c>
      <c r="I689" s="63" t="s">
        <v>2794</v>
      </c>
      <c r="J689" s="39" t="s">
        <v>2736</v>
      </c>
      <c r="T689" s="2"/>
      <c r="U689" s="2"/>
      <c r="AD689" s="5" t="b">
        <f>ISNUMBER(MATCH(A689,Selection!A:A,0))</f>
        <v>0</v>
      </c>
      <c r="AE689" s="5">
        <f>24-COUNTIF(D689:AA689,"")</f>
        <v>7</v>
      </c>
      <c r="AF689" s="21" t="b">
        <v>1</v>
      </c>
      <c r="AG689" s="15" t="b">
        <v>1</v>
      </c>
      <c r="AH689" s="15" t="b">
        <v>0</v>
      </c>
      <c r="AI689" s="24" t="b">
        <v>0</v>
      </c>
      <c r="AJ689" s="6">
        <v>691</v>
      </c>
      <c r="AK689" s="6" t="s">
        <v>2691</v>
      </c>
      <c r="AL689" s="6" t="s">
        <v>2692</v>
      </c>
      <c r="AM689" s="6">
        <v>53</v>
      </c>
      <c r="AN689" s="6" t="s">
        <v>2697</v>
      </c>
      <c r="AO689" s="6" t="s">
        <v>2699</v>
      </c>
      <c r="AP689" s="6" t="s">
        <v>2698</v>
      </c>
      <c r="AQ689" s="6" t="s">
        <v>230</v>
      </c>
      <c r="AU689" s="6" t="s">
        <v>2990</v>
      </c>
      <c r="AV689" s="98" t="s">
        <v>306</v>
      </c>
      <c r="AW689" s="98"/>
      <c r="BA689" s="15" t="b">
        <f>NOT(ISNA(MATCH($A689&amp;"N",'Cases at IMPPC'!$H:$H,0)))</f>
        <v>1</v>
      </c>
      <c r="BB689" s="15" t="b">
        <f>NOT(ISNA(MATCH($A689&amp;"T",'Cases at IMPPC'!$H:$H,0)))</f>
        <v>1</v>
      </c>
      <c r="BC689" s="15" t="b">
        <f>NOT(ISNA(MATCH($A689&amp;"ADE",'Cases at IMPPC'!$H:$H,0)))</f>
        <v>0</v>
      </c>
      <c r="BD689" s="15" t="b">
        <f>NOT(ISNA(MATCH($A689&amp;"MET",'Cases at IMPPC'!$H:$H,0)))</f>
        <v>0</v>
      </c>
      <c r="BE689" s="98"/>
    </row>
    <row r="690" spans="1:60" ht="13" hidden="1" customHeight="1">
      <c r="A690" s="37">
        <v>692</v>
      </c>
      <c r="B690" s="7" t="s">
        <v>1980</v>
      </c>
      <c r="C690" s="7" t="str">
        <f>TEXT(A690,"CRC-00000")&amp;"-05-01"</f>
        <v>CRC-00692-05-01</v>
      </c>
      <c r="D690" s="2" t="s">
        <v>2795</v>
      </c>
      <c r="E690" s="2" t="s">
        <v>2794</v>
      </c>
      <c r="F690" s="2" t="s">
        <v>2795</v>
      </c>
      <c r="G690" s="2" t="s">
        <v>2795</v>
      </c>
      <c r="H690" s="2" t="s">
        <v>2795</v>
      </c>
      <c r="I690" s="63" t="s">
        <v>2795</v>
      </c>
      <c r="J690" s="39" t="s">
        <v>2795</v>
      </c>
      <c r="M690" s="2" t="s">
        <v>2796</v>
      </c>
      <c r="O690" s="2" t="s">
        <v>2518</v>
      </c>
      <c r="Q690" s="63" t="s">
        <v>2518</v>
      </c>
      <c r="T690" s="2"/>
      <c r="U690" s="2"/>
      <c r="V690" s="95">
        <v>3.6900000000000044E-2</v>
      </c>
      <c r="AD690" s="5" t="b">
        <f>ISNUMBER(MATCH(A690,Selection!A:A,0))</f>
        <v>0</v>
      </c>
      <c r="AE690" s="5">
        <f>24-COUNTIF(D690:AA690,"")</f>
        <v>11</v>
      </c>
      <c r="AF690" s="21" t="b">
        <v>1</v>
      </c>
      <c r="AG690" s="15" t="b">
        <v>1</v>
      </c>
      <c r="AH690" s="15" t="b">
        <v>0</v>
      </c>
      <c r="AI690" s="24" t="b">
        <v>0</v>
      </c>
      <c r="AJ690" s="6">
        <v>692</v>
      </c>
      <c r="AK690" s="6" t="s">
        <v>2691</v>
      </c>
      <c r="AL690" s="6" t="s">
        <v>2693</v>
      </c>
      <c r="AM690" s="6">
        <v>78</v>
      </c>
      <c r="AN690" s="6" t="s">
        <v>2518</v>
      </c>
      <c r="AO690" s="6" t="s">
        <v>2699</v>
      </c>
      <c r="AP690" s="6" t="s">
        <v>2693</v>
      </c>
      <c r="AQ690" s="6" t="s">
        <v>100</v>
      </c>
      <c r="AU690" s="6" t="s">
        <v>2990</v>
      </c>
      <c r="AV690" s="98" t="s">
        <v>604</v>
      </c>
      <c r="AW690" s="98"/>
      <c r="BA690" s="15" t="b">
        <f>NOT(ISNA(MATCH($A690&amp;"N",'Cases at IMPPC'!$H:$H,0)))</f>
        <v>1</v>
      </c>
      <c r="BB690" s="15" t="b">
        <f>NOT(ISNA(MATCH($A690&amp;"T",'Cases at IMPPC'!$H:$H,0)))</f>
        <v>1</v>
      </c>
      <c r="BC690" s="15" t="b">
        <f>NOT(ISNA(MATCH($A690&amp;"ADE",'Cases at IMPPC'!$H:$H,0)))</f>
        <v>0</v>
      </c>
      <c r="BD690" s="15" t="b">
        <f>NOT(ISNA(MATCH($A690&amp;"MET",'Cases at IMPPC'!$H:$H,0)))</f>
        <v>0</v>
      </c>
      <c r="BE690" s="98"/>
    </row>
    <row r="691" spans="1:60" ht="13" hidden="1" customHeight="1">
      <c r="A691" s="37">
        <v>693</v>
      </c>
      <c r="B691" s="7" t="s">
        <v>1981</v>
      </c>
      <c r="C691" s="7" t="str">
        <f>TEXT(A691,"CRC-00000")&amp;"-05-01"</f>
        <v>CRC-00693-05-01</v>
      </c>
      <c r="D691" s="2" t="s">
        <v>2794</v>
      </c>
      <c r="E691" s="2" t="s">
        <v>2794</v>
      </c>
      <c r="F691" s="2" t="s">
        <v>2795</v>
      </c>
      <c r="G691" s="2" t="s">
        <v>2795</v>
      </c>
      <c r="H691" s="2" t="s">
        <v>2795</v>
      </c>
      <c r="I691" s="63" t="s">
        <v>2795</v>
      </c>
      <c r="J691" s="39" t="s">
        <v>2795</v>
      </c>
      <c r="T691" s="2"/>
      <c r="U691" s="2"/>
      <c r="AD691" s="5" t="b">
        <f>ISNUMBER(MATCH(A691,Selection!A:A,0))</f>
        <v>0</v>
      </c>
      <c r="AE691" s="5">
        <f>24-COUNTIF(D691:AA691,"")</f>
        <v>7</v>
      </c>
      <c r="AF691" s="21" t="b">
        <v>1</v>
      </c>
      <c r="AG691" s="15" t="b">
        <v>1</v>
      </c>
      <c r="AH691" s="15" t="b">
        <v>0</v>
      </c>
      <c r="AI691" s="24" t="b">
        <v>0</v>
      </c>
      <c r="AJ691" s="6">
        <v>693</v>
      </c>
      <c r="AK691" s="6" t="s">
        <v>2691</v>
      </c>
      <c r="AL691" s="6" t="s">
        <v>2692</v>
      </c>
      <c r="AM691" s="6">
        <v>87</v>
      </c>
      <c r="AN691" s="6" t="s">
        <v>2697</v>
      </c>
      <c r="AO691" s="6" t="s">
        <v>2699</v>
      </c>
      <c r="AP691" s="6" t="s">
        <v>2698</v>
      </c>
      <c r="AQ691" s="6" t="s">
        <v>231</v>
      </c>
      <c r="AU691" s="6" t="s">
        <v>2797</v>
      </c>
      <c r="AV691" s="98" t="s">
        <v>605</v>
      </c>
      <c r="AW691" s="98"/>
      <c r="BA691" s="15" t="b">
        <f>NOT(ISNA(MATCH($A691&amp;"N",'Cases at IMPPC'!$H:$H,0)))</f>
        <v>1</v>
      </c>
      <c r="BB691" s="15" t="b">
        <f>NOT(ISNA(MATCH($A691&amp;"T",'Cases at IMPPC'!$H:$H,0)))</f>
        <v>1</v>
      </c>
      <c r="BC691" s="15" t="b">
        <f>NOT(ISNA(MATCH($A691&amp;"ADE",'Cases at IMPPC'!$H:$H,0)))</f>
        <v>0</v>
      </c>
      <c r="BD691" s="15" t="b">
        <f>NOT(ISNA(MATCH($A691&amp;"MET",'Cases at IMPPC'!$H:$H,0)))</f>
        <v>0</v>
      </c>
      <c r="BE691" s="98"/>
    </row>
    <row r="692" spans="1:60" ht="13" hidden="1" customHeight="1">
      <c r="A692" s="37">
        <v>694</v>
      </c>
      <c r="B692" s="7" t="s">
        <v>1982</v>
      </c>
      <c r="C692" s="7" t="str">
        <f>TEXT(A692,"CRC-00000")&amp;"-05-01"</f>
        <v>CRC-00694-05-01</v>
      </c>
      <c r="D692" s="2" t="s">
        <v>2795</v>
      </c>
      <c r="E692" s="2" t="s">
        <v>2795</v>
      </c>
      <c r="F692" s="2" t="s">
        <v>2795</v>
      </c>
      <c r="G692" s="2" t="s">
        <v>2795</v>
      </c>
      <c r="H692" s="2" t="s">
        <v>2795</v>
      </c>
      <c r="I692" s="63" t="s">
        <v>2795</v>
      </c>
      <c r="J692" s="39" t="s">
        <v>2795</v>
      </c>
      <c r="K692" s="93" t="s">
        <v>3153</v>
      </c>
      <c r="L692" s="93" t="s">
        <v>3155</v>
      </c>
      <c r="M692" s="2" t="s">
        <v>2796</v>
      </c>
      <c r="O692" s="2" t="s">
        <v>2518</v>
      </c>
      <c r="P692" s="25" t="s">
        <v>3076</v>
      </c>
      <c r="Q692" s="63" t="s">
        <v>2518</v>
      </c>
      <c r="T692" s="2" t="s">
        <v>2664</v>
      </c>
      <c r="U692" s="2" t="s">
        <v>2868</v>
      </c>
      <c r="V692" s="95">
        <v>4.8000000000000265E-3</v>
      </c>
      <c r="W692" s="79" t="s">
        <v>2844</v>
      </c>
      <c r="X692" s="79" t="s">
        <v>2845</v>
      </c>
      <c r="Z692" s="5" t="s">
        <v>2854</v>
      </c>
      <c r="AA692" s="5" t="s">
        <v>1529</v>
      </c>
      <c r="AD692" s="5" t="b">
        <f>ISNUMBER(MATCH(A692,Selection!A:A,0))</f>
        <v>0</v>
      </c>
      <c r="AE692" s="5">
        <f>24-COUNTIF(D692:AA692,"")</f>
        <v>20</v>
      </c>
      <c r="AF692" s="21" t="b">
        <v>1</v>
      </c>
      <c r="AG692" s="22" t="b">
        <v>1</v>
      </c>
      <c r="AH692" s="22" t="b">
        <v>0</v>
      </c>
      <c r="AI692" s="24" t="b">
        <v>0</v>
      </c>
      <c r="AJ692" s="6">
        <v>694</v>
      </c>
      <c r="AK692" s="6" t="s">
        <v>2691</v>
      </c>
      <c r="AL692" s="6" t="s">
        <v>2692</v>
      </c>
      <c r="AM692" s="6">
        <v>62</v>
      </c>
      <c r="AN692" s="6" t="s">
        <v>2518</v>
      </c>
      <c r="AO692" s="6" t="s">
        <v>2417</v>
      </c>
      <c r="AP692" s="6" t="s">
        <v>2698</v>
      </c>
      <c r="AQ692" s="6" t="s">
        <v>362</v>
      </c>
      <c r="AU692" s="6" t="s">
        <v>2518</v>
      </c>
      <c r="AV692" s="98" t="s">
        <v>748</v>
      </c>
      <c r="AW692" s="98"/>
      <c r="AX692">
        <v>0</v>
      </c>
      <c r="AY692">
        <v>5.7692307999999998E-2</v>
      </c>
      <c r="AZ692">
        <v>5.7692307999999998E-2</v>
      </c>
      <c r="BA692" s="15" t="b">
        <f>NOT(ISNA(MATCH($A692&amp;"N",'Cases at IMPPC'!$H:$H,0)))</f>
        <v>1</v>
      </c>
      <c r="BB692" s="15" t="b">
        <f>NOT(ISNA(MATCH($A692&amp;"T",'Cases at IMPPC'!$H:$H,0)))</f>
        <v>1</v>
      </c>
      <c r="BC692" s="15" t="b">
        <f>NOT(ISNA(MATCH($A692&amp;"ADE",'Cases at IMPPC'!$H:$H,0)))</f>
        <v>0</v>
      </c>
      <c r="BD692" s="15" t="b">
        <f>NOT(ISNA(MATCH($A692&amp;"MET",'Cases at IMPPC'!$H:$H,0)))</f>
        <v>0</v>
      </c>
      <c r="BE692" s="98" t="s">
        <v>1110</v>
      </c>
    </row>
    <row r="693" spans="1:60" ht="13" hidden="1" customHeight="1">
      <c r="A693" s="37">
        <v>695</v>
      </c>
      <c r="B693" s="7" t="s">
        <v>1983</v>
      </c>
      <c r="C693" s="7" t="str">
        <f>TEXT(A693,"CRC-00000")&amp;"-05-01"</f>
        <v>CRC-00695-05-01</v>
      </c>
      <c r="D693" s="2" t="s">
        <v>2795</v>
      </c>
      <c r="E693" s="2" t="s">
        <v>2795</v>
      </c>
      <c r="F693" s="2" t="s">
        <v>2794</v>
      </c>
      <c r="G693" s="2" t="s">
        <v>2795</v>
      </c>
      <c r="H693" s="2" t="s">
        <v>2794</v>
      </c>
      <c r="M693" s="2" t="s">
        <v>2434</v>
      </c>
      <c r="T693" s="2"/>
      <c r="U693" s="2"/>
      <c r="AD693" s="5" t="b">
        <f>ISNUMBER(MATCH(A693,Selection!A:A,0))</f>
        <v>0</v>
      </c>
      <c r="AE693" s="5">
        <f>24-COUNTIF(D693:AA693,"")</f>
        <v>6</v>
      </c>
      <c r="AF693" s="21" t="b">
        <v>1</v>
      </c>
      <c r="AG693" s="15" t="b">
        <v>0</v>
      </c>
      <c r="AH693" s="15" t="b">
        <v>1</v>
      </c>
      <c r="AI693" s="24" t="b">
        <v>0</v>
      </c>
      <c r="AJ693" s="6">
        <v>695.1</v>
      </c>
      <c r="AK693" s="6" t="s">
        <v>3170</v>
      </c>
      <c r="AL693" s="6" t="s">
        <v>2692</v>
      </c>
      <c r="AM693" s="6">
        <v>45</v>
      </c>
      <c r="AN693" s="6" t="s">
        <v>2518</v>
      </c>
      <c r="AO693" s="6" t="s">
        <v>2417</v>
      </c>
      <c r="AP693" s="6" t="s">
        <v>3139</v>
      </c>
      <c r="AQ693" s="6" t="s">
        <v>91</v>
      </c>
      <c r="AV693" s="98" t="s">
        <v>606</v>
      </c>
      <c r="AW693" s="98"/>
      <c r="BA693" s="15" t="b">
        <f>NOT(ISNA(MATCH($A693&amp;"N",'Cases at IMPPC'!$H:$H,0)))</f>
        <v>1</v>
      </c>
      <c r="BB693" s="15" t="b">
        <f>NOT(ISNA(MATCH($A693&amp;"T",'Cases at IMPPC'!$H:$H,0)))</f>
        <v>0</v>
      </c>
      <c r="BC693" s="15" t="b">
        <f>NOT(ISNA(MATCH($A693&amp;"ADE",'Cases at IMPPC'!$H:$H,0)))</f>
        <v>1</v>
      </c>
      <c r="BD693" s="15" t="b">
        <f>NOT(ISNA(MATCH($A693&amp;"MET",'Cases at IMPPC'!$H:$H,0)))</f>
        <v>0</v>
      </c>
      <c r="BE693" s="98" t="s">
        <v>1184</v>
      </c>
    </row>
    <row r="694" spans="1:60" ht="13" hidden="1" customHeight="1">
      <c r="A694" s="99">
        <v>696</v>
      </c>
      <c r="B694" s="91" t="s">
        <v>1794</v>
      </c>
      <c r="C694" s="91" t="str">
        <f>TEXT(A694,"CRC-00000")&amp;"-05-01"</f>
        <v>CRC-00696-05-01</v>
      </c>
      <c r="D694" s="2" t="s">
        <v>2795</v>
      </c>
      <c r="E694" s="2" t="s">
        <v>2794</v>
      </c>
      <c r="F694" s="2" t="s">
        <v>2794</v>
      </c>
      <c r="G694" s="2" t="s">
        <v>2795</v>
      </c>
      <c r="H694" s="2" t="s">
        <v>2335</v>
      </c>
      <c r="M694" s="2" t="s">
        <v>2434</v>
      </c>
      <c r="T694" s="2"/>
      <c r="U694" s="2"/>
      <c r="AD694" s="5" t="b">
        <f>ISNUMBER(MATCH(A694,Selection!A:A,0))</f>
        <v>0</v>
      </c>
      <c r="AE694" s="5">
        <f>24-COUNTIF(D694:AA694,"")</f>
        <v>6</v>
      </c>
      <c r="AF694" s="21" t="b">
        <v>1</v>
      </c>
      <c r="AG694" s="15" t="b">
        <v>0</v>
      </c>
      <c r="AH694" s="15" t="b">
        <v>1</v>
      </c>
      <c r="AI694" s="24" t="b">
        <v>0</v>
      </c>
      <c r="AJ694" s="6">
        <v>696.1</v>
      </c>
      <c r="AK694" s="6" t="s">
        <v>3170</v>
      </c>
      <c r="AM694" s="6">
        <v>70</v>
      </c>
      <c r="AN694" s="6" t="s">
        <v>2697</v>
      </c>
      <c r="AP694" s="6" t="s">
        <v>3139</v>
      </c>
      <c r="AQ694" s="6" t="s">
        <v>135</v>
      </c>
      <c r="AV694" s="98" t="s">
        <v>607</v>
      </c>
      <c r="AW694" s="98"/>
      <c r="BA694" s="15" t="b">
        <f>NOT(ISNA(MATCH($A694&amp;"N",'Cases at IMPPC'!$H:$H,0)))</f>
        <v>1</v>
      </c>
      <c r="BB694" s="15" t="b">
        <f>NOT(ISNA(MATCH($A694&amp;"T",'Cases at IMPPC'!$H:$H,0)))</f>
        <v>0</v>
      </c>
      <c r="BC694" s="15" t="b">
        <f>NOT(ISNA(MATCH($A694&amp;"ADE",'Cases at IMPPC'!$H:$H,0)))</f>
        <v>1</v>
      </c>
      <c r="BD694" s="15" t="b">
        <f>NOT(ISNA(MATCH($A694&amp;"MET",'Cases at IMPPC'!$H:$H,0)))</f>
        <v>0</v>
      </c>
      <c r="BE694" s="98" t="s">
        <v>1006</v>
      </c>
      <c r="BF694" s="90" t="s">
        <v>2983</v>
      </c>
      <c r="BG694" t="s">
        <v>2985</v>
      </c>
    </row>
    <row r="695" spans="1:60" ht="13" hidden="1" customHeight="1">
      <c r="A695" s="37">
        <v>697</v>
      </c>
      <c r="B695" s="7" t="s">
        <v>1795</v>
      </c>
      <c r="C695" s="7" t="str">
        <f>TEXT(A695,"CRC-00000")&amp;"-05-01"</f>
        <v>CRC-00697-05-01</v>
      </c>
      <c r="D695" s="2" t="s">
        <v>2795</v>
      </c>
      <c r="E695" s="2" t="s">
        <v>2794</v>
      </c>
      <c r="F695" s="2" t="s">
        <v>2795</v>
      </c>
      <c r="G695" s="2" t="s">
        <v>2795</v>
      </c>
      <c r="H695" s="2" t="s">
        <v>2795</v>
      </c>
      <c r="I695" s="63" t="s">
        <v>2795</v>
      </c>
      <c r="J695" s="39" t="s">
        <v>2795</v>
      </c>
      <c r="T695" s="2"/>
      <c r="U695" s="2"/>
      <c r="AD695" s="5" t="b">
        <f>ISNUMBER(MATCH(A695,Selection!A:A,0))</f>
        <v>0</v>
      </c>
      <c r="AE695" s="5">
        <f>24-COUNTIF(D695:AA695,"")</f>
        <v>7</v>
      </c>
      <c r="AF695" s="21" t="b">
        <v>1</v>
      </c>
      <c r="AG695" s="15" t="b">
        <v>1</v>
      </c>
      <c r="AH695" s="15" t="b">
        <v>0</v>
      </c>
      <c r="AI695" s="24" t="b">
        <v>0</v>
      </c>
      <c r="AJ695" s="6">
        <v>697</v>
      </c>
      <c r="AK695" s="6" t="s">
        <v>2691</v>
      </c>
      <c r="AL695" s="6" t="s">
        <v>2693</v>
      </c>
      <c r="AM695" s="6">
        <v>73</v>
      </c>
      <c r="AN695" s="6" t="s">
        <v>2697</v>
      </c>
      <c r="AO695" s="6" t="s">
        <v>2417</v>
      </c>
      <c r="AP695" s="6" t="s">
        <v>2698</v>
      </c>
      <c r="AQ695" s="6" t="s">
        <v>232</v>
      </c>
      <c r="AU695" s="6" t="s">
        <v>2990</v>
      </c>
      <c r="AV695" s="98" t="s">
        <v>608</v>
      </c>
      <c r="AW695" s="98"/>
      <c r="BA695" s="15" t="b">
        <f>NOT(ISNA(MATCH($A695&amp;"N",'Cases at IMPPC'!$H:$H,0)))</f>
        <v>1</v>
      </c>
      <c r="BB695" s="15" t="b">
        <f>NOT(ISNA(MATCH($A695&amp;"T",'Cases at IMPPC'!$H:$H,0)))</f>
        <v>1</v>
      </c>
      <c r="BC695" s="15" t="b">
        <f>NOT(ISNA(MATCH($A695&amp;"ADE",'Cases at IMPPC'!$H:$H,0)))</f>
        <v>0</v>
      </c>
      <c r="BD695" s="15" t="b">
        <f>NOT(ISNA(MATCH($A695&amp;"MET",'Cases at IMPPC'!$H:$H,0)))</f>
        <v>0</v>
      </c>
      <c r="BE695" s="98"/>
    </row>
    <row r="696" spans="1:60" ht="13" hidden="1" customHeight="1">
      <c r="A696" s="37">
        <v>698</v>
      </c>
      <c r="B696" s="7"/>
      <c r="C696" s="7" t="str">
        <f>TEXT(A696,"CRC-00000")&amp;"-05-01"</f>
        <v>CRC-00698-05-01</v>
      </c>
      <c r="G696" s="2" t="s">
        <v>2520</v>
      </c>
      <c r="T696" s="2"/>
      <c r="U696" s="2"/>
      <c r="AD696" s="5" t="b">
        <f>ISNUMBER(MATCH(A696,Selection!A:A,0))</f>
        <v>0</v>
      </c>
      <c r="AE696" s="5">
        <f>24-COUNTIF(D696:AA696,"")</f>
        <v>0</v>
      </c>
      <c r="AF696" s="21" t="b">
        <v>1</v>
      </c>
      <c r="AG696" s="15" t="b">
        <v>0</v>
      </c>
      <c r="AH696" s="15" t="b">
        <v>0</v>
      </c>
      <c r="AI696" s="24" t="b">
        <v>0</v>
      </c>
      <c r="AP696" s="6" t="e">
        <v>#N/A</v>
      </c>
      <c r="AU696" s="6" t="e">
        <v>#N/A</v>
      </c>
      <c r="AV696" s="98" t="e">
        <v>#N/A</v>
      </c>
      <c r="AW696" s="98"/>
      <c r="BA696" s="15" t="b">
        <f>NOT(ISNA(MATCH($A696&amp;"N",'Cases at IMPPC'!$H:$H,0)))</f>
        <v>0</v>
      </c>
      <c r="BB696" s="15" t="b">
        <f>NOT(ISNA(MATCH($A696&amp;"T",'Cases at IMPPC'!$H:$H,0)))</f>
        <v>0</v>
      </c>
      <c r="BC696" s="15" t="b">
        <f>NOT(ISNA(MATCH($A696&amp;"ADE",'Cases at IMPPC'!$H:$H,0)))</f>
        <v>0</v>
      </c>
      <c r="BD696" s="15" t="b">
        <f>NOT(ISNA(MATCH($A696&amp;"MET",'Cases at IMPPC'!$H:$H,0)))</f>
        <v>0</v>
      </c>
      <c r="BE696" s="98" t="e">
        <v>#N/A</v>
      </c>
    </row>
    <row r="697" spans="1:60" ht="13" hidden="1" customHeight="1">
      <c r="A697" s="37">
        <v>699</v>
      </c>
      <c r="B697" s="7" t="s">
        <v>1796</v>
      </c>
      <c r="C697" s="7" t="str">
        <f>TEXT(A697,"CRC-00000")&amp;"-05-01"</f>
        <v>CRC-00699-05-01</v>
      </c>
      <c r="D697" s="2" t="s">
        <v>2795</v>
      </c>
      <c r="E697" s="2" t="s">
        <v>2795</v>
      </c>
      <c r="F697" s="2" t="s">
        <v>2795</v>
      </c>
      <c r="G697" s="2" t="s">
        <v>2795</v>
      </c>
      <c r="H697" s="2" t="s">
        <v>2795</v>
      </c>
      <c r="I697" s="63" t="s">
        <v>2795</v>
      </c>
      <c r="J697" s="39" t="s">
        <v>2795</v>
      </c>
      <c r="K697" s="93" t="s">
        <v>3153</v>
      </c>
      <c r="L697" s="93" t="s">
        <v>3155</v>
      </c>
      <c r="M697" s="2" t="s">
        <v>3175</v>
      </c>
      <c r="O697" s="2" t="s">
        <v>2518</v>
      </c>
      <c r="Q697" s="63" t="s">
        <v>2518</v>
      </c>
      <c r="T697" s="2" t="s">
        <v>2664</v>
      </c>
      <c r="U697" s="2" t="s">
        <v>2868</v>
      </c>
      <c r="V697" s="94">
        <v>-7.2699999999999987E-2</v>
      </c>
      <c r="Y697" s="5" t="s">
        <v>2973</v>
      </c>
      <c r="AA697" s="5" t="s">
        <v>1467</v>
      </c>
      <c r="AC697" s="5" t="s">
        <v>1972</v>
      </c>
      <c r="AD697" s="5" t="b">
        <f>ISNUMBER(MATCH(A697,Selection!A:A,0))</f>
        <v>0</v>
      </c>
      <c r="AE697" s="5">
        <f>24-COUNTIF(D697:AA697,"")</f>
        <v>17</v>
      </c>
      <c r="AF697" s="21" t="b">
        <v>1</v>
      </c>
      <c r="AG697" s="22" t="b">
        <v>1</v>
      </c>
      <c r="AH697" s="22" t="b">
        <v>0</v>
      </c>
      <c r="AI697" s="24" t="b">
        <v>0</v>
      </c>
      <c r="AJ697" s="6">
        <v>699</v>
      </c>
      <c r="AK697" s="6" t="s">
        <v>2691</v>
      </c>
      <c r="AL697" s="6" t="s">
        <v>2692</v>
      </c>
      <c r="AM697" s="6">
        <v>61</v>
      </c>
      <c r="AN697" s="6" t="s">
        <v>2697</v>
      </c>
      <c r="AO697" s="6" t="s">
        <v>2699</v>
      </c>
      <c r="AP697" s="6" t="s">
        <v>2693</v>
      </c>
      <c r="AQ697" s="6" t="s">
        <v>91</v>
      </c>
      <c r="AU697" s="6" t="s">
        <v>2518</v>
      </c>
      <c r="AV697" s="98" t="s">
        <v>609</v>
      </c>
      <c r="AW697" s="98"/>
      <c r="AX697">
        <v>1.9230769000000002E-2</v>
      </c>
      <c r="AY697">
        <v>1.9230769000000002E-2</v>
      </c>
      <c r="AZ697">
        <v>3.8461538000000003E-2</v>
      </c>
      <c r="BA697" s="15" t="b">
        <f>NOT(ISNA(MATCH($A697&amp;"N",'Cases at IMPPC'!$H:$H,0)))</f>
        <v>1</v>
      </c>
      <c r="BB697" s="15" t="b">
        <f>NOT(ISNA(MATCH($A697&amp;"T",'Cases at IMPPC'!$H:$H,0)))</f>
        <v>1</v>
      </c>
      <c r="BC697" s="15" t="b">
        <f>NOT(ISNA(MATCH($A697&amp;"ADE",'Cases at IMPPC'!$H:$H,0)))</f>
        <v>0</v>
      </c>
      <c r="BD697" s="15" t="b">
        <f>NOT(ISNA(MATCH($A697&amp;"MET",'Cases at IMPPC'!$H:$H,0)))</f>
        <v>0</v>
      </c>
      <c r="BE697" s="98"/>
      <c r="BF697" t="s">
        <v>3176</v>
      </c>
    </row>
    <row r="698" spans="1:60" ht="13" hidden="1" customHeight="1">
      <c r="A698" s="37">
        <v>700</v>
      </c>
      <c r="B698" s="7" t="s">
        <v>1797</v>
      </c>
      <c r="C698" s="7" t="str">
        <f>TEXT(A698,"CRC-00000")&amp;"-05-01"</f>
        <v>CRC-00700-05-01</v>
      </c>
      <c r="D698" s="2" t="s">
        <v>2794</v>
      </c>
      <c r="E698" s="2" t="s">
        <v>2795</v>
      </c>
      <c r="F698" s="2" t="s">
        <v>2795</v>
      </c>
      <c r="G698" s="2" t="s">
        <v>2795</v>
      </c>
      <c r="H698" s="2" t="s">
        <v>2794</v>
      </c>
      <c r="I698" s="63" t="s">
        <v>2794</v>
      </c>
      <c r="J698" s="39" t="s">
        <v>2736</v>
      </c>
      <c r="T698" s="2"/>
      <c r="U698" s="2"/>
      <c r="AD698" s="5" t="b">
        <f>ISNUMBER(MATCH(A698,Selection!A:A,0))</f>
        <v>0</v>
      </c>
      <c r="AE698" s="5">
        <f>24-COUNTIF(D698:AA698,"")</f>
        <v>7</v>
      </c>
      <c r="AF698" s="21" t="b">
        <v>1</v>
      </c>
      <c r="AG698" s="15" t="b">
        <v>1</v>
      </c>
      <c r="AH698" s="15" t="b">
        <v>0</v>
      </c>
      <c r="AI698" s="24" t="b">
        <v>0</v>
      </c>
      <c r="AJ698" s="6">
        <v>700</v>
      </c>
      <c r="AK698" s="6" t="s">
        <v>2691</v>
      </c>
      <c r="AL698" s="6" t="s">
        <v>2692</v>
      </c>
      <c r="AM698" s="6">
        <v>76</v>
      </c>
      <c r="AN698" s="6" t="s">
        <v>2697</v>
      </c>
      <c r="AO698" s="6" t="s">
        <v>2699</v>
      </c>
      <c r="AP698" s="6" t="s">
        <v>2693</v>
      </c>
      <c r="AQ698" s="6" t="s">
        <v>344</v>
      </c>
      <c r="AU698" s="6" t="s">
        <v>2518</v>
      </c>
      <c r="AV698" s="98" t="s">
        <v>671</v>
      </c>
      <c r="AW698" s="98"/>
      <c r="BA698" s="15" t="b">
        <f>NOT(ISNA(MATCH($A698&amp;"N",'Cases at IMPPC'!$H:$H,0)))</f>
        <v>1</v>
      </c>
      <c r="BB698" s="15" t="b">
        <f>NOT(ISNA(MATCH($A698&amp;"T",'Cases at IMPPC'!$H:$H,0)))</f>
        <v>1</v>
      </c>
      <c r="BC698" s="15" t="b">
        <f>NOT(ISNA(MATCH($A698&amp;"ADE",'Cases at IMPPC'!$H:$H,0)))</f>
        <v>0</v>
      </c>
      <c r="BD698" s="15" t="b">
        <f>NOT(ISNA(MATCH($A698&amp;"MET",'Cases at IMPPC'!$H:$H,0)))</f>
        <v>0</v>
      </c>
      <c r="BE698" s="98"/>
    </row>
    <row r="699" spans="1:60" ht="13" hidden="1" customHeight="1">
      <c r="A699" s="37">
        <v>701</v>
      </c>
      <c r="B699" s="7" t="s">
        <v>1987</v>
      </c>
      <c r="C699" s="7" t="str">
        <f>TEXT(A699,"CRC-00000")&amp;"-05-01"</f>
        <v>CRC-00701-05-01</v>
      </c>
      <c r="D699" s="2" t="s">
        <v>2795</v>
      </c>
      <c r="E699" s="2" t="s">
        <v>2794</v>
      </c>
      <c r="F699" s="2" t="s">
        <v>2794</v>
      </c>
      <c r="G699" s="2" t="s">
        <v>2795</v>
      </c>
      <c r="H699" s="2" t="s">
        <v>2794</v>
      </c>
      <c r="I699" s="63" t="s">
        <v>2794</v>
      </c>
      <c r="J699" s="39" t="s">
        <v>2795</v>
      </c>
      <c r="K699" s="93" t="s">
        <v>3153</v>
      </c>
      <c r="L699" s="93" t="s">
        <v>3155</v>
      </c>
      <c r="M699" s="2" t="s">
        <v>2518</v>
      </c>
      <c r="O699" s="2" t="s">
        <v>2518</v>
      </c>
      <c r="Q699" s="63" t="s">
        <v>2518</v>
      </c>
      <c r="T699" s="2"/>
      <c r="U699" s="2" t="s">
        <v>2868</v>
      </c>
      <c r="V699" s="94">
        <v>-2.5000000000000001E-2</v>
      </c>
      <c r="AD699" s="5" t="b">
        <f>ISNUMBER(MATCH(A699,Selection!A:A,0))</f>
        <v>0</v>
      </c>
      <c r="AE699" s="5">
        <f>24-COUNTIF(D699:AA699,"")</f>
        <v>14</v>
      </c>
      <c r="AF699" s="21" t="b">
        <v>1</v>
      </c>
      <c r="AG699" s="22" t="b">
        <v>1</v>
      </c>
      <c r="AH699" s="22" t="b">
        <v>0</v>
      </c>
      <c r="AI699" s="24" t="b">
        <v>0</v>
      </c>
      <c r="AJ699" s="6">
        <v>701</v>
      </c>
      <c r="AK699" s="6" t="s">
        <v>2691</v>
      </c>
      <c r="AL699" s="6" t="s">
        <v>2692</v>
      </c>
      <c r="AM699" s="6">
        <v>54</v>
      </c>
      <c r="AN699" s="6" t="s">
        <v>2518</v>
      </c>
      <c r="AO699" s="6" t="s">
        <v>2417</v>
      </c>
      <c r="AP699" s="6" t="s">
        <v>2693</v>
      </c>
      <c r="AQ699" s="6" t="s">
        <v>326</v>
      </c>
      <c r="AU699" s="6" t="s">
        <v>2518</v>
      </c>
      <c r="AV699" s="98" t="s">
        <v>610</v>
      </c>
      <c r="AW699" s="98"/>
      <c r="BA699" s="15" t="b">
        <f>NOT(ISNA(MATCH($A699&amp;"N",'Cases at IMPPC'!$H:$H,0)))</f>
        <v>0</v>
      </c>
      <c r="BB699" s="15" t="b">
        <f>NOT(ISNA(MATCH($A699&amp;"T",'Cases at IMPPC'!$H:$H,0)))</f>
        <v>1</v>
      </c>
      <c r="BC699" s="15" t="b">
        <f>NOT(ISNA(MATCH($A699&amp;"ADE",'Cases at IMPPC'!$H:$H,0)))</f>
        <v>0</v>
      </c>
      <c r="BD699" s="15" t="b">
        <f>NOT(ISNA(MATCH($A699&amp;"MET",'Cases at IMPPC'!$H:$H,0)))</f>
        <v>0</v>
      </c>
      <c r="BE699" s="98" t="s">
        <v>87</v>
      </c>
      <c r="BF699" t="s">
        <v>2835</v>
      </c>
    </row>
    <row r="700" spans="1:60" ht="13" customHeight="1">
      <c r="A700" s="37">
        <v>702</v>
      </c>
      <c r="B700" s="7" t="s">
        <v>1988</v>
      </c>
      <c r="C700" s="7" t="str">
        <f>TEXT(A700,"CRC-00000")&amp;"-05-01"</f>
        <v>CRC-00702-05-01</v>
      </c>
      <c r="D700" s="2" t="s">
        <v>2795</v>
      </c>
      <c r="E700" s="2" t="s">
        <v>2794</v>
      </c>
      <c r="F700" s="2" t="s">
        <v>2795</v>
      </c>
      <c r="G700" s="2" t="s">
        <v>2795</v>
      </c>
      <c r="H700" s="2" t="s">
        <v>2795</v>
      </c>
      <c r="I700" s="63" t="s">
        <v>2795</v>
      </c>
      <c r="J700" s="39" t="s">
        <v>2795</v>
      </c>
      <c r="M700" s="2" t="s">
        <v>2796</v>
      </c>
      <c r="O700" s="2" t="s">
        <v>2796</v>
      </c>
      <c r="Q700" s="63" t="s">
        <v>2796</v>
      </c>
      <c r="T700" s="2"/>
      <c r="U700" s="2"/>
      <c r="V700" s="94">
        <v>-4.4300000000000006E-2</v>
      </c>
      <c r="AD700" s="5" t="b">
        <f>ISNUMBER(MATCH(A700,Selection!A:A,0))</f>
        <v>0</v>
      </c>
      <c r="AE700" s="5">
        <f>24-COUNTIF(D700:AA700,"")</f>
        <v>11</v>
      </c>
      <c r="AF700" s="21" t="b">
        <v>1</v>
      </c>
      <c r="AG700" s="15" t="b">
        <v>1</v>
      </c>
      <c r="AH700" s="15" t="b">
        <v>0</v>
      </c>
      <c r="AI700" s="24" t="b">
        <v>0</v>
      </c>
      <c r="AJ700" s="6">
        <v>702</v>
      </c>
      <c r="AK700" s="6" t="s">
        <v>2691</v>
      </c>
      <c r="AL700" s="6" t="s">
        <v>2692</v>
      </c>
      <c r="AM700" s="6">
        <v>40</v>
      </c>
      <c r="AN700" s="6" t="s">
        <v>2518</v>
      </c>
      <c r="AO700" s="6" t="s">
        <v>2417</v>
      </c>
      <c r="AP700" s="6" t="s">
        <v>2999</v>
      </c>
      <c r="AQ700" s="6" t="s">
        <v>178</v>
      </c>
      <c r="AU700" s="6" t="s">
        <v>2518</v>
      </c>
      <c r="AV700" s="98" t="s">
        <v>611</v>
      </c>
      <c r="AW700" s="98"/>
      <c r="BA700" s="15" t="b">
        <f>NOT(ISNA(MATCH($A700&amp;"N",'Cases at IMPPC'!$H:$H,0)))</f>
        <v>1</v>
      </c>
      <c r="BB700" s="15" t="b">
        <f>NOT(ISNA(MATCH($A700&amp;"T",'Cases at IMPPC'!$H:$H,0)))</f>
        <v>1</v>
      </c>
      <c r="BC700" s="15" t="b">
        <f>NOT(ISNA(MATCH($A700&amp;"ADE",'Cases at IMPPC'!$H:$H,0)))</f>
        <v>0</v>
      </c>
      <c r="BD700" s="15" t="b">
        <f>NOT(ISNA(MATCH($A700&amp;"MET",'Cases at IMPPC'!$H:$H,0)))</f>
        <v>0</v>
      </c>
      <c r="BE700" s="98" t="s">
        <v>1153</v>
      </c>
      <c r="BH700" t="s">
        <v>3112</v>
      </c>
    </row>
    <row r="701" spans="1:60" ht="13" hidden="1" customHeight="1">
      <c r="A701" s="37">
        <v>703</v>
      </c>
      <c r="B701" s="7" t="s">
        <v>1989</v>
      </c>
      <c r="C701" s="7" t="str">
        <f>TEXT(A701,"CRC-00000")&amp;"-05-01"</f>
        <v>CRC-00703-05-01</v>
      </c>
      <c r="D701" s="2" t="s">
        <v>2794</v>
      </c>
      <c r="E701" s="2" t="s">
        <v>2795</v>
      </c>
      <c r="F701" s="2" t="s">
        <v>2795</v>
      </c>
      <c r="G701" s="2" t="s">
        <v>2794</v>
      </c>
      <c r="H701" s="2" t="s">
        <v>2794</v>
      </c>
      <c r="I701" s="63" t="s">
        <v>2794</v>
      </c>
      <c r="J701" s="39" t="s">
        <v>2736</v>
      </c>
      <c r="T701" s="2"/>
      <c r="U701" s="2"/>
      <c r="AD701" s="5" t="b">
        <f>ISNUMBER(MATCH(A701,Selection!A:A,0))</f>
        <v>0</v>
      </c>
      <c r="AE701" s="5">
        <f>24-COUNTIF(D701:AA701,"")</f>
        <v>7</v>
      </c>
      <c r="AF701" s="21" t="b">
        <v>1</v>
      </c>
      <c r="AG701" s="15" t="b">
        <v>1</v>
      </c>
      <c r="AH701" s="15" t="b">
        <v>0</v>
      </c>
      <c r="AI701" s="24" t="b">
        <v>0</v>
      </c>
      <c r="AJ701" s="6">
        <v>703</v>
      </c>
      <c r="AK701" s="6" t="s">
        <v>2691</v>
      </c>
      <c r="AL701" s="6" t="s">
        <v>2692</v>
      </c>
      <c r="AM701" s="6">
        <v>67</v>
      </c>
      <c r="AN701" s="6" t="s">
        <v>2697</v>
      </c>
      <c r="AO701" s="6" t="s">
        <v>2699</v>
      </c>
      <c r="AP701" s="6" t="s">
        <v>2698</v>
      </c>
      <c r="AQ701" s="6" t="s">
        <v>233</v>
      </c>
      <c r="AU701" s="6" t="s">
        <v>2797</v>
      </c>
      <c r="AV701" s="98" t="s">
        <v>612</v>
      </c>
      <c r="AW701" s="98"/>
      <c r="BA701" s="15" t="b">
        <f>NOT(ISNA(MATCH($A701&amp;"N",'Cases at IMPPC'!$H:$H,0)))</f>
        <v>1</v>
      </c>
      <c r="BB701" s="15" t="b">
        <f>NOT(ISNA(MATCH($A701&amp;"T",'Cases at IMPPC'!$H:$H,0)))</f>
        <v>1</v>
      </c>
      <c r="BC701" s="15" t="b">
        <f>NOT(ISNA(MATCH($A701&amp;"ADE",'Cases at IMPPC'!$H:$H,0)))</f>
        <v>0</v>
      </c>
      <c r="BD701" s="15" t="b">
        <f>NOT(ISNA(MATCH($A701&amp;"MET",'Cases at IMPPC'!$H:$H,0)))</f>
        <v>0</v>
      </c>
      <c r="BE701" s="98"/>
    </row>
    <row r="702" spans="1:60" ht="13" hidden="1" customHeight="1">
      <c r="A702" s="37">
        <v>704</v>
      </c>
      <c r="B702" s="7" t="s">
        <v>2171</v>
      </c>
      <c r="C702" s="7" t="str">
        <f>TEXT(A702,"CRC-00000")&amp;"-05-01"</f>
        <v>CRC-00704-05-01</v>
      </c>
      <c r="D702" s="2" t="s">
        <v>2795</v>
      </c>
      <c r="E702" s="2" t="s">
        <v>2795</v>
      </c>
      <c r="F702" s="2" t="s">
        <v>2795</v>
      </c>
      <c r="G702" s="2" t="s">
        <v>2795</v>
      </c>
      <c r="H702" s="2" t="s">
        <v>2794</v>
      </c>
      <c r="I702" s="63" t="s">
        <v>2794</v>
      </c>
      <c r="J702" s="39" t="s">
        <v>2795</v>
      </c>
      <c r="T702" s="2"/>
      <c r="U702" s="2"/>
      <c r="AD702" s="5" t="b">
        <f>ISNUMBER(MATCH(A702,Selection!A:A,0))</f>
        <v>0</v>
      </c>
      <c r="AE702" s="5">
        <f>24-COUNTIF(D702:AA702,"")</f>
        <v>7</v>
      </c>
      <c r="AF702" s="21" t="b">
        <v>1</v>
      </c>
      <c r="AG702" s="15" t="b">
        <v>1</v>
      </c>
      <c r="AH702" s="15" t="b">
        <v>0</v>
      </c>
      <c r="AI702" s="24" t="b">
        <v>0</v>
      </c>
      <c r="AJ702" s="6">
        <v>704</v>
      </c>
      <c r="AK702" s="6" t="s">
        <v>2691</v>
      </c>
      <c r="AL702" s="6" t="s">
        <v>2692</v>
      </c>
      <c r="AM702" s="6">
        <v>42</v>
      </c>
      <c r="AN702" s="6" t="s">
        <v>2518</v>
      </c>
      <c r="AO702" s="6" t="s">
        <v>2699</v>
      </c>
      <c r="AP702" s="6" t="s">
        <v>3169</v>
      </c>
      <c r="AQ702" s="6" t="s">
        <v>343</v>
      </c>
      <c r="AU702" s="6" t="s">
        <v>2518</v>
      </c>
      <c r="AV702" s="98" t="s">
        <v>580</v>
      </c>
      <c r="AW702" s="98"/>
      <c r="BA702" s="15" t="b">
        <f>NOT(ISNA(MATCH($A702&amp;"N",'Cases at IMPPC'!$H:$H,0)))</f>
        <v>1</v>
      </c>
      <c r="BB702" s="15" t="b">
        <f>NOT(ISNA(MATCH($A702&amp;"T",'Cases at IMPPC'!$H:$H,0)))</f>
        <v>1</v>
      </c>
      <c r="BC702" s="15" t="b">
        <f>NOT(ISNA(MATCH($A702&amp;"ADE",'Cases at IMPPC'!$H:$H,0)))</f>
        <v>0</v>
      </c>
      <c r="BD702" s="15" t="b">
        <f>NOT(ISNA(MATCH($A702&amp;"MET",'Cases at IMPPC'!$H:$H,0)))</f>
        <v>0</v>
      </c>
      <c r="BE702" s="98" t="s">
        <v>1110</v>
      </c>
    </row>
    <row r="703" spans="1:60" ht="13" hidden="1" customHeight="1">
      <c r="A703" s="37">
        <v>705</v>
      </c>
      <c r="B703" s="7" t="s">
        <v>2360</v>
      </c>
      <c r="C703" s="7" t="str">
        <f>TEXT(A703,"CRC-00000")&amp;"-05-01"</f>
        <v>CRC-00705-05-01</v>
      </c>
      <c r="D703" s="2" t="s">
        <v>2794</v>
      </c>
      <c r="E703" s="2" t="s">
        <v>2795</v>
      </c>
      <c r="F703" s="2" t="s">
        <v>2795</v>
      </c>
      <c r="G703" s="2" t="s">
        <v>2795</v>
      </c>
      <c r="H703" s="2" t="s">
        <v>2795</v>
      </c>
      <c r="I703" s="63" t="s">
        <v>2795</v>
      </c>
      <c r="J703" s="39" t="s">
        <v>2795</v>
      </c>
      <c r="T703" s="2"/>
      <c r="U703" s="2"/>
      <c r="AD703" s="5" t="b">
        <f>ISNUMBER(MATCH(A703,Selection!A:A,0))</f>
        <v>0</v>
      </c>
      <c r="AE703" s="5">
        <f>24-COUNTIF(D703:AA703,"")</f>
        <v>7</v>
      </c>
      <c r="AF703" s="21" t="b">
        <v>1</v>
      </c>
      <c r="AG703" s="15" t="b">
        <v>1</v>
      </c>
      <c r="AH703" s="15" t="b">
        <v>0</v>
      </c>
      <c r="AI703" s="24" t="b">
        <v>0</v>
      </c>
      <c r="AJ703" s="6">
        <v>705</v>
      </c>
      <c r="AK703" s="6" t="s">
        <v>2691</v>
      </c>
      <c r="AL703" s="6" t="s">
        <v>2692</v>
      </c>
      <c r="AM703" s="6">
        <v>90</v>
      </c>
      <c r="AN703" s="6" t="s">
        <v>2697</v>
      </c>
      <c r="AO703" s="6" t="s">
        <v>2699</v>
      </c>
      <c r="AP703" s="6" t="s">
        <v>2698</v>
      </c>
      <c r="AQ703" s="6" t="s">
        <v>234</v>
      </c>
      <c r="AU703" s="6" t="s">
        <v>2797</v>
      </c>
      <c r="AV703" s="98" t="s">
        <v>613</v>
      </c>
      <c r="AW703" s="98"/>
      <c r="BA703" s="15" t="b">
        <f>NOT(ISNA(MATCH($A703&amp;"N",'Cases at IMPPC'!$H:$H,0)))</f>
        <v>1</v>
      </c>
      <c r="BB703" s="15" t="b">
        <f>NOT(ISNA(MATCH($A703&amp;"T",'Cases at IMPPC'!$H:$H,0)))</f>
        <v>1</v>
      </c>
      <c r="BC703" s="15" t="b">
        <f>NOT(ISNA(MATCH($A703&amp;"ADE",'Cases at IMPPC'!$H:$H,0)))</f>
        <v>0</v>
      </c>
      <c r="BD703" s="15" t="b">
        <f>NOT(ISNA(MATCH($A703&amp;"MET",'Cases at IMPPC'!$H:$H,0)))</f>
        <v>0</v>
      </c>
      <c r="BE703" s="98"/>
    </row>
    <row r="704" spans="1:60" ht="13" hidden="1" customHeight="1">
      <c r="A704" s="37">
        <v>706</v>
      </c>
      <c r="B704" s="7" t="s">
        <v>2361</v>
      </c>
      <c r="C704" s="7" t="str">
        <f>TEXT(A704,"CRC-00000")&amp;"-05-01"</f>
        <v>CRC-00706-05-01</v>
      </c>
      <c r="D704" s="2" t="s">
        <v>2795</v>
      </c>
      <c r="E704" s="2" t="s">
        <v>2794</v>
      </c>
      <c r="F704" s="2" t="s">
        <v>2795</v>
      </c>
      <c r="G704" s="2" t="s">
        <v>2795</v>
      </c>
      <c r="H704" s="2" t="s">
        <v>2795</v>
      </c>
      <c r="I704" s="63" t="s">
        <v>2795</v>
      </c>
      <c r="J704" s="39" t="s">
        <v>2795</v>
      </c>
      <c r="K704" s="93" t="s">
        <v>3153</v>
      </c>
      <c r="L704" s="93" t="s">
        <v>3155</v>
      </c>
      <c r="M704" s="2" t="s">
        <v>2796</v>
      </c>
      <c r="O704" s="2" t="s">
        <v>2796</v>
      </c>
      <c r="Q704" s="63" t="s">
        <v>2796</v>
      </c>
      <c r="T704" s="2"/>
      <c r="U704" s="2" t="s">
        <v>2868</v>
      </c>
      <c r="V704" s="95">
        <v>1.2999999999999678E-3</v>
      </c>
      <c r="AD704" s="5" t="b">
        <f>ISNUMBER(MATCH(A704,Selection!A:A,0))</f>
        <v>0</v>
      </c>
      <c r="AE704" s="5">
        <f>24-COUNTIF(D704:AA704,"")</f>
        <v>14</v>
      </c>
      <c r="AF704" s="21" t="b">
        <v>1</v>
      </c>
      <c r="AG704" s="22" t="b">
        <v>1</v>
      </c>
      <c r="AH704" s="22" t="b">
        <v>0</v>
      </c>
      <c r="AI704" s="24" t="b">
        <v>0</v>
      </c>
      <c r="AJ704" s="6">
        <v>706</v>
      </c>
      <c r="AK704" s="6" t="s">
        <v>2691</v>
      </c>
      <c r="AL704" s="6" t="s">
        <v>2692</v>
      </c>
      <c r="AM704" s="6">
        <v>77</v>
      </c>
      <c r="AN704" s="6" t="s">
        <v>2697</v>
      </c>
      <c r="AO704" s="6" t="s">
        <v>2699</v>
      </c>
      <c r="AP704" s="6" t="s">
        <v>2693</v>
      </c>
      <c r="AQ704" s="6" t="s">
        <v>100</v>
      </c>
      <c r="AU704" s="6" t="s">
        <v>2797</v>
      </c>
      <c r="AV704" s="98" t="s">
        <v>614</v>
      </c>
      <c r="AW704" s="98"/>
      <c r="BA704" s="15" t="b">
        <f>NOT(ISNA(MATCH($A704&amp;"N",'Cases at IMPPC'!$H:$H,0)))</f>
        <v>1</v>
      </c>
      <c r="BB704" s="15" t="b">
        <f>NOT(ISNA(MATCH($A704&amp;"T",'Cases at IMPPC'!$H:$H,0)))</f>
        <v>1</v>
      </c>
      <c r="BC704" s="15" t="b">
        <f>NOT(ISNA(MATCH($A704&amp;"ADE",'Cases at IMPPC'!$H:$H,0)))</f>
        <v>0</v>
      </c>
      <c r="BD704" s="15" t="b">
        <f>NOT(ISNA(MATCH($A704&amp;"MET",'Cases at IMPPC'!$H:$H,0)))</f>
        <v>0</v>
      </c>
      <c r="BE704" s="98" t="s">
        <v>1118</v>
      </c>
    </row>
    <row r="705" spans="1:60" ht="13" hidden="1" customHeight="1">
      <c r="A705" s="37">
        <v>707</v>
      </c>
      <c r="B705" s="7" t="s">
        <v>2544</v>
      </c>
      <c r="C705" s="7" t="str">
        <f>TEXT(A705,"CRC-00000")&amp;"-05-01"</f>
        <v>CRC-00707-05-01</v>
      </c>
      <c r="D705" s="2" t="s">
        <v>2794</v>
      </c>
      <c r="E705" s="2" t="s">
        <v>2795</v>
      </c>
      <c r="F705" s="2" t="s">
        <v>2795</v>
      </c>
      <c r="G705" s="2" t="s">
        <v>2794</v>
      </c>
      <c r="H705" s="2" t="s">
        <v>2795</v>
      </c>
      <c r="I705" s="63" t="s">
        <v>2795</v>
      </c>
      <c r="J705" s="39" t="s">
        <v>2795</v>
      </c>
      <c r="T705" s="2"/>
      <c r="U705" s="2"/>
      <c r="AD705" s="5" t="b">
        <f>ISNUMBER(MATCH(A705,Selection!A:A,0))</f>
        <v>0</v>
      </c>
      <c r="AE705" s="5">
        <f>24-COUNTIF(D705:AA705,"")</f>
        <v>7</v>
      </c>
      <c r="AF705" s="21" t="b">
        <v>1</v>
      </c>
      <c r="AG705" s="15" t="b">
        <v>1</v>
      </c>
      <c r="AH705" s="15" t="b">
        <v>0</v>
      </c>
      <c r="AI705" s="24" t="b">
        <v>0</v>
      </c>
      <c r="AJ705" s="6">
        <v>707</v>
      </c>
      <c r="AK705" s="6" t="s">
        <v>2691</v>
      </c>
      <c r="AL705" s="6" t="s">
        <v>2692</v>
      </c>
      <c r="AM705" s="6">
        <v>75</v>
      </c>
      <c r="AN705" s="6" t="s">
        <v>2697</v>
      </c>
      <c r="AO705" s="6" t="s">
        <v>2699</v>
      </c>
      <c r="AP705" s="6" t="s">
        <v>2693</v>
      </c>
      <c r="AQ705" s="6" t="s">
        <v>158</v>
      </c>
      <c r="AU705" s="6" t="s">
        <v>2523</v>
      </c>
      <c r="AV705" s="98" t="s">
        <v>615</v>
      </c>
      <c r="AW705" s="98"/>
      <c r="BA705" s="15" t="b">
        <f>NOT(ISNA(MATCH($A705&amp;"N",'Cases at IMPPC'!$H:$H,0)))</f>
        <v>1</v>
      </c>
      <c r="BB705" s="15" t="b">
        <f>NOT(ISNA(MATCH($A705&amp;"T",'Cases at IMPPC'!$H:$H,0)))</f>
        <v>1</v>
      </c>
      <c r="BC705" s="15" t="b">
        <f>NOT(ISNA(MATCH($A705&amp;"ADE",'Cases at IMPPC'!$H:$H,0)))</f>
        <v>0</v>
      </c>
      <c r="BD705" s="15" t="b">
        <f>NOT(ISNA(MATCH($A705&amp;"MET",'Cases at IMPPC'!$H:$H,0)))</f>
        <v>0</v>
      </c>
      <c r="BE705" s="98" t="s">
        <v>1124</v>
      </c>
    </row>
    <row r="706" spans="1:60" ht="13" hidden="1" customHeight="1">
      <c r="A706" s="37">
        <v>708</v>
      </c>
      <c r="B706" s="7" t="s">
        <v>2363</v>
      </c>
      <c r="C706" s="7" t="str">
        <f>TEXT(A706,"CRC-00000")&amp;"-05-01"</f>
        <v>CRC-00708-05-01</v>
      </c>
      <c r="D706" s="2" t="s">
        <v>2795</v>
      </c>
      <c r="E706" s="2" t="s">
        <v>2795</v>
      </c>
      <c r="F706" s="2" t="s">
        <v>2795</v>
      </c>
      <c r="G706" s="2" t="s">
        <v>2520</v>
      </c>
      <c r="M706" s="2" t="s">
        <v>2660</v>
      </c>
      <c r="T706" s="2"/>
      <c r="U706" s="2"/>
      <c r="AD706" s="5" t="b">
        <f>ISNUMBER(MATCH(A706,Selection!A:A,0))</f>
        <v>0</v>
      </c>
      <c r="AE706" s="5">
        <f>24-COUNTIF(D706:AA706,"")</f>
        <v>4</v>
      </c>
      <c r="AF706" s="21" t="b">
        <v>0</v>
      </c>
      <c r="AG706" s="15" t="b">
        <v>0</v>
      </c>
      <c r="AH706" s="15" t="b">
        <v>0</v>
      </c>
      <c r="AI706" s="24" t="b">
        <v>1</v>
      </c>
      <c r="AJ706" s="6">
        <v>708.3</v>
      </c>
      <c r="AK706" s="6" t="s">
        <v>2744</v>
      </c>
      <c r="AL706" s="6" t="s">
        <v>2692</v>
      </c>
      <c r="AM706" s="6">
        <v>43</v>
      </c>
      <c r="AN706" s="6" t="s">
        <v>2697</v>
      </c>
      <c r="AO706" s="6" t="s">
        <v>2417</v>
      </c>
      <c r="AP706" s="6" t="s">
        <v>2518</v>
      </c>
      <c r="AQ706" s="6" t="s">
        <v>2794</v>
      </c>
      <c r="AV706" s="98" t="s">
        <v>616</v>
      </c>
      <c r="AW706" s="98"/>
      <c r="BA706" s="15" t="b">
        <f>NOT(ISNA(MATCH($A706&amp;"N",'Cases at IMPPC'!$H:$H,0)))</f>
        <v>0</v>
      </c>
      <c r="BB706" s="15" t="b">
        <f>NOT(ISNA(MATCH($A706&amp;"T",'Cases at IMPPC'!$H:$H,0)))</f>
        <v>0</v>
      </c>
      <c r="BC706" s="15" t="b">
        <f>NOT(ISNA(MATCH($A706&amp;"ADE",'Cases at IMPPC'!$H:$H,0)))</f>
        <v>0</v>
      </c>
      <c r="BD706" s="15" t="b">
        <f>NOT(ISNA(MATCH($A706&amp;"MET",'Cases at IMPPC'!$H:$H,0)))</f>
        <v>0</v>
      </c>
      <c r="BE706" s="98" t="s">
        <v>1132</v>
      </c>
      <c r="BH706" t="s">
        <v>3127</v>
      </c>
    </row>
    <row r="707" spans="1:60" ht="13" hidden="1" customHeight="1">
      <c r="A707" s="37">
        <v>709</v>
      </c>
      <c r="B707" s="7" t="s">
        <v>2364</v>
      </c>
      <c r="C707" s="7" t="str">
        <f>TEXT(A707,"CRC-00000")&amp;"-05-01"</f>
        <v>CRC-00709-05-01</v>
      </c>
      <c r="D707" s="2" t="s">
        <v>2795</v>
      </c>
      <c r="E707" s="2" t="s">
        <v>2794</v>
      </c>
      <c r="F707" s="2" t="s">
        <v>2793</v>
      </c>
      <c r="G707" s="2" t="s">
        <v>2795</v>
      </c>
      <c r="H707" s="2" t="s">
        <v>2795</v>
      </c>
      <c r="I707" s="63" t="s">
        <v>2795</v>
      </c>
      <c r="J707" s="39" t="s">
        <v>2795</v>
      </c>
      <c r="T707" s="2"/>
      <c r="U707" s="2"/>
      <c r="V707" s="95">
        <v>9.2400000000000038E-2</v>
      </c>
      <c r="AD707" s="5" t="b">
        <f>ISNUMBER(MATCH(A707,Selection!A:A,0))</f>
        <v>0</v>
      </c>
      <c r="AE707" s="5">
        <f>24-COUNTIF(D707:AA707,"")</f>
        <v>8</v>
      </c>
      <c r="AF707" s="21" t="b">
        <v>1</v>
      </c>
      <c r="AG707" s="15" t="b">
        <v>1</v>
      </c>
      <c r="AH707" s="15" t="b">
        <v>0</v>
      </c>
      <c r="AI707" s="24" t="b">
        <v>0</v>
      </c>
      <c r="AJ707" s="6">
        <v>709</v>
      </c>
      <c r="AK707" s="6" t="s">
        <v>2691</v>
      </c>
      <c r="AL707" s="6" t="s">
        <v>2692</v>
      </c>
      <c r="AM707" s="6">
        <v>67</v>
      </c>
      <c r="AN707" s="6" t="s">
        <v>2518</v>
      </c>
      <c r="AO707" s="6" t="s">
        <v>2417</v>
      </c>
      <c r="AP707" s="6" t="s">
        <v>2698</v>
      </c>
      <c r="AQ707" s="6" t="s">
        <v>235</v>
      </c>
      <c r="AU707" s="6" t="s">
        <v>2518</v>
      </c>
      <c r="AV707" s="98" t="s">
        <v>617</v>
      </c>
      <c r="AW707" s="98"/>
      <c r="BA707" s="15" t="b">
        <f>NOT(ISNA(MATCH($A707&amp;"N",'Cases at IMPPC'!$H:$H,0)))</f>
        <v>1</v>
      </c>
      <c r="BB707" s="15" t="b">
        <f>NOT(ISNA(MATCH($A707&amp;"T",'Cases at IMPPC'!$H:$H,0)))</f>
        <v>1</v>
      </c>
      <c r="BC707" s="15" t="b">
        <f>NOT(ISNA(MATCH($A707&amp;"ADE",'Cases at IMPPC'!$H:$H,0)))</f>
        <v>0</v>
      </c>
      <c r="BD707" s="15" t="b">
        <f>NOT(ISNA(MATCH($A707&amp;"MET",'Cases at IMPPC'!$H:$H,0)))</f>
        <v>0</v>
      </c>
      <c r="BE707" s="98"/>
    </row>
    <row r="708" spans="1:60" ht="13" hidden="1" customHeight="1">
      <c r="A708" s="37">
        <v>710</v>
      </c>
      <c r="B708" s="7" t="s">
        <v>2365</v>
      </c>
      <c r="C708" s="7" t="str">
        <f>TEXT(A708,"CRC-00000")&amp;"-05-01"</f>
        <v>CRC-00710-05-01</v>
      </c>
      <c r="D708" s="2" t="s">
        <v>2794</v>
      </c>
      <c r="E708" s="2" t="s">
        <v>2795</v>
      </c>
      <c r="G708" s="2" t="s">
        <v>2794</v>
      </c>
      <c r="H708" s="2" t="s">
        <v>2795</v>
      </c>
      <c r="T708" s="2"/>
      <c r="U708" s="2"/>
      <c r="AD708" s="5" t="b">
        <f>ISNUMBER(MATCH(A708,Selection!A:A,0))</f>
        <v>0</v>
      </c>
      <c r="AE708" s="5">
        <f>24-COUNTIF(D708:AA708,"")</f>
        <v>4</v>
      </c>
      <c r="AF708" s="21" t="b">
        <v>1</v>
      </c>
      <c r="AG708" s="15" t="b">
        <v>1</v>
      </c>
      <c r="AH708" s="15" t="b">
        <v>0</v>
      </c>
      <c r="AI708" s="24" t="b">
        <v>0</v>
      </c>
      <c r="AJ708" s="6">
        <v>710</v>
      </c>
      <c r="AK708" s="6" t="s">
        <v>2691</v>
      </c>
      <c r="AL708" s="6" t="s">
        <v>2692</v>
      </c>
      <c r="AM708" s="6">
        <v>79</v>
      </c>
      <c r="AN708" s="6" t="s">
        <v>2518</v>
      </c>
      <c r="AO708" s="6" t="s">
        <v>2699</v>
      </c>
      <c r="AP708" s="6" t="s">
        <v>2693</v>
      </c>
      <c r="AQ708" s="6" t="s">
        <v>357</v>
      </c>
      <c r="AU708" s="6" t="s">
        <v>2518</v>
      </c>
      <c r="AV708" s="98" t="s">
        <v>618</v>
      </c>
      <c r="AW708" s="98"/>
      <c r="BA708" s="15" t="b">
        <f>NOT(ISNA(MATCH($A708&amp;"N",'Cases at IMPPC'!$H:$H,0)))</f>
        <v>0</v>
      </c>
      <c r="BB708" s="15" t="b">
        <f>NOT(ISNA(MATCH($A708&amp;"T",'Cases at IMPPC'!$H:$H,0)))</f>
        <v>0</v>
      </c>
      <c r="BC708" s="15" t="b">
        <f>NOT(ISNA(MATCH($A708&amp;"ADE",'Cases at IMPPC'!$H:$H,0)))</f>
        <v>0</v>
      </c>
      <c r="BD708" s="15" t="b">
        <f>NOT(ISNA(MATCH($A708&amp;"MET",'Cases at IMPPC'!$H:$H,0)))</f>
        <v>0</v>
      </c>
      <c r="BE708" s="98" t="s">
        <v>1118</v>
      </c>
    </row>
    <row r="709" spans="1:60" ht="13" hidden="1" customHeight="1">
      <c r="A709" s="37">
        <v>711</v>
      </c>
      <c r="B709" s="7" t="s">
        <v>2366</v>
      </c>
      <c r="C709" s="7" t="str">
        <f>TEXT(A709,"CRC-00000")&amp;"-05-01"</f>
        <v>CRC-00711-05-01</v>
      </c>
      <c r="D709" s="2" t="s">
        <v>2795</v>
      </c>
      <c r="E709" s="2" t="s">
        <v>2240</v>
      </c>
      <c r="F709" s="2" t="s">
        <v>2335</v>
      </c>
      <c r="G709" s="2" t="s">
        <v>2795</v>
      </c>
      <c r="H709" s="2" t="s">
        <v>2794</v>
      </c>
      <c r="I709" s="63" t="s">
        <v>2794</v>
      </c>
      <c r="J709" s="39" t="s">
        <v>2795</v>
      </c>
      <c r="O709" s="2" t="s">
        <v>2518</v>
      </c>
      <c r="Q709" s="63" t="s">
        <v>2518</v>
      </c>
      <c r="T709" s="2"/>
      <c r="U709" s="2"/>
      <c r="V709" s="95">
        <v>1.2199999999999989E-2</v>
      </c>
      <c r="AD709" s="5" t="b">
        <f>ISNUMBER(MATCH(A709,Selection!A:A,0))</f>
        <v>0</v>
      </c>
      <c r="AE709" s="5">
        <f>24-COUNTIF(D709:AA709,"")</f>
        <v>10</v>
      </c>
      <c r="AF709" s="21" t="b">
        <v>1</v>
      </c>
      <c r="AG709" s="15" t="b">
        <v>1</v>
      </c>
      <c r="AH709" s="15" t="b">
        <v>0</v>
      </c>
      <c r="AI709" s="24" t="b">
        <v>0</v>
      </c>
      <c r="AJ709" s="6">
        <v>711</v>
      </c>
      <c r="AK709" s="6" t="s">
        <v>2691</v>
      </c>
      <c r="AL709" s="6" t="s">
        <v>2692</v>
      </c>
      <c r="AM709" s="6">
        <v>46</v>
      </c>
      <c r="AN709" s="6" t="s">
        <v>2518</v>
      </c>
      <c r="AO709" s="6" t="s">
        <v>2417</v>
      </c>
      <c r="AP709" s="6" t="s">
        <v>2693</v>
      </c>
      <c r="AQ709" s="6" t="s">
        <v>158</v>
      </c>
      <c r="AU709" s="6" t="s">
        <v>2518</v>
      </c>
      <c r="AV709" s="98" t="s">
        <v>619</v>
      </c>
      <c r="AW709" s="98"/>
      <c r="BA709" s="15" t="b">
        <f>NOT(ISNA(MATCH($A709&amp;"N",'Cases at IMPPC'!$H:$H,0)))</f>
        <v>1</v>
      </c>
      <c r="BB709" s="15" t="b">
        <f>NOT(ISNA(MATCH($A709&amp;"T",'Cases at IMPPC'!$H:$H,0)))</f>
        <v>1</v>
      </c>
      <c r="BC709" s="15" t="b">
        <f>NOT(ISNA(MATCH($A709&amp;"ADE",'Cases at IMPPC'!$H:$H,0)))</f>
        <v>0</v>
      </c>
      <c r="BD709" s="15" t="b">
        <f>NOT(ISNA(MATCH($A709&amp;"MET",'Cases at IMPPC'!$H:$H,0)))</f>
        <v>0</v>
      </c>
      <c r="BE709" s="98" t="s">
        <v>1166</v>
      </c>
    </row>
    <row r="710" spans="1:60" ht="13" hidden="1" customHeight="1">
      <c r="A710" s="37">
        <v>712</v>
      </c>
      <c r="B710" s="7" t="s">
        <v>2367</v>
      </c>
      <c r="C710" s="7" t="str">
        <f>TEXT(A710,"CRC-00000")&amp;"-05-01"</f>
        <v>CRC-00712-05-01</v>
      </c>
      <c r="D710" s="2" t="s">
        <v>2795</v>
      </c>
      <c r="E710" s="2" t="s">
        <v>2795</v>
      </c>
      <c r="F710" s="2" t="s">
        <v>2335</v>
      </c>
      <c r="G710" s="2" t="s">
        <v>2795</v>
      </c>
      <c r="H710" s="2" t="s">
        <v>2794</v>
      </c>
      <c r="I710" s="63" t="s">
        <v>2794</v>
      </c>
      <c r="J710" s="39" t="s">
        <v>2795</v>
      </c>
      <c r="O710" s="2" t="s">
        <v>2518</v>
      </c>
      <c r="Q710" s="63" t="s">
        <v>2518</v>
      </c>
      <c r="T710" s="2"/>
      <c r="U710" s="2"/>
      <c r="V710" s="95">
        <v>8.2899999999999974E-2</v>
      </c>
      <c r="AD710" s="5" t="b">
        <f>ISNUMBER(MATCH(A710,Selection!A:A,0))</f>
        <v>0</v>
      </c>
      <c r="AE710" s="5">
        <f>24-COUNTIF(D710:AA710,"")</f>
        <v>10</v>
      </c>
      <c r="AF710" s="21" t="b">
        <v>1</v>
      </c>
      <c r="AG710" s="15" t="b">
        <v>1</v>
      </c>
      <c r="AH710" s="15" t="b">
        <v>0</v>
      </c>
      <c r="AI710" s="24" t="b">
        <v>0</v>
      </c>
      <c r="AJ710" s="6">
        <v>712</v>
      </c>
      <c r="AK710" s="6" t="s">
        <v>2691</v>
      </c>
      <c r="AL710" s="6" t="s">
        <v>2692</v>
      </c>
      <c r="AM710" s="6">
        <v>67</v>
      </c>
      <c r="AN710" s="6" t="s">
        <v>2697</v>
      </c>
      <c r="AO710" s="6" t="s">
        <v>2699</v>
      </c>
      <c r="AP710" s="6" t="s">
        <v>2693</v>
      </c>
      <c r="AQ710" s="6" t="s">
        <v>344</v>
      </c>
      <c r="AU710" s="6" t="s">
        <v>2518</v>
      </c>
      <c r="AV710" s="98" t="s">
        <v>879</v>
      </c>
      <c r="AW710" s="98"/>
      <c r="BA710" s="15" t="b">
        <f>NOT(ISNA(MATCH($A710&amp;"N",'Cases at IMPPC'!$H:$H,0)))</f>
        <v>1</v>
      </c>
      <c r="BB710" s="15" t="b">
        <f>NOT(ISNA(MATCH($A710&amp;"T",'Cases at IMPPC'!$H:$H,0)))</f>
        <v>1</v>
      </c>
      <c r="BC710" s="15" t="b">
        <f>NOT(ISNA(MATCH($A710&amp;"ADE",'Cases at IMPPC'!$H:$H,0)))</f>
        <v>0</v>
      </c>
      <c r="BD710" s="15" t="b">
        <f>NOT(ISNA(MATCH($A710&amp;"MET",'Cases at IMPPC'!$H:$H,0)))</f>
        <v>0</v>
      </c>
      <c r="BE710" s="98"/>
    </row>
    <row r="711" spans="1:60" ht="13" hidden="1" customHeight="1">
      <c r="A711" s="37">
        <v>713</v>
      </c>
      <c r="B711" s="7" t="s">
        <v>2179</v>
      </c>
      <c r="C711" s="7" t="str">
        <f>TEXT(A711,"CRC-00000")&amp;"-05-01"</f>
        <v>CRC-00713-05-01</v>
      </c>
      <c r="D711" s="2" t="s">
        <v>2795</v>
      </c>
      <c r="E711" s="2" t="s">
        <v>2794</v>
      </c>
      <c r="F711" s="2" t="s">
        <v>2335</v>
      </c>
      <c r="G711" s="2" t="s">
        <v>2795</v>
      </c>
      <c r="H711" s="2" t="s">
        <v>2795</v>
      </c>
      <c r="I711" s="63" t="s">
        <v>2795</v>
      </c>
      <c r="J711" s="39" t="s">
        <v>2795</v>
      </c>
      <c r="T711" s="2"/>
      <c r="U711" s="2"/>
      <c r="AD711" s="5" t="b">
        <f>ISNUMBER(MATCH(A711,Selection!A:A,0))</f>
        <v>0</v>
      </c>
      <c r="AE711" s="5">
        <f>24-COUNTIF(D711:AA711,"")</f>
        <v>7</v>
      </c>
      <c r="AF711" s="21" t="b">
        <v>1</v>
      </c>
      <c r="AG711" s="15" t="b">
        <v>1</v>
      </c>
      <c r="AH711" s="15" t="b">
        <v>0</v>
      </c>
      <c r="AI711" s="24" t="b">
        <v>0</v>
      </c>
      <c r="AJ711" s="6">
        <v>713</v>
      </c>
      <c r="AK711" s="6" t="s">
        <v>2691</v>
      </c>
      <c r="AL711" s="6" t="s">
        <v>2692</v>
      </c>
      <c r="AM711" s="6">
        <v>66</v>
      </c>
      <c r="AN711" s="6" t="s">
        <v>2697</v>
      </c>
      <c r="AO711" s="6" t="s">
        <v>2417</v>
      </c>
      <c r="AP711" s="6" t="s">
        <v>2698</v>
      </c>
      <c r="AQ711" s="6" t="s">
        <v>236</v>
      </c>
      <c r="AU711" s="6" t="s">
        <v>2797</v>
      </c>
      <c r="AV711" s="98" t="s">
        <v>620</v>
      </c>
      <c r="AW711" s="98"/>
      <c r="BA711" s="15" t="b">
        <f>NOT(ISNA(MATCH($A711&amp;"N",'Cases at IMPPC'!$H:$H,0)))</f>
        <v>1</v>
      </c>
      <c r="BB711" s="15" t="b">
        <f>NOT(ISNA(MATCH($A711&amp;"T",'Cases at IMPPC'!$H:$H,0)))</f>
        <v>1</v>
      </c>
      <c r="BC711" s="15" t="b">
        <f>NOT(ISNA(MATCH($A711&amp;"ADE",'Cases at IMPPC'!$H:$H,0)))</f>
        <v>0</v>
      </c>
      <c r="BD711" s="15" t="b">
        <f>NOT(ISNA(MATCH($A711&amp;"MET",'Cases at IMPPC'!$H:$H,0)))</f>
        <v>0</v>
      </c>
      <c r="BE711" s="98" t="s">
        <v>1193</v>
      </c>
    </row>
    <row r="712" spans="1:60" ht="13" hidden="1" customHeight="1">
      <c r="A712" s="37">
        <v>714</v>
      </c>
      <c r="B712" s="7" t="s">
        <v>2180</v>
      </c>
      <c r="C712" s="7" t="str">
        <f>TEXT(A712,"CRC-00000")&amp;"-05-01"</f>
        <v>CRC-00714-05-01</v>
      </c>
      <c r="D712" s="2" t="s">
        <v>2795</v>
      </c>
      <c r="E712" s="2" t="s">
        <v>2794</v>
      </c>
      <c r="F712" s="2" t="s">
        <v>2915</v>
      </c>
      <c r="G712" s="2" t="s">
        <v>2795</v>
      </c>
      <c r="H712" s="2" t="s">
        <v>2794</v>
      </c>
      <c r="I712" s="63" t="s">
        <v>2794</v>
      </c>
      <c r="J712" s="39" t="s">
        <v>2795</v>
      </c>
      <c r="M712" s="2" t="s">
        <v>2881</v>
      </c>
      <c r="T712" s="2"/>
      <c r="U712" s="2"/>
      <c r="AD712" s="5" t="b">
        <f>ISNUMBER(MATCH(A712,Selection!A:A,0))</f>
        <v>0</v>
      </c>
      <c r="AE712" s="5">
        <f>24-COUNTIF(D712:AA712,"")</f>
        <v>8</v>
      </c>
      <c r="AF712" s="21" t="b">
        <v>1</v>
      </c>
      <c r="AG712" s="15" t="b">
        <v>0</v>
      </c>
      <c r="AH712" s="15" t="b">
        <v>0</v>
      </c>
      <c r="AI712" s="24" t="b">
        <v>1</v>
      </c>
      <c r="AJ712" s="6">
        <v>714.3</v>
      </c>
      <c r="AK712" s="6" t="s">
        <v>2744</v>
      </c>
      <c r="AL712" s="6" t="s">
        <v>2692</v>
      </c>
      <c r="AM712" s="6">
        <v>67</v>
      </c>
      <c r="AN712" s="6" t="s">
        <v>2518</v>
      </c>
      <c r="AP712" s="6" t="s">
        <v>2518</v>
      </c>
      <c r="AQ712" s="6" t="s">
        <v>2745</v>
      </c>
      <c r="AU712" s="6" t="s">
        <v>2518</v>
      </c>
      <c r="AV712" s="98"/>
      <c r="AW712" s="98"/>
      <c r="BA712" s="15" t="b">
        <f>NOT(ISNA(MATCH($A712&amp;"N",'Cases at IMPPC'!$H:$H,0)))</f>
        <v>1</v>
      </c>
      <c r="BB712" s="15" t="b">
        <f>NOT(ISNA(MATCH($A712&amp;"T",'Cases at IMPPC'!$H:$H,0)))</f>
        <v>0</v>
      </c>
      <c r="BC712" s="15" t="b">
        <f>NOT(ISNA(MATCH($A712&amp;"ADE",'Cases at IMPPC'!$H:$H,0)))</f>
        <v>0</v>
      </c>
      <c r="BD712" s="15" t="b">
        <f>NOT(ISNA(MATCH($A712&amp;"MET",'Cases at IMPPC'!$H:$H,0)))</f>
        <v>1</v>
      </c>
      <c r="BE712" s="98" t="s">
        <v>1132</v>
      </c>
      <c r="BH712" t="s">
        <v>3127</v>
      </c>
    </row>
    <row r="713" spans="1:60" ht="13" hidden="1" customHeight="1">
      <c r="A713" s="37">
        <v>715</v>
      </c>
      <c r="B713" s="7" t="s">
        <v>2002</v>
      </c>
      <c r="C713" s="7" t="str">
        <f>TEXT(A713,"CRC-00000")&amp;"-05-01"</f>
        <v>CRC-00715-05-01</v>
      </c>
      <c r="D713" s="2" t="s">
        <v>2795</v>
      </c>
      <c r="E713" s="2" t="s">
        <v>2795</v>
      </c>
      <c r="F713" s="2" t="s">
        <v>2793</v>
      </c>
      <c r="G713" s="2" t="s">
        <v>2795</v>
      </c>
      <c r="H713" s="2" t="s">
        <v>2794</v>
      </c>
      <c r="I713" s="63" t="s">
        <v>2794</v>
      </c>
      <c r="J713" s="39" t="s">
        <v>2795</v>
      </c>
      <c r="K713" s="93" t="s">
        <v>3153</v>
      </c>
      <c r="L713" s="93" t="s">
        <v>3155</v>
      </c>
      <c r="M713" s="2" t="s">
        <v>3080</v>
      </c>
      <c r="O713" s="2" t="s">
        <v>2796</v>
      </c>
      <c r="P713" s="25" t="s">
        <v>1212</v>
      </c>
      <c r="Q713" s="63" t="s">
        <v>2796</v>
      </c>
      <c r="T713" s="2"/>
      <c r="U713" s="2" t="s">
        <v>2868</v>
      </c>
      <c r="V713" s="95">
        <v>4.5199999999999907E-2</v>
      </c>
      <c r="AA713" s="5" t="s">
        <v>1207</v>
      </c>
      <c r="AD713" s="5" t="b">
        <f>ISNUMBER(MATCH(A713,Selection!A:A,0))</f>
        <v>1</v>
      </c>
      <c r="AE713" s="5">
        <f>24-COUNTIF(D713:AA713,"")</f>
        <v>16</v>
      </c>
      <c r="AF713" s="21" t="b">
        <v>1</v>
      </c>
      <c r="AG713" s="22" t="b">
        <v>1</v>
      </c>
      <c r="AH713" s="22" t="b">
        <v>0</v>
      </c>
      <c r="AI713" s="24" t="b">
        <v>0</v>
      </c>
      <c r="AJ713" s="6">
        <v>715</v>
      </c>
      <c r="AK713" s="6" t="s">
        <v>2691</v>
      </c>
      <c r="AL713" s="6" t="s">
        <v>2692</v>
      </c>
      <c r="AM713" s="6">
        <v>66</v>
      </c>
      <c r="AN713" s="6" t="s">
        <v>2518</v>
      </c>
      <c r="AO713" s="6" t="s">
        <v>2417</v>
      </c>
      <c r="AP713" s="6" t="s">
        <v>2698</v>
      </c>
      <c r="AQ713" s="6" t="s">
        <v>208</v>
      </c>
      <c r="AU713" s="6" t="s">
        <v>2797</v>
      </c>
      <c r="AV713" s="98"/>
      <c r="AW713" s="98"/>
      <c r="BA713" s="15" t="b">
        <f>NOT(ISNA(MATCH($A713&amp;"N",'Cases at IMPPC'!$H:$H,0)))</f>
        <v>1</v>
      </c>
      <c r="BB713" s="15" t="b">
        <f>NOT(ISNA(MATCH($A713&amp;"T",'Cases at IMPPC'!$H:$H,0)))</f>
        <v>1</v>
      </c>
      <c r="BC713" s="15" t="b">
        <f>NOT(ISNA(MATCH($A713&amp;"ADE",'Cases at IMPPC'!$H:$H,0)))</f>
        <v>0</v>
      </c>
      <c r="BD713" s="15" t="b">
        <f>NOT(ISNA(MATCH($A713&amp;"MET",'Cases at IMPPC'!$H:$H,0)))</f>
        <v>0</v>
      </c>
      <c r="BE713" s="98" t="s">
        <v>1119</v>
      </c>
    </row>
    <row r="714" spans="1:60" ht="13" hidden="1" customHeight="1">
      <c r="A714" s="37">
        <v>716</v>
      </c>
      <c r="B714" s="7" t="s">
        <v>2003</v>
      </c>
      <c r="C714" s="7" t="str">
        <f>TEXT(A714,"CRC-00000")&amp;"-05-01"</f>
        <v>CRC-00716-05-01</v>
      </c>
      <c r="D714" s="2" t="s">
        <v>2794</v>
      </c>
      <c r="E714" s="2" t="s">
        <v>2795</v>
      </c>
      <c r="G714" s="2" t="s">
        <v>2520</v>
      </c>
      <c r="H714" s="2" t="s">
        <v>2795</v>
      </c>
      <c r="T714" s="2"/>
      <c r="U714" s="2"/>
      <c r="V714" s="95">
        <v>1.2839131719980967E-2</v>
      </c>
      <c r="AD714" s="5" t="b">
        <f>ISNUMBER(MATCH(A714,Selection!A:A,0))</f>
        <v>0</v>
      </c>
      <c r="AE714" s="5">
        <f>24-COUNTIF(D714:AA714,"")</f>
        <v>4</v>
      </c>
      <c r="AF714" s="21" t="b">
        <v>1</v>
      </c>
      <c r="AG714" s="15" t="b">
        <v>1</v>
      </c>
      <c r="AH714" s="15" t="b">
        <v>0</v>
      </c>
      <c r="AI714" s="24" t="b">
        <v>0</v>
      </c>
      <c r="AJ714" s="6">
        <v>716</v>
      </c>
      <c r="AK714" s="6" t="s">
        <v>2691</v>
      </c>
      <c r="AL714" s="6" t="s">
        <v>2692</v>
      </c>
      <c r="AM714" s="6">
        <v>68</v>
      </c>
      <c r="AN714" s="6" t="s">
        <v>2518</v>
      </c>
      <c r="AO714" s="6" t="s">
        <v>2699</v>
      </c>
      <c r="AP714" s="6" t="s">
        <v>2693</v>
      </c>
      <c r="AQ714" s="6" t="s">
        <v>319</v>
      </c>
      <c r="AU714" s="6" t="s">
        <v>2797</v>
      </c>
      <c r="AV714" s="98"/>
      <c r="AW714" s="98"/>
      <c r="BA714" s="15" t="b">
        <f>NOT(ISNA(MATCH($A714&amp;"N",'Cases at IMPPC'!$H:$H,0)))</f>
        <v>0</v>
      </c>
      <c r="BB714" s="15" t="b">
        <f>NOT(ISNA(MATCH($A714&amp;"T",'Cases at IMPPC'!$H:$H,0)))</f>
        <v>0</v>
      </c>
      <c r="BC714" s="15" t="b">
        <f>NOT(ISNA(MATCH($A714&amp;"ADE",'Cases at IMPPC'!$H:$H,0)))</f>
        <v>0</v>
      </c>
      <c r="BD714" s="15" t="b">
        <f>NOT(ISNA(MATCH($A714&amp;"MET",'Cases at IMPPC'!$H:$H,0)))</f>
        <v>0</v>
      </c>
      <c r="BE714" s="98" t="s">
        <v>1044</v>
      </c>
    </row>
    <row r="715" spans="1:60" ht="13" hidden="1" customHeight="1">
      <c r="A715" s="37">
        <v>717</v>
      </c>
      <c r="B715" s="7" t="s">
        <v>2004</v>
      </c>
      <c r="C715" s="7" t="str">
        <f>TEXT(A715,"CRC-00000")&amp;"-05-01"</f>
        <v>CRC-00717-05-01</v>
      </c>
      <c r="D715" s="2" t="s">
        <v>2795</v>
      </c>
      <c r="E715" s="2" t="s">
        <v>2795</v>
      </c>
      <c r="F715" s="2" t="s">
        <v>2335</v>
      </c>
      <c r="G715" s="2" t="s">
        <v>2795</v>
      </c>
      <c r="H715" s="2" t="s">
        <v>2795</v>
      </c>
      <c r="I715" s="63" t="s">
        <v>2795</v>
      </c>
      <c r="J715" s="39" t="s">
        <v>2795</v>
      </c>
      <c r="K715" s="93" t="s">
        <v>3153</v>
      </c>
      <c r="L715" s="93" t="s">
        <v>3155</v>
      </c>
      <c r="M715" s="2" t="s">
        <v>2875</v>
      </c>
      <c r="O715" s="2" t="s">
        <v>2518</v>
      </c>
      <c r="Q715" s="63" t="s">
        <v>2518</v>
      </c>
      <c r="R715" s="39" t="s">
        <v>3079</v>
      </c>
      <c r="T715" s="2"/>
      <c r="U715" s="2" t="s">
        <v>2868</v>
      </c>
      <c r="V715" s="95">
        <v>2.4599999999999955E-2</v>
      </c>
      <c r="AA715" s="5" t="s">
        <v>1278</v>
      </c>
      <c r="AD715" s="5" t="b">
        <f>ISNUMBER(MATCH(A715,Selection!A:A,0))</f>
        <v>0</v>
      </c>
      <c r="AE715" s="5">
        <f>24-COUNTIF(D715:AA715,"")</f>
        <v>16</v>
      </c>
      <c r="AF715" s="21" t="b">
        <v>1</v>
      </c>
      <c r="AG715" s="22" t="b">
        <v>1</v>
      </c>
      <c r="AH715" s="22" t="b">
        <v>0</v>
      </c>
      <c r="AI715" s="24" t="b">
        <v>0</v>
      </c>
      <c r="AJ715" s="6">
        <v>717</v>
      </c>
      <c r="AK715" s="6" t="s">
        <v>2691</v>
      </c>
      <c r="AL715" s="6" t="s">
        <v>2692</v>
      </c>
      <c r="AM715" s="6">
        <v>50</v>
      </c>
      <c r="AN715" s="6" t="s">
        <v>2697</v>
      </c>
      <c r="AO715" s="6" t="s">
        <v>2699</v>
      </c>
      <c r="AP715" s="6" t="s">
        <v>2698</v>
      </c>
      <c r="AQ715" s="6" t="s">
        <v>237</v>
      </c>
      <c r="AU715" s="6" t="s">
        <v>2990</v>
      </c>
      <c r="AV715" s="98"/>
      <c r="AW715" s="98"/>
      <c r="BA715" s="15" t="b">
        <f>NOT(ISNA(MATCH($A715&amp;"N",'Cases at IMPPC'!$H:$H,0)))</f>
        <v>1</v>
      </c>
      <c r="BB715" s="15" t="b">
        <f>NOT(ISNA(MATCH($A715&amp;"T",'Cases at IMPPC'!$H:$H,0)))</f>
        <v>1</v>
      </c>
      <c r="BC715" s="15" t="b">
        <f>NOT(ISNA(MATCH($A715&amp;"ADE",'Cases at IMPPC'!$H:$H,0)))</f>
        <v>0</v>
      </c>
      <c r="BD715" s="15" t="b">
        <f>NOT(ISNA(MATCH($A715&amp;"MET",'Cases at IMPPC'!$H:$H,0)))</f>
        <v>0</v>
      </c>
      <c r="BE715" s="98" t="s">
        <v>1120</v>
      </c>
    </row>
    <row r="716" spans="1:60" ht="13" hidden="1" customHeight="1">
      <c r="A716" s="37">
        <v>718</v>
      </c>
      <c r="B716" s="7" t="s">
        <v>2005</v>
      </c>
      <c r="C716" s="7" t="str">
        <f>TEXT(A716,"CRC-00000")&amp;"-05-01"</f>
        <v>CRC-00718-05-01</v>
      </c>
      <c r="D716" s="2" t="s">
        <v>2795</v>
      </c>
      <c r="G716" s="2" t="s">
        <v>2520</v>
      </c>
      <c r="T716" s="2"/>
      <c r="U716" s="2"/>
      <c r="AD716" s="5" t="b">
        <f>ISNUMBER(MATCH(A716,Selection!A:A,0))</f>
        <v>0</v>
      </c>
      <c r="AE716" s="5">
        <f>24-COUNTIF(D716:AA716,"")</f>
        <v>1</v>
      </c>
      <c r="AF716" s="21" t="b">
        <v>1</v>
      </c>
      <c r="AG716" s="15" t="b">
        <v>0</v>
      </c>
      <c r="AH716" s="15" t="b">
        <v>0</v>
      </c>
      <c r="AI716" s="24" t="b">
        <v>1</v>
      </c>
      <c r="AJ716" s="6">
        <v>718.3</v>
      </c>
      <c r="AK716" s="6" t="s">
        <v>2744</v>
      </c>
      <c r="AL716" s="6" t="s">
        <v>2692</v>
      </c>
      <c r="AM716" s="6">
        <v>53</v>
      </c>
      <c r="AN716" s="6" t="s">
        <v>2697</v>
      </c>
      <c r="AP716" s="6" t="s">
        <v>2518</v>
      </c>
      <c r="AQ716" s="6" t="s">
        <v>2745</v>
      </c>
      <c r="AU716" s="6" t="s">
        <v>2518</v>
      </c>
      <c r="AV716" s="98" t="s">
        <v>621</v>
      </c>
      <c r="AW716" s="98"/>
      <c r="BA716" s="15" t="b">
        <f>NOT(ISNA(MATCH($A716&amp;"N",'Cases at IMPPC'!$H:$H,0)))</f>
        <v>1</v>
      </c>
      <c r="BB716" s="15" t="b">
        <f>NOT(ISNA(MATCH($A716&amp;"T",'Cases at IMPPC'!$H:$H,0)))</f>
        <v>0</v>
      </c>
      <c r="BC716" s="15" t="b">
        <f>NOT(ISNA(MATCH($A716&amp;"ADE",'Cases at IMPPC'!$H:$H,0)))</f>
        <v>0</v>
      </c>
      <c r="BD716" s="15" t="b">
        <f>NOT(ISNA(MATCH($A716&amp;"MET",'Cases at IMPPC'!$H:$H,0)))</f>
        <v>1</v>
      </c>
      <c r="BE716" s="98" t="s">
        <v>1132</v>
      </c>
    </row>
    <row r="717" spans="1:60" ht="13" hidden="1" customHeight="1">
      <c r="A717" s="37">
        <v>719</v>
      </c>
      <c r="B717" s="7" t="s">
        <v>2006</v>
      </c>
      <c r="C717" s="7" t="str">
        <f>TEXT(A717,"CRC-00000")&amp;"-05-01"</f>
        <v>CRC-00719-05-01</v>
      </c>
      <c r="D717" s="2" t="s">
        <v>2795</v>
      </c>
      <c r="E717" s="2" t="s">
        <v>2795</v>
      </c>
      <c r="G717" s="2" t="s">
        <v>2520</v>
      </c>
      <c r="H717" s="2" t="s">
        <v>2743</v>
      </c>
      <c r="K717" s="93" t="s">
        <v>3153</v>
      </c>
      <c r="L717" s="93" t="s">
        <v>3155</v>
      </c>
      <c r="M717" s="2" t="s">
        <v>3080</v>
      </c>
      <c r="O717" s="2" t="s">
        <v>2519</v>
      </c>
      <c r="Q717" s="63" t="s">
        <v>2959</v>
      </c>
      <c r="T717" s="2" t="s">
        <v>2664</v>
      </c>
      <c r="U717" s="2" t="s">
        <v>2868</v>
      </c>
      <c r="V717" s="95">
        <v>5.4999999999999494E-3</v>
      </c>
      <c r="Y717" s="5" t="s">
        <v>2600</v>
      </c>
      <c r="AA717" s="5" t="s">
        <v>1280</v>
      </c>
      <c r="AC717" s="5" t="s">
        <v>1972</v>
      </c>
      <c r="AD717" s="5" t="b">
        <f>ISNUMBER(MATCH(A717,Selection!A:A,0))</f>
        <v>0</v>
      </c>
      <c r="AE717" s="5">
        <f>24-COUNTIF(D717:AA717,"")</f>
        <v>13</v>
      </c>
      <c r="AF717" s="21" t="b">
        <v>1</v>
      </c>
      <c r="AG717" s="22" t="b">
        <v>1</v>
      </c>
      <c r="AH717" s="22" t="b">
        <v>0</v>
      </c>
      <c r="AI717" s="24" t="b">
        <v>0</v>
      </c>
      <c r="AJ717" s="6">
        <v>719</v>
      </c>
      <c r="AK717" s="6" t="s">
        <v>2691</v>
      </c>
      <c r="AL717" s="6" t="s">
        <v>2692</v>
      </c>
      <c r="AM717" s="6">
        <v>77</v>
      </c>
      <c r="AN717" s="6" t="s">
        <v>2518</v>
      </c>
      <c r="AO717" s="6" t="s">
        <v>2699</v>
      </c>
      <c r="AP717" s="6" t="s">
        <v>2698</v>
      </c>
      <c r="AQ717" s="6" t="s">
        <v>238</v>
      </c>
      <c r="AU717" s="6" t="s">
        <v>2518</v>
      </c>
      <c r="AV717" s="98" t="s">
        <v>622</v>
      </c>
      <c r="AW717" s="98"/>
      <c r="AX717">
        <v>7.6923077000000006E-2</v>
      </c>
      <c r="AY717">
        <v>0</v>
      </c>
      <c r="AZ717">
        <v>7.6923077000000006E-2</v>
      </c>
      <c r="BA717" s="15" t="b">
        <f>NOT(ISNA(MATCH($A717&amp;"N",'Cases at IMPPC'!$H:$H,0)))</f>
        <v>1</v>
      </c>
      <c r="BB717" s="15" t="b">
        <f>NOT(ISNA(MATCH($A717&amp;"T",'Cases at IMPPC'!$H:$H,0)))</f>
        <v>1</v>
      </c>
      <c r="BC717" s="15" t="b">
        <f>NOT(ISNA(MATCH($A717&amp;"ADE",'Cases at IMPPC'!$H:$H,0)))</f>
        <v>0</v>
      </c>
      <c r="BD717" s="15" t="b">
        <f>NOT(ISNA(MATCH($A717&amp;"MET",'Cases at IMPPC'!$H:$H,0)))</f>
        <v>0</v>
      </c>
      <c r="BE717" s="98" t="s">
        <v>1135</v>
      </c>
      <c r="BF717" t="s">
        <v>2958</v>
      </c>
    </row>
    <row r="718" spans="1:60" ht="13" hidden="1" customHeight="1">
      <c r="A718" s="37">
        <v>720</v>
      </c>
      <c r="B718" s="7" t="s">
        <v>2007</v>
      </c>
      <c r="C718" s="7" t="str">
        <f>TEXT(A718,"CRC-00000")&amp;"-05-01"</f>
        <v>CRC-00720-05-01</v>
      </c>
      <c r="D718" s="2" t="s">
        <v>2795</v>
      </c>
      <c r="E718" s="2" t="s">
        <v>2795</v>
      </c>
      <c r="G718" s="2" t="s">
        <v>2520</v>
      </c>
      <c r="T718" s="2"/>
      <c r="U718" s="2"/>
      <c r="AD718" s="5" t="b">
        <f>ISNUMBER(MATCH(A718,Selection!A:A,0))</f>
        <v>0</v>
      </c>
      <c r="AE718" s="5">
        <f>24-COUNTIF(D718:AA718,"")</f>
        <v>2</v>
      </c>
      <c r="AF718" s="21" t="b">
        <v>1</v>
      </c>
      <c r="AG718" s="15" t="b">
        <v>0</v>
      </c>
      <c r="AH718" s="15" t="b">
        <v>1</v>
      </c>
      <c r="AI718" s="24" t="b">
        <v>0</v>
      </c>
      <c r="AJ718" s="6">
        <v>720.1</v>
      </c>
      <c r="AK718" s="6" t="s">
        <v>3170</v>
      </c>
      <c r="AL718" s="6" t="s">
        <v>2693</v>
      </c>
      <c r="AM718" s="6">
        <v>63</v>
      </c>
      <c r="AN718" s="6" t="s">
        <v>2518</v>
      </c>
      <c r="AO718" s="6" t="s">
        <v>2417</v>
      </c>
      <c r="AP718" s="6" t="s">
        <v>2698</v>
      </c>
      <c r="AQ718" s="6" t="s">
        <v>239</v>
      </c>
      <c r="AU718" s="6" t="s">
        <v>2293</v>
      </c>
      <c r="AV718" s="98" t="s">
        <v>623</v>
      </c>
      <c r="AW718" s="98"/>
      <c r="BA718" s="15" t="b">
        <f>NOT(ISNA(MATCH($A718&amp;"N",'Cases at IMPPC'!$H:$H,0)))</f>
        <v>1</v>
      </c>
      <c r="BB718" s="15" t="b">
        <f>NOT(ISNA(MATCH($A718&amp;"T",'Cases at IMPPC'!$H:$H,0)))</f>
        <v>0</v>
      </c>
      <c r="BC718" s="15" t="b">
        <f>NOT(ISNA(MATCH($A718&amp;"ADE",'Cases at IMPPC'!$H:$H,0)))</f>
        <v>1</v>
      </c>
      <c r="BD718" s="15" t="b">
        <f>NOT(ISNA(MATCH($A718&amp;"MET",'Cases at IMPPC'!$H:$H,0)))</f>
        <v>0</v>
      </c>
      <c r="BE718" s="98" t="s">
        <v>1112</v>
      </c>
    </row>
    <row r="719" spans="1:60" ht="13" hidden="1" customHeight="1">
      <c r="A719" s="37">
        <v>721</v>
      </c>
      <c r="B719" s="7" t="s">
        <v>2008</v>
      </c>
      <c r="C719" s="7" t="str">
        <f>TEXT(A719,"CRC-00000")&amp;"-05-01"</f>
        <v>CRC-00721-05-01</v>
      </c>
      <c r="D719" s="2" t="s">
        <v>2795</v>
      </c>
      <c r="E719" s="2" t="s">
        <v>2794</v>
      </c>
      <c r="G719" s="2" t="s">
        <v>2520</v>
      </c>
      <c r="O719" s="2" t="s">
        <v>2796</v>
      </c>
      <c r="T719" s="2"/>
      <c r="U719" s="2"/>
      <c r="V719" s="95">
        <v>9.400000000000075E-3</v>
      </c>
      <c r="AD719" s="5" t="b">
        <f>ISNUMBER(MATCH(A719,Selection!A:A,0))</f>
        <v>0</v>
      </c>
      <c r="AE719" s="5">
        <f>24-COUNTIF(D719:AA719,"")</f>
        <v>4</v>
      </c>
      <c r="AF719" s="21" t="b">
        <v>1</v>
      </c>
      <c r="AG719" s="15" t="b">
        <v>1</v>
      </c>
      <c r="AH719" s="15" t="b">
        <v>0</v>
      </c>
      <c r="AI719" s="24" t="b">
        <v>0</v>
      </c>
      <c r="AJ719" s="6">
        <v>721</v>
      </c>
      <c r="AK719" s="6" t="s">
        <v>2691</v>
      </c>
      <c r="AL719" s="6" t="s">
        <v>2692</v>
      </c>
      <c r="AM719" s="6">
        <v>27</v>
      </c>
      <c r="AN719" s="6" t="s">
        <v>2697</v>
      </c>
      <c r="AO719" s="6" t="s">
        <v>2417</v>
      </c>
      <c r="AP719" s="6" t="s">
        <v>2999</v>
      </c>
      <c r="AQ719" s="6" t="s">
        <v>2745</v>
      </c>
      <c r="AU719" s="6" t="s">
        <v>2797</v>
      </c>
      <c r="AV719" s="98" t="s">
        <v>624</v>
      </c>
      <c r="AW719" s="98"/>
      <c r="BA719" s="15" t="b">
        <f>NOT(ISNA(MATCH($A719&amp;"N",'Cases at IMPPC'!$H:$H,0)))</f>
        <v>0</v>
      </c>
      <c r="BB719" s="15" t="b">
        <f>NOT(ISNA(MATCH($A719&amp;"T",'Cases at IMPPC'!$H:$H,0)))</f>
        <v>0</v>
      </c>
      <c r="BC719" s="15" t="b">
        <f>NOT(ISNA(MATCH($A719&amp;"ADE",'Cases at IMPPC'!$H:$H,0)))</f>
        <v>0</v>
      </c>
      <c r="BD719" s="15" t="b">
        <f>NOT(ISNA(MATCH($A719&amp;"MET",'Cases at IMPPC'!$H:$H,0)))</f>
        <v>0</v>
      </c>
      <c r="BE719" s="98" t="s">
        <v>1045</v>
      </c>
    </row>
    <row r="720" spans="1:60" ht="13" hidden="1" customHeight="1">
      <c r="A720" s="37">
        <v>722</v>
      </c>
      <c r="B720" s="7" t="s">
        <v>2009</v>
      </c>
      <c r="C720" s="7" t="str">
        <f>TEXT(A720,"CRC-00000")&amp;"-05-01"</f>
        <v>CRC-00722-05-01</v>
      </c>
      <c r="D720" s="2" t="s">
        <v>2795</v>
      </c>
      <c r="G720" s="2" t="s">
        <v>2520</v>
      </c>
      <c r="T720" s="2"/>
      <c r="U720" s="2"/>
      <c r="AD720" s="5" t="b">
        <f>ISNUMBER(MATCH(A720,Selection!A:A,0))</f>
        <v>0</v>
      </c>
      <c r="AE720" s="5">
        <f>24-COUNTIF(D720:AA720,"")</f>
        <v>1</v>
      </c>
      <c r="AF720" s="21" t="b">
        <v>1</v>
      </c>
      <c r="AG720" s="15" t="b">
        <v>0</v>
      </c>
      <c r="AH720" s="15" t="b">
        <v>0</v>
      </c>
      <c r="AI720" s="24" t="b">
        <v>1</v>
      </c>
      <c r="AJ720" s="6">
        <v>722.3</v>
      </c>
      <c r="AK720" s="6" t="s">
        <v>2744</v>
      </c>
      <c r="AL720" s="6" t="s">
        <v>2692</v>
      </c>
      <c r="AM720" s="6">
        <v>75</v>
      </c>
      <c r="AN720" s="6" t="s">
        <v>2697</v>
      </c>
      <c r="AP720" s="6" t="s">
        <v>2518</v>
      </c>
      <c r="AQ720" s="6" t="s">
        <v>2745</v>
      </c>
      <c r="AU720" s="6" t="s">
        <v>2745</v>
      </c>
      <c r="AV720" s="98" t="s">
        <v>625</v>
      </c>
      <c r="AW720" s="98"/>
      <c r="BA720" s="15" t="b">
        <f>NOT(ISNA(MATCH($A720&amp;"N",'Cases at IMPPC'!$H:$H,0)))</f>
        <v>1</v>
      </c>
      <c r="BB720" s="15" t="b">
        <f>NOT(ISNA(MATCH($A720&amp;"T",'Cases at IMPPC'!$H:$H,0)))</f>
        <v>0</v>
      </c>
      <c r="BC720" s="15" t="b">
        <f>NOT(ISNA(MATCH($A720&amp;"ADE",'Cases at IMPPC'!$H:$H,0)))</f>
        <v>0</v>
      </c>
      <c r="BD720" s="15" t="b">
        <f>NOT(ISNA(MATCH($A720&amp;"MET",'Cases at IMPPC'!$H:$H,0)))</f>
        <v>1</v>
      </c>
      <c r="BE720" s="98" t="s">
        <v>1132</v>
      </c>
    </row>
    <row r="721" spans="1:60" ht="13" hidden="1" customHeight="1">
      <c r="A721" s="37">
        <v>723</v>
      </c>
      <c r="B721" s="7" t="s">
        <v>2010</v>
      </c>
      <c r="C721" s="7" t="str">
        <f>TEXT(A721,"CRC-00000")&amp;"-05-01"</f>
        <v>CRC-00723-05-01</v>
      </c>
      <c r="D721" s="2" t="s">
        <v>2795</v>
      </c>
      <c r="E721" s="2" t="s">
        <v>2795</v>
      </c>
      <c r="G721" s="2" t="s">
        <v>2520</v>
      </c>
      <c r="T721" s="2"/>
      <c r="U721" s="2"/>
      <c r="AD721" s="5" t="b">
        <f>ISNUMBER(MATCH(A721,Selection!A:A,0))</f>
        <v>0</v>
      </c>
      <c r="AE721" s="5">
        <f>24-COUNTIF(D721:AA721,"")</f>
        <v>2</v>
      </c>
      <c r="AF721" s="21" t="b">
        <v>1</v>
      </c>
      <c r="AG721" s="15" t="b">
        <v>0</v>
      </c>
      <c r="AH721" s="15" t="b">
        <v>1</v>
      </c>
      <c r="AI721" s="24" t="b">
        <v>0</v>
      </c>
      <c r="AJ721" s="6">
        <v>723.1</v>
      </c>
      <c r="AK721" s="6" t="s">
        <v>3170</v>
      </c>
      <c r="AL721" s="6" t="s">
        <v>2692</v>
      </c>
      <c r="AM721" s="6">
        <v>58</v>
      </c>
      <c r="AN721" s="6" t="s">
        <v>2518</v>
      </c>
      <c r="AO721" s="6" t="s">
        <v>2699</v>
      </c>
      <c r="AQ721" s="6" t="s">
        <v>135</v>
      </c>
      <c r="AU721" s="6" t="s">
        <v>2795</v>
      </c>
      <c r="AV721" s="98" t="s">
        <v>763</v>
      </c>
      <c r="AW721" s="98"/>
      <c r="BA721" s="15" t="b">
        <f>NOT(ISNA(MATCH($A721&amp;"N",'Cases at IMPPC'!$H:$H,0)))</f>
        <v>1</v>
      </c>
      <c r="BB721" s="15" t="b">
        <f>NOT(ISNA(MATCH($A721&amp;"T",'Cases at IMPPC'!$H:$H,0)))</f>
        <v>0</v>
      </c>
      <c r="BC721" s="15" t="b">
        <f>NOT(ISNA(MATCH($A721&amp;"ADE",'Cases at IMPPC'!$H:$H,0)))</f>
        <v>1</v>
      </c>
      <c r="BD721" s="15" t="b">
        <f>NOT(ISNA(MATCH($A721&amp;"MET",'Cases at IMPPC'!$H:$H,0)))</f>
        <v>0</v>
      </c>
      <c r="BE721" s="98" t="s">
        <v>1010</v>
      </c>
    </row>
    <row r="722" spans="1:60" ht="13" hidden="1" customHeight="1">
      <c r="A722" s="37">
        <v>724</v>
      </c>
      <c r="B722" s="7" t="s">
        <v>2011</v>
      </c>
      <c r="C722" s="7" t="str">
        <f>TEXT(A722,"CRC-00000")&amp;"-05-01"</f>
        <v>CRC-00724-05-01</v>
      </c>
      <c r="D722" s="2" t="s">
        <v>2795</v>
      </c>
      <c r="E722" s="2" t="s">
        <v>2795</v>
      </c>
      <c r="G722" s="2" t="s">
        <v>2520</v>
      </c>
      <c r="H722" s="2" t="s">
        <v>2793</v>
      </c>
      <c r="K722" s="93" t="s">
        <v>3159</v>
      </c>
      <c r="L722" s="93" t="s">
        <v>3155</v>
      </c>
      <c r="M722" s="2" t="s">
        <v>3080</v>
      </c>
      <c r="O722" s="2" t="s">
        <v>2518</v>
      </c>
      <c r="T722" s="2" t="s">
        <v>2664</v>
      </c>
      <c r="U722" s="2" t="s">
        <v>2868</v>
      </c>
      <c r="V722" s="94">
        <v>-0.11699999999999988</v>
      </c>
      <c r="Z722" s="5" t="s">
        <v>2854</v>
      </c>
      <c r="AD722" s="5" t="b">
        <f>ISNUMBER(MATCH(A722,Selection!A:A,0))</f>
        <v>0</v>
      </c>
      <c r="AE722" s="5">
        <f>24-COUNTIF(D722:AA722,"")</f>
        <v>11</v>
      </c>
      <c r="AF722" s="21" t="b">
        <v>1</v>
      </c>
      <c r="AG722" s="22" t="b">
        <v>1</v>
      </c>
      <c r="AH722" s="22" t="b">
        <v>0</v>
      </c>
      <c r="AI722" s="24" t="b">
        <v>0</v>
      </c>
      <c r="AJ722" s="6">
        <v>724</v>
      </c>
      <c r="AK722" s="6" t="s">
        <v>2691</v>
      </c>
      <c r="AL722" s="6" t="s">
        <v>2692</v>
      </c>
      <c r="AM722" s="6">
        <v>69</v>
      </c>
      <c r="AN722" s="6" t="s">
        <v>2518</v>
      </c>
      <c r="AO722" s="6" t="s">
        <v>2417</v>
      </c>
      <c r="AP722" s="6" t="s">
        <v>2693</v>
      </c>
      <c r="AQ722" s="6" t="s">
        <v>235</v>
      </c>
      <c r="AU722" s="6" t="s">
        <v>2518</v>
      </c>
      <c r="AV722" s="98" t="s">
        <v>626</v>
      </c>
      <c r="AW722" s="98"/>
      <c r="AX722">
        <v>1.9230769000000002E-2</v>
      </c>
      <c r="AY722">
        <v>5.7692307999999998E-2</v>
      </c>
      <c r="AZ722">
        <v>7.6923077000000006E-2</v>
      </c>
      <c r="BA722" s="15" t="b">
        <f>NOT(ISNA(MATCH($A722&amp;"N",'Cases at IMPPC'!$H:$H,0)))</f>
        <v>1</v>
      </c>
      <c r="BB722" s="15" t="b">
        <f>NOT(ISNA(MATCH($A722&amp;"T",'Cases at IMPPC'!$H:$H,0)))</f>
        <v>1</v>
      </c>
      <c r="BC722" s="15" t="b">
        <f>NOT(ISNA(MATCH($A722&amp;"ADE",'Cases at IMPPC'!$H:$H,0)))</f>
        <v>0</v>
      </c>
      <c r="BD722" s="15" t="b">
        <f>NOT(ISNA(MATCH($A722&amp;"MET",'Cases at IMPPC'!$H:$H,0)))</f>
        <v>0</v>
      </c>
      <c r="BE722" s="98"/>
    </row>
    <row r="723" spans="1:60" ht="13" hidden="1" customHeight="1">
      <c r="A723" s="37">
        <v>725</v>
      </c>
      <c r="B723" s="7" t="s">
        <v>2012</v>
      </c>
      <c r="C723" s="7" t="str">
        <f>TEXT(A723,"CRC-00000")&amp;"-05-01"</f>
        <v>CRC-00725-05-01</v>
      </c>
      <c r="D723" s="2" t="s">
        <v>2795</v>
      </c>
      <c r="G723" s="2" t="s">
        <v>2520</v>
      </c>
      <c r="S723" s="39" t="s">
        <v>3089</v>
      </c>
      <c r="T723" s="2"/>
      <c r="U723" s="2"/>
      <c r="AD723" s="5" t="b">
        <f>ISNUMBER(MATCH(A723,Selection!A:A,0))</f>
        <v>0</v>
      </c>
      <c r="AE723" s="5">
        <f>24-COUNTIF(D723:AA723,"")</f>
        <v>2</v>
      </c>
      <c r="AF723" s="21" t="b">
        <v>1</v>
      </c>
      <c r="AG723" s="15" t="b">
        <v>1</v>
      </c>
      <c r="AH723" s="15" t="b">
        <v>0</v>
      </c>
      <c r="AI723" s="24" t="b">
        <v>0</v>
      </c>
      <c r="AJ723" s="6">
        <v>725</v>
      </c>
      <c r="AK723" s="6" t="s">
        <v>2691</v>
      </c>
      <c r="AL723" s="6" t="s">
        <v>2692</v>
      </c>
      <c r="AM723" s="6">
        <v>63</v>
      </c>
      <c r="AN723" s="6" t="s">
        <v>2518</v>
      </c>
      <c r="AO723" s="6" t="s">
        <v>2417</v>
      </c>
      <c r="AU723" s="6" t="s">
        <v>2795</v>
      </c>
      <c r="AV723" s="98" t="e">
        <v>#N/A</v>
      </c>
      <c r="AW723" s="98"/>
      <c r="BA723" s="15" t="b">
        <f>NOT(ISNA(MATCH($A723&amp;"N",'Cases at IMPPC'!$H:$H,0)))</f>
        <v>1</v>
      </c>
      <c r="BB723" s="15" t="b">
        <f>NOT(ISNA(MATCH($A723&amp;"T",'Cases at IMPPC'!$H:$H,0)))</f>
        <v>1</v>
      </c>
      <c r="BC723" s="15" t="b">
        <f>NOT(ISNA(MATCH($A723&amp;"ADE",'Cases at IMPPC'!$H:$H,0)))</f>
        <v>0</v>
      </c>
      <c r="BD723" s="15" t="b">
        <f>NOT(ISNA(MATCH($A723&amp;"MET",'Cases at IMPPC'!$H:$H,0)))</f>
        <v>0</v>
      </c>
      <c r="BE723" s="98" t="e">
        <v>#N/A</v>
      </c>
    </row>
    <row r="724" spans="1:60" ht="13" customHeight="1">
      <c r="A724" s="37">
        <v>726</v>
      </c>
      <c r="B724" s="7" t="s">
        <v>1826</v>
      </c>
      <c r="C724" s="7" t="str">
        <f>TEXT(A724,"CRC-00000")&amp;"-05-01"</f>
        <v>CRC-00726-05-01</v>
      </c>
      <c r="D724" s="2" t="s">
        <v>2795</v>
      </c>
      <c r="G724" s="2" t="s">
        <v>2520</v>
      </c>
      <c r="H724" s="2" t="s">
        <v>2793</v>
      </c>
      <c r="K724" s="93" t="s">
        <v>3153</v>
      </c>
      <c r="L724" s="93" t="s">
        <v>3155</v>
      </c>
      <c r="M724" s="2" t="s">
        <v>2338</v>
      </c>
      <c r="O724" s="2" t="s">
        <v>2518</v>
      </c>
      <c r="Q724" s="63" t="s">
        <v>3027</v>
      </c>
      <c r="R724" s="39" t="s">
        <v>2235</v>
      </c>
      <c r="S724" s="39" t="s">
        <v>3090</v>
      </c>
      <c r="T724" s="2" t="s">
        <v>2664</v>
      </c>
      <c r="U724" s="2" t="s">
        <v>2868</v>
      </c>
      <c r="V724" s="95">
        <v>4.8899999999999944E-2</v>
      </c>
      <c r="AA724" s="5" t="s">
        <v>1277</v>
      </c>
      <c r="AD724" s="5" t="b">
        <f>ISNUMBER(MATCH(A724,Selection!A:A,0))</f>
        <v>0</v>
      </c>
      <c r="AE724" s="5">
        <f>24-COUNTIF(D724:AA724,"")</f>
        <v>13</v>
      </c>
      <c r="AF724" s="21" t="b">
        <v>1</v>
      </c>
      <c r="AG724" s="22" t="b">
        <v>1</v>
      </c>
      <c r="AH724" s="22" t="b">
        <v>0</v>
      </c>
      <c r="AI724" s="24" t="b">
        <v>1</v>
      </c>
      <c r="AJ724" s="6">
        <v>726</v>
      </c>
      <c r="AK724" s="6" t="s">
        <v>2691</v>
      </c>
      <c r="AL724" s="6" t="s">
        <v>2692</v>
      </c>
      <c r="AM724" s="6">
        <v>73</v>
      </c>
      <c r="AN724" s="6" t="s">
        <v>2518</v>
      </c>
      <c r="AO724" s="6" t="s">
        <v>2417</v>
      </c>
      <c r="AP724" s="6" t="s">
        <v>2999</v>
      </c>
      <c r="AQ724" s="6" t="s">
        <v>173</v>
      </c>
      <c r="AU724" s="6" t="s">
        <v>2518</v>
      </c>
      <c r="AV724" s="98"/>
      <c r="AW724" s="98"/>
      <c r="AX724">
        <v>1.9230769000000002E-2</v>
      </c>
      <c r="AY724">
        <v>1.9230769000000002E-2</v>
      </c>
      <c r="AZ724">
        <v>3.8461538000000003E-2</v>
      </c>
      <c r="BA724" s="15" t="b">
        <f>NOT(ISNA(MATCH($A724&amp;"N",'Cases at IMPPC'!$H:$H,0)))</f>
        <v>1</v>
      </c>
      <c r="BB724" s="15" t="b">
        <f>NOT(ISNA(MATCH($A724&amp;"T",'Cases at IMPPC'!$H:$H,0)))</f>
        <v>1</v>
      </c>
      <c r="BC724" s="15" t="b">
        <f>NOT(ISNA(MATCH($A724&amp;"ADE",'Cases at IMPPC'!$H:$H,0)))</f>
        <v>0</v>
      </c>
      <c r="BD724" s="15" t="b">
        <f>NOT(ISNA(MATCH($A724&amp;"MET",'Cases at IMPPC'!$H:$H,0)))</f>
        <v>0</v>
      </c>
      <c r="BE724" s="98"/>
      <c r="BF724" t="s">
        <v>3035</v>
      </c>
      <c r="BH724" t="s">
        <v>3126</v>
      </c>
    </row>
    <row r="725" spans="1:60" ht="13" hidden="1" customHeight="1">
      <c r="A725" s="37">
        <v>727</v>
      </c>
      <c r="B725" s="7" t="s">
        <v>1827</v>
      </c>
      <c r="C725" s="7" t="str">
        <f>TEXT(A725,"CRC-00000")&amp;"-05-01"</f>
        <v>CRC-00727-05-01</v>
      </c>
      <c r="D725" s="2" t="s">
        <v>2335</v>
      </c>
      <c r="G725" s="2" t="s">
        <v>2520</v>
      </c>
      <c r="H725" s="2" t="s">
        <v>2335</v>
      </c>
      <c r="K725" s="93" t="s">
        <v>3085</v>
      </c>
      <c r="L725" s="93" t="s">
        <v>1210</v>
      </c>
      <c r="M725" s="2" t="s">
        <v>3092</v>
      </c>
      <c r="O725" s="2" t="s">
        <v>2886</v>
      </c>
      <c r="Q725" s="63" t="s">
        <v>3036</v>
      </c>
      <c r="R725" s="39" t="s">
        <v>3028</v>
      </c>
      <c r="S725" s="39" t="s">
        <v>3092</v>
      </c>
      <c r="T725" s="2" t="s">
        <v>2664</v>
      </c>
      <c r="U725" s="2" t="s">
        <v>2868</v>
      </c>
      <c r="V725" s="95">
        <v>5.9699999999999975E-2</v>
      </c>
      <c r="AA725" s="5" t="s">
        <v>1277</v>
      </c>
      <c r="AD725" s="5" t="b">
        <f>ISNUMBER(MATCH(A725,Selection!A:A,0))</f>
        <v>0</v>
      </c>
      <c r="AE725" s="5">
        <f>24-COUNTIF(D725:AA725,"")</f>
        <v>13</v>
      </c>
      <c r="AF725" s="21" t="b">
        <v>1</v>
      </c>
      <c r="AG725" s="22" t="b">
        <v>1</v>
      </c>
      <c r="AH725" s="22" t="b">
        <v>0</v>
      </c>
      <c r="AI725" s="24" t="b">
        <v>0</v>
      </c>
      <c r="AJ725" s="6">
        <v>727</v>
      </c>
      <c r="AK725" s="6" t="s">
        <v>2691</v>
      </c>
      <c r="AL725" s="6" t="s">
        <v>2692</v>
      </c>
      <c r="AM725" s="6">
        <v>53</v>
      </c>
      <c r="AN725" s="6" t="s">
        <v>2518</v>
      </c>
      <c r="AO725" s="6" t="s">
        <v>2417</v>
      </c>
      <c r="AP725" s="6" t="s">
        <v>2698</v>
      </c>
      <c r="AQ725" s="6" t="s">
        <v>120</v>
      </c>
      <c r="AU725" s="6" t="s">
        <v>2518</v>
      </c>
      <c r="AV725" s="98"/>
      <c r="AW725" s="98"/>
      <c r="AX725">
        <v>0.115384615</v>
      </c>
      <c r="AY725">
        <v>0.17307692299999999</v>
      </c>
      <c r="AZ725">
        <v>0.28846153800000002</v>
      </c>
      <c r="BA725" s="15" t="b">
        <f>NOT(ISNA(MATCH($A725&amp;"N",'Cases at IMPPC'!$H:$H,0)))</f>
        <v>1</v>
      </c>
      <c r="BB725" s="15" t="b">
        <f>NOT(ISNA(MATCH($A725&amp;"T",'Cases at IMPPC'!$H:$H,0)))</f>
        <v>1</v>
      </c>
      <c r="BC725" s="15" t="b">
        <f>NOT(ISNA(MATCH($A725&amp;"ADE",'Cases at IMPPC'!$H:$H,0)))</f>
        <v>0</v>
      </c>
      <c r="BD725" s="15" t="b">
        <f>NOT(ISNA(MATCH($A725&amp;"MET",'Cases at IMPPC'!$H:$H,0)))</f>
        <v>0</v>
      </c>
      <c r="BE725" s="98"/>
      <c r="BF725" t="s">
        <v>2958</v>
      </c>
    </row>
    <row r="726" spans="1:60" ht="13" hidden="1" customHeight="1">
      <c r="A726" s="37">
        <v>728</v>
      </c>
      <c r="B726" s="7" t="s">
        <v>1828</v>
      </c>
      <c r="C726" s="7" t="str">
        <f>TEXT(A726,"CRC-00000")&amp;"-05-01"</f>
        <v>CRC-00728-05-01</v>
      </c>
      <c r="G726" s="2" t="s">
        <v>2520</v>
      </c>
      <c r="T726" s="2"/>
      <c r="U726" s="2"/>
      <c r="AD726" s="5" t="b">
        <f>ISNUMBER(MATCH(A726,Selection!A:A,0))</f>
        <v>0</v>
      </c>
      <c r="AE726" s="5">
        <f>24-COUNTIF(D726:AA726,"")</f>
        <v>0</v>
      </c>
      <c r="AF726" s="21" t="b">
        <v>1</v>
      </c>
      <c r="AG726" s="15" t="b">
        <v>1</v>
      </c>
      <c r="AH726" s="15" t="b">
        <v>0</v>
      </c>
      <c r="AI726" s="24" t="b">
        <v>0</v>
      </c>
      <c r="AJ726" s="6">
        <v>728</v>
      </c>
      <c r="AK726" s="6" t="s">
        <v>2691</v>
      </c>
      <c r="AM726" s="6">
        <v>84</v>
      </c>
      <c r="AN726" s="6" t="s">
        <v>2697</v>
      </c>
      <c r="AO726" s="6" t="s">
        <v>2699</v>
      </c>
      <c r="AP726" s="6" t="s">
        <v>2693</v>
      </c>
      <c r="AQ726" s="6" t="s">
        <v>97</v>
      </c>
      <c r="AU726" s="6" t="s">
        <v>2518</v>
      </c>
      <c r="AV726" s="98" t="s">
        <v>627</v>
      </c>
      <c r="AW726" s="98"/>
      <c r="BA726" s="15" t="b">
        <f>NOT(ISNA(MATCH($A726&amp;"N",'Cases at IMPPC'!$H:$H,0)))</f>
        <v>1</v>
      </c>
      <c r="BB726" s="15" t="b">
        <f>NOT(ISNA(MATCH($A726&amp;"T",'Cases at IMPPC'!$H:$H,0)))</f>
        <v>1</v>
      </c>
      <c r="BC726" s="15" t="b">
        <f>NOT(ISNA(MATCH($A726&amp;"ADE",'Cases at IMPPC'!$H:$H,0)))</f>
        <v>0</v>
      </c>
      <c r="BD726" s="15" t="b">
        <f>NOT(ISNA(MATCH($A726&amp;"MET",'Cases at IMPPC'!$H:$H,0)))</f>
        <v>0</v>
      </c>
      <c r="BE726" s="98"/>
    </row>
    <row r="727" spans="1:60" ht="13" hidden="1" customHeight="1">
      <c r="A727" s="37">
        <v>729</v>
      </c>
      <c r="B727" s="7" t="s">
        <v>1829</v>
      </c>
      <c r="C727" s="7" t="str">
        <f>TEXT(A727,"CRC-00000")&amp;"-05-01"</f>
        <v>CRC-00729-05-01</v>
      </c>
      <c r="D727" s="2" t="s">
        <v>2795</v>
      </c>
      <c r="G727" s="2" t="s">
        <v>2520</v>
      </c>
      <c r="M727" s="2" t="s">
        <v>2659</v>
      </c>
      <c r="T727" s="2"/>
      <c r="U727" s="2"/>
      <c r="AD727" s="5" t="b">
        <f>ISNUMBER(MATCH(A727,Selection!A:A,0))</f>
        <v>0</v>
      </c>
      <c r="AE727" s="5">
        <f>24-COUNTIF(D727:AA727,"")</f>
        <v>2</v>
      </c>
      <c r="AF727" s="21" t="b">
        <v>1</v>
      </c>
      <c r="AG727" s="15" t="b">
        <v>0</v>
      </c>
      <c r="AH727" s="15" t="b">
        <v>0</v>
      </c>
      <c r="AI727" s="24" t="b">
        <v>1</v>
      </c>
      <c r="AJ727" s="6">
        <v>729.3</v>
      </c>
      <c r="AK727" s="6" t="s">
        <v>2744</v>
      </c>
      <c r="AL727" s="6" t="s">
        <v>2692</v>
      </c>
      <c r="AM727" s="6">
        <v>73</v>
      </c>
      <c r="AN727" s="6" t="s">
        <v>2518</v>
      </c>
      <c r="AP727" s="6" t="s">
        <v>2518</v>
      </c>
      <c r="AQ727" s="6" t="s">
        <v>2745</v>
      </c>
      <c r="AV727" s="98" t="s">
        <v>628</v>
      </c>
      <c r="AW727" s="98"/>
      <c r="BA727" s="15" t="b">
        <f>NOT(ISNA(MATCH($A727&amp;"N",'Cases at IMPPC'!$H:$H,0)))</f>
        <v>1</v>
      </c>
      <c r="BB727" s="15" t="b">
        <f>NOT(ISNA(MATCH($A727&amp;"T",'Cases at IMPPC'!$H:$H,0)))</f>
        <v>1</v>
      </c>
      <c r="BC727" s="15" t="b">
        <f>NOT(ISNA(MATCH($A727&amp;"ADE",'Cases at IMPPC'!$H:$H,0)))</f>
        <v>0</v>
      </c>
      <c r="BD727" s="15" t="b">
        <f>NOT(ISNA(MATCH($A727&amp;"MET",'Cases at IMPPC'!$H:$H,0)))</f>
        <v>1</v>
      </c>
      <c r="BE727" s="98" t="s">
        <v>1132</v>
      </c>
      <c r="BH727" t="s">
        <v>3127</v>
      </c>
    </row>
    <row r="728" spans="1:60" ht="13" customHeight="1">
      <c r="A728" s="37">
        <v>730</v>
      </c>
      <c r="B728" s="7" t="s">
        <v>1445</v>
      </c>
      <c r="C728" s="7" t="str">
        <f>TEXT(A728,"CRC-00000")&amp;"-05-01"</f>
        <v>CRC-00730-05-01</v>
      </c>
      <c r="D728" s="2" t="s">
        <v>2795</v>
      </c>
      <c r="G728" s="2" t="s">
        <v>2520</v>
      </c>
      <c r="M728" s="2" t="s">
        <v>2881</v>
      </c>
      <c r="T728" s="2"/>
      <c r="U728" s="2"/>
      <c r="AD728" s="5" t="b">
        <f>ISNUMBER(MATCH(A728,Selection!A:A,0))</f>
        <v>0</v>
      </c>
      <c r="AE728" s="5">
        <f>24-COUNTIF(D728:AA728,"")</f>
        <v>2</v>
      </c>
      <c r="AF728" s="21" t="b">
        <v>1</v>
      </c>
      <c r="AG728" s="15" t="b">
        <v>1</v>
      </c>
      <c r="AH728" s="15" t="b">
        <v>0</v>
      </c>
      <c r="AI728" s="24" t="b">
        <v>0</v>
      </c>
      <c r="AJ728" s="6">
        <v>730</v>
      </c>
      <c r="AK728" s="6" t="s">
        <v>2691</v>
      </c>
      <c r="AM728" s="6">
        <v>56</v>
      </c>
      <c r="AN728" s="6" t="s">
        <v>2697</v>
      </c>
      <c r="AO728" s="6" t="s">
        <v>2699</v>
      </c>
      <c r="AP728" s="6" t="s">
        <v>2999</v>
      </c>
      <c r="AQ728" s="6" t="s">
        <v>332</v>
      </c>
      <c r="AU728" s="6" t="s">
        <v>2518</v>
      </c>
      <c r="AV728" s="98" t="s">
        <v>629</v>
      </c>
      <c r="AW728" s="98"/>
      <c r="BA728" s="15" t="b">
        <f>NOT(ISNA(MATCH($A728&amp;"N",'Cases at IMPPC'!$H:$H,0)))</f>
        <v>1</v>
      </c>
      <c r="BB728" s="15" t="b">
        <f>NOT(ISNA(MATCH($A728&amp;"T",'Cases at IMPPC'!$H:$H,0)))</f>
        <v>1</v>
      </c>
      <c r="BC728" s="15" t="b">
        <f>NOT(ISNA(MATCH($A728&amp;"ADE",'Cases at IMPPC'!$H:$H,0)))</f>
        <v>0</v>
      </c>
      <c r="BD728" s="15" t="b">
        <f>NOT(ISNA(MATCH($A728&amp;"MET",'Cases at IMPPC'!$H:$H,0)))</f>
        <v>0</v>
      </c>
      <c r="BE728" s="98"/>
      <c r="BF728" t="s">
        <v>3040</v>
      </c>
      <c r="BH728" t="s">
        <v>3039</v>
      </c>
    </row>
    <row r="729" spans="1:60" ht="13" hidden="1" customHeight="1">
      <c r="A729" s="37">
        <v>731</v>
      </c>
      <c r="B729" s="7" t="s">
        <v>1446</v>
      </c>
      <c r="C729" s="7" t="str">
        <f>TEXT(A729,"CRC-00000")&amp;"-05-01"</f>
        <v>CRC-00731-05-01</v>
      </c>
      <c r="D729" s="2" t="s">
        <v>2795</v>
      </c>
      <c r="G729" s="2" t="s">
        <v>2520</v>
      </c>
      <c r="T729" s="2"/>
      <c r="U729" s="2"/>
      <c r="AD729" s="5" t="b">
        <f>ISNUMBER(MATCH(A729,Selection!A:A,0))</f>
        <v>0</v>
      </c>
      <c r="AE729" s="5">
        <f>24-COUNTIF(D729:AA729,"")</f>
        <v>1</v>
      </c>
      <c r="AF729" s="21" t="b">
        <v>1</v>
      </c>
      <c r="AG729" s="15" t="b">
        <v>1</v>
      </c>
      <c r="AH729" s="15" t="b">
        <v>0</v>
      </c>
      <c r="AI729" s="24" t="b">
        <v>0</v>
      </c>
      <c r="AJ729" s="6">
        <v>731</v>
      </c>
      <c r="AK729" s="6" t="s">
        <v>2691</v>
      </c>
      <c r="AL729" s="6" t="s">
        <v>2692</v>
      </c>
      <c r="AM729" s="6">
        <v>55</v>
      </c>
      <c r="AN729" s="6" t="s">
        <v>2697</v>
      </c>
      <c r="AO729" s="6" t="s">
        <v>2417</v>
      </c>
      <c r="AP729" s="6" t="s">
        <v>2698</v>
      </c>
      <c r="AQ729" s="6" t="s">
        <v>328</v>
      </c>
      <c r="AU729" s="6" t="s">
        <v>2797</v>
      </c>
      <c r="AV729" s="98" t="s">
        <v>630</v>
      </c>
      <c r="AW729" s="98"/>
      <c r="BA729" s="15" t="b">
        <f>NOT(ISNA(MATCH($A729&amp;"N",'Cases at IMPPC'!$H:$H,0)))</f>
        <v>1</v>
      </c>
      <c r="BB729" s="15" t="b">
        <f>NOT(ISNA(MATCH($A729&amp;"T",'Cases at IMPPC'!$H:$H,0)))</f>
        <v>1</v>
      </c>
      <c r="BC729" s="15" t="b">
        <f>NOT(ISNA(MATCH($A729&amp;"ADE",'Cases at IMPPC'!$H:$H,0)))</f>
        <v>0</v>
      </c>
      <c r="BD729" s="15" t="b">
        <f>NOT(ISNA(MATCH($A729&amp;"MET",'Cases at IMPPC'!$H:$H,0)))</f>
        <v>0</v>
      </c>
      <c r="BE729" s="98" t="s">
        <v>1124</v>
      </c>
    </row>
    <row r="730" spans="1:60" ht="13" hidden="1" customHeight="1">
      <c r="A730" s="37">
        <v>732</v>
      </c>
      <c r="B730" s="7" t="s">
        <v>1447</v>
      </c>
      <c r="C730" s="7" t="str">
        <f>TEXT(A730,"CRC-00000")&amp;"-05-01"</f>
        <v>CRC-00732-05-01</v>
      </c>
      <c r="D730" s="2" t="s">
        <v>2795</v>
      </c>
      <c r="G730" s="2" t="s">
        <v>2520</v>
      </c>
      <c r="T730" s="2"/>
      <c r="U730" s="2"/>
      <c r="AD730" s="5" t="b">
        <f>ISNUMBER(MATCH(A730,Selection!A:A,0))</f>
        <v>0</v>
      </c>
      <c r="AE730" s="5">
        <f>24-COUNTIF(D730:AA730,"")</f>
        <v>1</v>
      </c>
      <c r="AF730" s="21" t="b">
        <v>1</v>
      </c>
      <c r="AG730" s="15" t="b">
        <v>0</v>
      </c>
      <c r="AH730" s="15" t="b">
        <v>1</v>
      </c>
      <c r="AI730" s="24" t="b">
        <v>0</v>
      </c>
      <c r="AJ730" s="6">
        <v>732.1</v>
      </c>
      <c r="AK730" s="6" t="s">
        <v>3170</v>
      </c>
      <c r="AL730" s="6" t="s">
        <v>2692</v>
      </c>
      <c r="AM730" s="6">
        <v>68</v>
      </c>
      <c r="AN730" s="6" t="s">
        <v>2518</v>
      </c>
      <c r="AQ730" s="6" t="s">
        <v>135</v>
      </c>
      <c r="AU730" s="6" t="s">
        <v>2795</v>
      </c>
      <c r="AV730" s="98" t="s">
        <v>631</v>
      </c>
      <c r="AW730" s="98"/>
      <c r="BA730" s="15" t="b">
        <f>NOT(ISNA(MATCH($A730&amp;"N",'Cases at IMPPC'!$H:$H,0)))</f>
        <v>1</v>
      </c>
      <c r="BB730" s="15" t="b">
        <f>NOT(ISNA(MATCH($A730&amp;"T",'Cases at IMPPC'!$H:$H,0)))</f>
        <v>1</v>
      </c>
      <c r="BC730" s="15" t="b">
        <f>NOT(ISNA(MATCH($A730&amp;"ADE",'Cases at IMPPC'!$H:$H,0)))</f>
        <v>1</v>
      </c>
      <c r="BD730" s="15" t="b">
        <f>NOT(ISNA(MATCH($A730&amp;"MET",'Cases at IMPPC'!$H:$H,0)))</f>
        <v>0</v>
      </c>
      <c r="BE730" s="98" t="s">
        <v>1193</v>
      </c>
    </row>
    <row r="731" spans="1:60" ht="13" hidden="1" customHeight="1">
      <c r="A731" s="37">
        <v>733</v>
      </c>
      <c r="B731" s="7" t="s">
        <v>1448</v>
      </c>
      <c r="C731" s="7" t="str">
        <f>TEXT(A731,"CRC-00000")&amp;"-05-01"</f>
        <v>CRC-00733-05-01</v>
      </c>
      <c r="D731" s="2" t="s">
        <v>2795</v>
      </c>
      <c r="G731" s="2" t="s">
        <v>2520</v>
      </c>
      <c r="O731" s="2" t="s">
        <v>3077</v>
      </c>
      <c r="P731" s="25" t="s">
        <v>3077</v>
      </c>
      <c r="T731" s="2"/>
      <c r="U731" s="2"/>
      <c r="AD731" s="5" t="b">
        <f>ISNUMBER(MATCH(A731,Selection!A:A,0))</f>
        <v>0</v>
      </c>
      <c r="AE731" s="5">
        <f>24-COUNTIF(D731:AA731,"")</f>
        <v>3</v>
      </c>
      <c r="AF731" s="21" t="b">
        <v>1</v>
      </c>
      <c r="AG731" s="15" t="b">
        <v>1</v>
      </c>
      <c r="AH731" s="15" t="b">
        <v>0</v>
      </c>
      <c r="AI731" s="24" t="b">
        <v>0</v>
      </c>
      <c r="AJ731" s="6">
        <v>733</v>
      </c>
      <c r="AK731" s="6" t="s">
        <v>2691</v>
      </c>
      <c r="AL731" s="6" t="s">
        <v>2692</v>
      </c>
      <c r="AM731" s="6">
        <v>64</v>
      </c>
      <c r="AN731" s="6" t="s">
        <v>2518</v>
      </c>
      <c r="AO731" s="6" t="s">
        <v>2296</v>
      </c>
      <c r="AP731" s="6" t="s">
        <v>2698</v>
      </c>
      <c r="AQ731" s="6" t="s">
        <v>240</v>
      </c>
      <c r="AU731" s="6" t="s">
        <v>2997</v>
      </c>
      <c r="AV731" s="98" t="s">
        <v>765</v>
      </c>
      <c r="AW731" s="98"/>
      <c r="BA731" s="15" t="b">
        <f>NOT(ISNA(MATCH($A731&amp;"N",'Cases at IMPPC'!$H:$H,0)))</f>
        <v>1</v>
      </c>
      <c r="BB731" s="15" t="b">
        <f>NOT(ISNA(MATCH($A731&amp;"T",'Cases at IMPPC'!$H:$H,0)))</f>
        <v>1</v>
      </c>
      <c r="BC731" s="15" t="b">
        <f>NOT(ISNA(MATCH($A731&amp;"ADE",'Cases at IMPPC'!$H:$H,0)))</f>
        <v>0</v>
      </c>
      <c r="BD731" s="15" t="b">
        <f>NOT(ISNA(MATCH($A731&amp;"MET",'Cases at IMPPC'!$H:$H,0)))</f>
        <v>0</v>
      </c>
      <c r="BE731" s="98" t="s">
        <v>1079</v>
      </c>
    </row>
    <row r="732" spans="1:60" ht="13" hidden="1" customHeight="1">
      <c r="A732" s="37">
        <v>734</v>
      </c>
      <c r="B732" s="7" t="s">
        <v>1449</v>
      </c>
      <c r="C732" s="7" t="str">
        <f>TEXT(A732,"CRC-00000")&amp;"-05-01"</f>
        <v>CRC-00734-05-01</v>
      </c>
      <c r="D732" s="2" t="s">
        <v>2795</v>
      </c>
      <c r="G732" s="2" t="s">
        <v>2520</v>
      </c>
      <c r="T732" s="2"/>
      <c r="U732" s="2"/>
      <c r="AD732" s="5" t="b">
        <f>ISNUMBER(MATCH(A732,Selection!A:A,0))</f>
        <v>0</v>
      </c>
      <c r="AE732" s="5">
        <f>24-COUNTIF(D732:AA732,"")</f>
        <v>1</v>
      </c>
      <c r="AF732" s="21" t="b">
        <v>1</v>
      </c>
      <c r="AG732" s="15" t="b">
        <v>1</v>
      </c>
      <c r="AH732" s="15" t="b">
        <v>0</v>
      </c>
      <c r="AI732" s="24" t="b">
        <v>0</v>
      </c>
      <c r="AJ732" s="6">
        <v>734</v>
      </c>
      <c r="AK732" s="6" t="s">
        <v>2691</v>
      </c>
      <c r="AL732" s="6" t="s">
        <v>2692</v>
      </c>
      <c r="AM732" s="6">
        <v>75</v>
      </c>
      <c r="AN732" s="6" t="s">
        <v>2697</v>
      </c>
      <c r="AO732" s="6" t="s">
        <v>2699</v>
      </c>
      <c r="AP732" s="6" t="s">
        <v>3169</v>
      </c>
      <c r="AQ732" s="6" t="s">
        <v>348</v>
      </c>
      <c r="AU732" s="6" t="s">
        <v>2518</v>
      </c>
      <c r="AV732" s="98" t="s">
        <v>632</v>
      </c>
      <c r="AW732" s="98"/>
      <c r="BA732" s="15" t="b">
        <f>NOT(ISNA(MATCH($A732&amp;"N",'Cases at IMPPC'!$H:$H,0)))</f>
        <v>1</v>
      </c>
      <c r="BB732" s="15" t="b">
        <f>NOT(ISNA(MATCH($A732&amp;"T",'Cases at IMPPC'!$H:$H,0)))</f>
        <v>1</v>
      </c>
      <c r="BC732" s="15" t="b">
        <f>NOT(ISNA(MATCH($A732&amp;"ADE",'Cases at IMPPC'!$H:$H,0)))</f>
        <v>0</v>
      </c>
      <c r="BD732" s="15" t="b">
        <f>NOT(ISNA(MATCH($A732&amp;"MET",'Cases at IMPPC'!$H:$H,0)))</f>
        <v>0</v>
      </c>
      <c r="BE732" s="98" t="s">
        <v>1011</v>
      </c>
    </row>
    <row r="733" spans="1:60" ht="13" hidden="1" customHeight="1">
      <c r="A733" s="37">
        <v>735</v>
      </c>
      <c r="B733" s="7" t="s">
        <v>1450</v>
      </c>
      <c r="C733" s="7" t="str">
        <f>TEXT(A733,"CRC-00000")&amp;"-05-01"</f>
        <v>CRC-00735-05-01</v>
      </c>
      <c r="D733" s="2" t="s">
        <v>2795</v>
      </c>
      <c r="G733" s="2" t="s">
        <v>2520</v>
      </c>
      <c r="T733" s="2"/>
      <c r="U733" s="2"/>
      <c r="AD733" s="5" t="b">
        <f>ISNUMBER(MATCH(A733,Selection!A:A,0))</f>
        <v>0</v>
      </c>
      <c r="AE733" s="5">
        <f>24-COUNTIF(D733:AA733,"")</f>
        <v>1</v>
      </c>
      <c r="AF733" s="21" t="b">
        <v>1</v>
      </c>
      <c r="AG733" s="15" t="b">
        <v>1</v>
      </c>
      <c r="AH733" s="15" t="b">
        <v>0</v>
      </c>
      <c r="AI733" s="24" t="b">
        <v>0</v>
      </c>
      <c r="AJ733" s="6">
        <v>735</v>
      </c>
      <c r="AK733" s="6" t="s">
        <v>2691</v>
      </c>
      <c r="AL733" s="6" t="s">
        <v>2692</v>
      </c>
      <c r="AM733" s="6">
        <v>60</v>
      </c>
      <c r="AN733" s="6" t="s">
        <v>2697</v>
      </c>
      <c r="AO733" s="6" t="s">
        <v>2699</v>
      </c>
      <c r="AP733" s="6" t="s">
        <v>2693</v>
      </c>
      <c r="AQ733" s="6" t="s">
        <v>357</v>
      </c>
      <c r="AU733" s="6" t="s">
        <v>2518</v>
      </c>
      <c r="AV733" s="98" t="s">
        <v>633</v>
      </c>
      <c r="AW733" s="98"/>
      <c r="BA733" s="15" t="b">
        <f>NOT(ISNA(MATCH($A733&amp;"N",'Cases at IMPPC'!$H:$H,0)))</f>
        <v>1</v>
      </c>
      <c r="BB733" s="15" t="b">
        <f>NOT(ISNA(MATCH($A733&amp;"T",'Cases at IMPPC'!$H:$H,0)))</f>
        <v>1</v>
      </c>
      <c r="BC733" s="15" t="b">
        <f>NOT(ISNA(MATCH($A733&amp;"ADE",'Cases at IMPPC'!$H:$H,0)))</f>
        <v>0</v>
      </c>
      <c r="BD733" s="15" t="b">
        <f>NOT(ISNA(MATCH($A733&amp;"MET",'Cases at IMPPC'!$H:$H,0)))</f>
        <v>0</v>
      </c>
      <c r="BE733" s="98" t="s">
        <v>1126</v>
      </c>
    </row>
    <row r="734" spans="1:60" ht="13" hidden="1" customHeight="1">
      <c r="A734" s="37">
        <v>736</v>
      </c>
      <c r="B734" s="7" t="s">
        <v>1451</v>
      </c>
      <c r="C734" s="7" t="str">
        <f>TEXT(A734,"CRC-00000")&amp;"-05-01"</f>
        <v>CRC-00736-05-01</v>
      </c>
      <c r="D734" s="2" t="s">
        <v>2795</v>
      </c>
      <c r="G734" s="2" t="s">
        <v>2520</v>
      </c>
      <c r="T734" s="2"/>
      <c r="U734" s="2"/>
      <c r="AD734" s="5" t="b">
        <f>ISNUMBER(MATCH(A734,Selection!A:A,0))</f>
        <v>0</v>
      </c>
      <c r="AE734" s="5">
        <f>24-COUNTIF(D734:AA734,"")</f>
        <v>1</v>
      </c>
      <c r="AF734" s="21" t="b">
        <v>1</v>
      </c>
      <c r="AG734" s="15" t="b">
        <v>0</v>
      </c>
      <c r="AH734" s="15" t="b">
        <v>1</v>
      </c>
      <c r="AI734" s="24" t="b">
        <v>0</v>
      </c>
      <c r="AJ734" s="6">
        <v>736.1</v>
      </c>
      <c r="AK734" s="6" t="s">
        <v>3170</v>
      </c>
      <c r="AM734" s="6">
        <v>65</v>
      </c>
      <c r="AN734" s="6" t="s">
        <v>2518</v>
      </c>
      <c r="AO734" s="6" t="s">
        <v>2699</v>
      </c>
      <c r="AP734" s="6" t="s">
        <v>2999</v>
      </c>
      <c r="AQ734" s="6" t="s">
        <v>241</v>
      </c>
      <c r="AU734" s="6" t="s">
        <v>2295</v>
      </c>
      <c r="AV734" s="98" t="s">
        <v>307</v>
      </c>
      <c r="AW734" s="98"/>
      <c r="BA734" s="15" t="b">
        <f>NOT(ISNA(MATCH($A734&amp;"N",'Cases at IMPPC'!$H:$H,0)))</f>
        <v>1</v>
      </c>
      <c r="BB734" s="15" t="b">
        <f>NOT(ISNA(MATCH($A734&amp;"T",'Cases at IMPPC'!$H:$H,0)))</f>
        <v>1</v>
      </c>
      <c r="BC734" s="15" t="b">
        <f>NOT(ISNA(MATCH($A734&amp;"ADE",'Cases at IMPPC'!$H:$H,0)))</f>
        <v>1</v>
      </c>
      <c r="BD734" s="15" t="b">
        <f>NOT(ISNA(MATCH($A734&amp;"MET",'Cases at IMPPC'!$H:$H,0)))</f>
        <v>0</v>
      </c>
      <c r="BE734" s="98" t="s">
        <v>998</v>
      </c>
    </row>
    <row r="735" spans="1:60" ht="13" hidden="1" customHeight="1">
      <c r="A735" s="37">
        <v>737</v>
      </c>
      <c r="B735" s="7" t="s">
        <v>1452</v>
      </c>
      <c r="C735" s="7" t="str">
        <f>TEXT(A735,"CRC-00000")&amp;"-05-01"</f>
        <v>CRC-00737-05-01</v>
      </c>
      <c r="D735" s="2" t="s">
        <v>2795</v>
      </c>
      <c r="G735" s="2" t="s">
        <v>2520</v>
      </c>
      <c r="T735" s="2"/>
      <c r="U735" s="2"/>
      <c r="AD735" s="5" t="b">
        <f>ISNUMBER(MATCH(A735,Selection!A:A,0))</f>
        <v>0</v>
      </c>
      <c r="AE735" s="5">
        <f>24-COUNTIF(D735:AA735,"")</f>
        <v>1</v>
      </c>
      <c r="AF735" s="21" t="b">
        <v>1</v>
      </c>
      <c r="AG735" s="15" t="b">
        <v>1</v>
      </c>
      <c r="AH735" s="15" t="b">
        <v>0</v>
      </c>
      <c r="AI735" s="24" t="b">
        <v>0</v>
      </c>
      <c r="AJ735" s="6">
        <v>737</v>
      </c>
      <c r="AK735" s="6" t="s">
        <v>2691</v>
      </c>
      <c r="AL735" s="6" t="s">
        <v>2692</v>
      </c>
      <c r="AM735" s="6">
        <v>56</v>
      </c>
      <c r="AN735" s="6" t="s">
        <v>2697</v>
      </c>
      <c r="AO735" s="6" t="s">
        <v>2417</v>
      </c>
      <c r="AP735" s="6" t="s">
        <v>2999</v>
      </c>
      <c r="AQ735" s="6" t="s">
        <v>242</v>
      </c>
      <c r="AU735" s="6" t="s">
        <v>2518</v>
      </c>
      <c r="AV735" s="98" t="s">
        <v>897</v>
      </c>
      <c r="AW735" s="98"/>
      <c r="BA735" s="15" t="b">
        <f>NOT(ISNA(MATCH($A735&amp;"N",'Cases at IMPPC'!$H:$H,0)))</f>
        <v>1</v>
      </c>
      <c r="BB735" s="15" t="b">
        <f>NOT(ISNA(MATCH($A735&amp;"T",'Cases at IMPPC'!$H:$H,0)))</f>
        <v>1</v>
      </c>
      <c r="BC735" s="15" t="b">
        <f>NOT(ISNA(MATCH($A735&amp;"ADE",'Cases at IMPPC'!$H:$H,0)))</f>
        <v>0</v>
      </c>
      <c r="BD735" s="15" t="b">
        <f>NOT(ISNA(MATCH($A735&amp;"MET",'Cases at IMPPC'!$H:$H,0)))</f>
        <v>0</v>
      </c>
      <c r="BE735" s="98" t="s">
        <v>999</v>
      </c>
    </row>
    <row r="736" spans="1:60" ht="13" hidden="1" customHeight="1">
      <c r="A736" s="37">
        <v>738</v>
      </c>
      <c r="B736" s="7" t="s">
        <v>1652</v>
      </c>
      <c r="C736" s="7" t="str">
        <f>TEXT(A736,"CRC-00000")&amp;"-05-01"</f>
        <v>CRC-00738-05-01</v>
      </c>
      <c r="D736" s="2" t="s">
        <v>2795</v>
      </c>
      <c r="G736" s="2" t="s">
        <v>2520</v>
      </c>
      <c r="T736" s="2"/>
      <c r="U736" s="2"/>
      <c r="AD736" s="5" t="b">
        <f>ISNUMBER(MATCH(A736,Selection!A:A,0))</f>
        <v>0</v>
      </c>
      <c r="AE736" s="5">
        <f>24-COUNTIF(D736:AA736,"")</f>
        <v>1</v>
      </c>
      <c r="AF736" s="21" t="b">
        <v>1</v>
      </c>
      <c r="AG736" s="15" t="b">
        <v>1</v>
      </c>
      <c r="AH736" s="15" t="b">
        <v>0</v>
      </c>
      <c r="AI736" s="24" t="b">
        <v>0</v>
      </c>
      <c r="AJ736" s="6">
        <v>738</v>
      </c>
      <c r="AK736" s="6" t="s">
        <v>2691</v>
      </c>
      <c r="AL736" s="6" t="s">
        <v>2692</v>
      </c>
      <c r="AM736" s="6">
        <v>82</v>
      </c>
      <c r="AN736" s="6" t="s">
        <v>2518</v>
      </c>
      <c r="AO736" s="6" t="s">
        <v>2699</v>
      </c>
      <c r="AP736" s="6" t="s">
        <v>2999</v>
      </c>
      <c r="AQ736" s="6" t="s">
        <v>243</v>
      </c>
      <c r="AU736" s="6" t="s">
        <v>2990</v>
      </c>
      <c r="AV736" s="98" t="s">
        <v>634</v>
      </c>
      <c r="AW736" s="98"/>
      <c r="BA736" s="15" t="b">
        <f>NOT(ISNA(MATCH($A736&amp;"N",'Cases at IMPPC'!$H:$H,0)))</f>
        <v>1</v>
      </c>
      <c r="BB736" s="15" t="b">
        <f>NOT(ISNA(MATCH($A736&amp;"T",'Cases at IMPPC'!$H:$H,0)))</f>
        <v>1</v>
      </c>
      <c r="BC736" s="15" t="b">
        <f>NOT(ISNA(MATCH($A736&amp;"ADE",'Cases at IMPPC'!$H:$H,0)))</f>
        <v>0</v>
      </c>
      <c r="BD736" s="15" t="b">
        <f>NOT(ISNA(MATCH($A736&amp;"MET",'Cases at IMPPC'!$H:$H,0)))</f>
        <v>0</v>
      </c>
      <c r="BE736" s="98"/>
    </row>
    <row r="737" spans="1:60" ht="13" hidden="1" customHeight="1">
      <c r="A737" s="37">
        <v>739</v>
      </c>
      <c r="B737" s="7" t="s">
        <v>1653</v>
      </c>
      <c r="C737" s="7" t="str">
        <f>TEXT(A737,"CRC-00000")&amp;"-05-01"</f>
        <v>CRC-00739-05-01</v>
      </c>
      <c r="D737" s="2" t="s">
        <v>2795</v>
      </c>
      <c r="G737" s="2" t="s">
        <v>2520</v>
      </c>
      <c r="T737" s="2"/>
      <c r="U737" s="2"/>
      <c r="AD737" s="5" t="b">
        <f>ISNUMBER(MATCH(A737,Selection!A:A,0))</f>
        <v>0</v>
      </c>
      <c r="AE737" s="5">
        <f>24-COUNTIF(D737:AA737,"")</f>
        <v>1</v>
      </c>
      <c r="AF737" s="21" t="b">
        <v>1</v>
      </c>
      <c r="AG737" s="15" t="b">
        <v>1</v>
      </c>
      <c r="AH737" s="15" t="b">
        <v>0</v>
      </c>
      <c r="AI737" s="24" t="b">
        <v>0</v>
      </c>
      <c r="AJ737" s="6">
        <v>739</v>
      </c>
      <c r="AK737" s="6" t="s">
        <v>2691</v>
      </c>
      <c r="AL737" s="6" t="s">
        <v>2692</v>
      </c>
      <c r="AM737" s="6">
        <v>75</v>
      </c>
      <c r="AN737" s="6" t="s">
        <v>2697</v>
      </c>
      <c r="AO737" s="6" t="s">
        <v>2417</v>
      </c>
      <c r="AP737" s="6" t="s">
        <v>2698</v>
      </c>
      <c r="AQ737" s="6" t="s">
        <v>189</v>
      </c>
      <c r="AU737" s="6" t="s">
        <v>2518</v>
      </c>
      <c r="AV737" s="98" t="s">
        <v>635</v>
      </c>
      <c r="AW737" s="98"/>
      <c r="BA737" s="15" t="b">
        <f>NOT(ISNA(MATCH($A737&amp;"N",'Cases at IMPPC'!$H:$H,0)))</f>
        <v>1</v>
      </c>
      <c r="BB737" s="15" t="b">
        <f>NOT(ISNA(MATCH($A737&amp;"T",'Cases at IMPPC'!$H:$H,0)))</f>
        <v>1</v>
      </c>
      <c r="BC737" s="15" t="b">
        <f>NOT(ISNA(MATCH($A737&amp;"ADE",'Cases at IMPPC'!$H:$H,0)))</f>
        <v>0</v>
      </c>
      <c r="BD737" s="15" t="b">
        <f>NOT(ISNA(MATCH($A737&amp;"MET",'Cases at IMPPC'!$H:$H,0)))</f>
        <v>0</v>
      </c>
      <c r="BE737" s="98"/>
    </row>
    <row r="738" spans="1:60" ht="13" hidden="1" customHeight="1">
      <c r="A738" s="37">
        <v>740</v>
      </c>
      <c r="B738" s="7" t="s">
        <v>1654</v>
      </c>
      <c r="C738" s="7" t="str">
        <f>TEXT(A738,"CRC-00000")&amp;"-05-01"</f>
        <v>CRC-00740-05-01</v>
      </c>
      <c r="D738" s="2" t="s">
        <v>2795</v>
      </c>
      <c r="G738" s="2" t="s">
        <v>2520</v>
      </c>
      <c r="T738" s="2"/>
      <c r="U738" s="2"/>
      <c r="AD738" s="5" t="b">
        <f>ISNUMBER(MATCH(A738,Selection!A:A,0))</f>
        <v>0</v>
      </c>
      <c r="AE738" s="5">
        <f>24-COUNTIF(D738:AA738,"")</f>
        <v>1</v>
      </c>
      <c r="AF738" s="21" t="b">
        <v>1</v>
      </c>
      <c r="AG738" s="15" t="b">
        <v>0</v>
      </c>
      <c r="AH738" s="15" t="b">
        <v>1</v>
      </c>
      <c r="AI738" s="24" t="b">
        <v>0</v>
      </c>
      <c r="AJ738" s="6">
        <v>740.1</v>
      </c>
      <c r="AK738" s="6" t="s">
        <v>3170</v>
      </c>
      <c r="AL738" s="6" t="s">
        <v>2692</v>
      </c>
      <c r="AM738" s="6">
        <v>36</v>
      </c>
      <c r="AN738" s="6" t="s">
        <v>2518</v>
      </c>
      <c r="AO738" s="6" t="s">
        <v>2417</v>
      </c>
      <c r="AQ738" s="6" t="s">
        <v>2745</v>
      </c>
      <c r="AU738" s="6" t="s">
        <v>2795</v>
      </c>
      <c r="AV738" s="98"/>
      <c r="AW738" s="98"/>
      <c r="BA738" s="15" t="b">
        <f>NOT(ISNA(MATCH($A738&amp;"N",'Cases at IMPPC'!$H:$H,0)))</f>
        <v>1</v>
      </c>
      <c r="BB738" s="15" t="b">
        <f>NOT(ISNA(MATCH($A738&amp;"T",'Cases at IMPPC'!$H:$H,0)))</f>
        <v>1</v>
      </c>
      <c r="BC738" s="15" t="b">
        <f>NOT(ISNA(MATCH($A738&amp;"ADE",'Cases at IMPPC'!$H:$H,0)))</f>
        <v>1</v>
      </c>
      <c r="BD738" s="15" t="b">
        <f>NOT(ISNA(MATCH($A738&amp;"MET",'Cases at IMPPC'!$H:$H,0)))</f>
        <v>0</v>
      </c>
      <c r="BE738" s="98" t="s">
        <v>1180</v>
      </c>
    </row>
    <row r="739" spans="1:60" ht="13" hidden="1" customHeight="1">
      <c r="A739" s="37">
        <v>741</v>
      </c>
      <c r="B739" s="7" t="s">
        <v>1655</v>
      </c>
      <c r="C739" s="7" t="str">
        <f>TEXT(A739,"CRC-00000")&amp;"-05-01"</f>
        <v>CRC-00741-05-01</v>
      </c>
      <c r="D739" s="2" t="s">
        <v>2795</v>
      </c>
      <c r="G739" s="2" t="s">
        <v>2520</v>
      </c>
      <c r="T739" s="2"/>
      <c r="U739" s="2"/>
      <c r="AD739" s="5" t="b">
        <f>ISNUMBER(MATCH(A739,Selection!A:A,0))</f>
        <v>0</v>
      </c>
      <c r="AE739" s="5">
        <f>24-COUNTIF(D739:AA739,"")</f>
        <v>1</v>
      </c>
      <c r="AF739" s="21" t="b">
        <v>1</v>
      </c>
      <c r="AG739" s="15" t="b">
        <v>1</v>
      </c>
      <c r="AH739" s="15" t="b">
        <v>0</v>
      </c>
      <c r="AI739" s="24" t="b">
        <v>0</v>
      </c>
      <c r="AJ739" s="6">
        <v>741</v>
      </c>
      <c r="AK739" s="6" t="s">
        <v>2691</v>
      </c>
      <c r="AL739" s="6" t="s">
        <v>2692</v>
      </c>
      <c r="AM739" s="6">
        <v>73</v>
      </c>
      <c r="AN739" s="6" t="s">
        <v>2697</v>
      </c>
      <c r="AO739" s="6" t="s">
        <v>2699</v>
      </c>
      <c r="AP739" s="6" t="s">
        <v>2999</v>
      </c>
      <c r="AQ739" s="6" t="s">
        <v>109</v>
      </c>
      <c r="AU739" s="6" t="s">
        <v>2797</v>
      </c>
      <c r="AV739" s="98" t="s">
        <v>636</v>
      </c>
      <c r="AW739" s="98"/>
      <c r="BA739" s="15" t="b">
        <f>NOT(ISNA(MATCH($A739&amp;"N",'Cases at IMPPC'!$H:$H,0)))</f>
        <v>1</v>
      </c>
      <c r="BB739" s="15" t="b">
        <f>NOT(ISNA(MATCH($A739&amp;"T",'Cases at IMPPC'!$H:$H,0)))</f>
        <v>1</v>
      </c>
      <c r="BC739" s="15" t="b">
        <f>NOT(ISNA(MATCH($A739&amp;"ADE",'Cases at IMPPC'!$H:$H,0)))</f>
        <v>0</v>
      </c>
      <c r="BD739" s="15" t="b">
        <f>NOT(ISNA(MATCH($A739&amp;"MET",'Cases at IMPPC'!$H:$H,0)))</f>
        <v>0</v>
      </c>
      <c r="BE739" s="98"/>
    </row>
    <row r="740" spans="1:60" ht="13" hidden="1" customHeight="1">
      <c r="A740" s="37">
        <v>742</v>
      </c>
      <c r="B740" s="7" t="s">
        <v>1842</v>
      </c>
      <c r="C740" s="7" t="str">
        <f>TEXT(A740,"CRC-00000")&amp;"-05-01"</f>
        <v>CRC-00742-05-01</v>
      </c>
      <c r="D740" s="2" t="s">
        <v>2795</v>
      </c>
      <c r="G740" s="2" t="s">
        <v>2520</v>
      </c>
      <c r="T740" s="2"/>
      <c r="U740" s="2"/>
      <c r="AD740" s="5" t="b">
        <f>ISNUMBER(MATCH(A740,Selection!A:A,0))</f>
        <v>0</v>
      </c>
      <c r="AE740" s="5">
        <f>24-COUNTIF(D740:AA740,"")</f>
        <v>1</v>
      </c>
      <c r="AF740" s="21" t="b">
        <v>1</v>
      </c>
      <c r="AG740" s="15" t="b">
        <v>0</v>
      </c>
      <c r="AH740" s="15" t="b">
        <v>0</v>
      </c>
      <c r="AI740" s="24" t="b">
        <v>1</v>
      </c>
      <c r="AJ740" s="6">
        <v>742.3</v>
      </c>
      <c r="AK740" s="6" t="s">
        <v>2744</v>
      </c>
      <c r="AL740" s="6" t="s">
        <v>2692</v>
      </c>
      <c r="AM740" s="6">
        <v>72</v>
      </c>
      <c r="AN740" s="6" t="s">
        <v>2518</v>
      </c>
      <c r="AP740" s="6" t="s">
        <v>2518</v>
      </c>
      <c r="AQ740" s="6" t="s">
        <v>2745</v>
      </c>
      <c r="AU740" s="6" t="s">
        <v>2745</v>
      </c>
      <c r="AV740" s="98" t="s">
        <v>637</v>
      </c>
      <c r="AW740" s="98"/>
      <c r="BA740" s="15" t="b">
        <f>NOT(ISNA(MATCH($A740&amp;"N",'Cases at IMPPC'!$H:$H,0)))</f>
        <v>1</v>
      </c>
      <c r="BB740" s="15" t="b">
        <f>NOT(ISNA(MATCH($A740&amp;"T",'Cases at IMPPC'!$H:$H,0)))</f>
        <v>0</v>
      </c>
      <c r="BC740" s="15" t="b">
        <f>NOT(ISNA(MATCH($A740&amp;"ADE",'Cases at IMPPC'!$H:$H,0)))</f>
        <v>0</v>
      </c>
      <c r="BD740" s="15" t="b">
        <f>NOT(ISNA(MATCH($A740&amp;"MET",'Cases at IMPPC'!$H:$H,0)))</f>
        <v>1</v>
      </c>
      <c r="BE740" s="98" t="s">
        <v>1132</v>
      </c>
    </row>
    <row r="741" spans="1:60" ht="13" hidden="1" customHeight="1">
      <c r="A741" s="37">
        <v>743</v>
      </c>
      <c r="B741" s="7" t="s">
        <v>1843</v>
      </c>
      <c r="C741" s="7" t="str">
        <f>TEXT(A741,"CRC-00000")&amp;"-05-01"</f>
        <v>CRC-00743-05-01</v>
      </c>
      <c r="D741" s="2" t="s">
        <v>2795</v>
      </c>
      <c r="G741" s="2" t="s">
        <v>2520</v>
      </c>
      <c r="T741" s="2"/>
      <c r="U741" s="2"/>
      <c r="AD741" s="5" t="b">
        <f>ISNUMBER(MATCH(A741,Selection!A:A,0))</f>
        <v>0</v>
      </c>
      <c r="AE741" s="5">
        <f>24-COUNTIF(D741:AA741,"")</f>
        <v>1</v>
      </c>
      <c r="AF741" s="21" t="b">
        <v>1</v>
      </c>
      <c r="AG741" s="15" t="b">
        <v>0</v>
      </c>
      <c r="AH741" s="15" t="b">
        <v>0</v>
      </c>
      <c r="AI741" s="24" t="b">
        <v>1</v>
      </c>
      <c r="AJ741" s="6">
        <v>743.3</v>
      </c>
      <c r="AK741" s="6" t="s">
        <v>2744</v>
      </c>
      <c r="AL741" s="6" t="s">
        <v>2692</v>
      </c>
      <c r="AM741" s="6">
        <v>54</v>
      </c>
      <c r="AN741" s="6" t="s">
        <v>2518</v>
      </c>
      <c r="AP741" s="6" t="s">
        <v>2518</v>
      </c>
      <c r="AQ741" s="6" t="s">
        <v>2745</v>
      </c>
      <c r="AU741" s="6" t="s">
        <v>2745</v>
      </c>
      <c r="AV741" s="98"/>
      <c r="AW741" s="98"/>
      <c r="BA741" s="15" t="b">
        <f>NOT(ISNA(MATCH($A741&amp;"N",'Cases at IMPPC'!$H:$H,0)))</f>
        <v>1</v>
      </c>
      <c r="BB741" s="15" t="b">
        <f>NOT(ISNA(MATCH($A741&amp;"T",'Cases at IMPPC'!$H:$H,0)))</f>
        <v>0</v>
      </c>
      <c r="BC741" s="15" t="b">
        <f>NOT(ISNA(MATCH($A741&amp;"ADE",'Cases at IMPPC'!$H:$H,0)))</f>
        <v>0</v>
      </c>
      <c r="BD741" s="15" t="b">
        <f>NOT(ISNA(MATCH($A741&amp;"MET",'Cases at IMPPC'!$H:$H,0)))</f>
        <v>1</v>
      </c>
      <c r="BE741" s="98" t="s">
        <v>1132</v>
      </c>
    </row>
    <row r="742" spans="1:60" ht="13" hidden="1" customHeight="1">
      <c r="A742" s="37">
        <v>744</v>
      </c>
      <c r="B742" s="7" t="s">
        <v>2031</v>
      </c>
      <c r="C742" s="7" t="str">
        <f>TEXT(A742,"CRC-00000")&amp;"-05-01"</f>
        <v>CRC-00744-05-01</v>
      </c>
      <c r="D742" s="2" t="s">
        <v>2795</v>
      </c>
      <c r="G742" s="2" t="s">
        <v>2520</v>
      </c>
      <c r="T742" s="2"/>
      <c r="U742" s="2"/>
      <c r="AD742" s="5" t="b">
        <f>ISNUMBER(MATCH(A742,Selection!A:A,0))</f>
        <v>0</v>
      </c>
      <c r="AE742" s="5">
        <f>24-COUNTIF(D742:AA742,"")</f>
        <v>1</v>
      </c>
      <c r="AF742" s="21" t="b">
        <v>1</v>
      </c>
      <c r="AG742" s="15" t="b">
        <v>1</v>
      </c>
      <c r="AH742" s="15" t="b">
        <v>0</v>
      </c>
      <c r="AI742" s="24" t="b">
        <v>0</v>
      </c>
      <c r="AJ742" s="6">
        <v>744</v>
      </c>
      <c r="AK742" s="6" t="s">
        <v>2691</v>
      </c>
      <c r="AL742" s="6" t="s">
        <v>2692</v>
      </c>
      <c r="AM742" s="6">
        <v>77</v>
      </c>
      <c r="AN742" s="6" t="s">
        <v>2518</v>
      </c>
      <c r="AO742" s="6" t="s">
        <v>2417</v>
      </c>
      <c r="AP742" s="6" t="s">
        <v>2698</v>
      </c>
      <c r="AQ742" s="6" t="s">
        <v>373</v>
      </c>
      <c r="AU742" s="6" t="s">
        <v>2518</v>
      </c>
      <c r="AV742" s="98" t="s">
        <v>897</v>
      </c>
      <c r="AW742" s="98"/>
      <c r="BA742" s="15" t="b">
        <f>NOT(ISNA(MATCH($A742&amp;"N",'Cases at IMPPC'!$H:$H,0)))</f>
        <v>1</v>
      </c>
      <c r="BB742" s="15" t="b">
        <f>NOT(ISNA(MATCH($A742&amp;"T",'Cases at IMPPC'!$H:$H,0)))</f>
        <v>1</v>
      </c>
      <c r="BC742" s="15" t="b">
        <f>NOT(ISNA(MATCH($A742&amp;"ADE",'Cases at IMPPC'!$H:$H,0)))</f>
        <v>0</v>
      </c>
      <c r="BD742" s="15" t="b">
        <f>NOT(ISNA(MATCH($A742&amp;"MET",'Cases at IMPPC'!$H:$H,0)))</f>
        <v>0</v>
      </c>
      <c r="BE742" s="98"/>
    </row>
    <row r="743" spans="1:60" ht="13" hidden="1" customHeight="1">
      <c r="A743" s="37">
        <v>745</v>
      </c>
      <c r="B743" s="7" t="s">
        <v>1845</v>
      </c>
      <c r="C743" s="7" t="str">
        <f>TEXT(A743,"CRC-00000")&amp;"-05-01"</f>
        <v>CRC-00745-05-01</v>
      </c>
      <c r="D743" s="2" t="s">
        <v>2795</v>
      </c>
      <c r="G743" s="2" t="s">
        <v>2520</v>
      </c>
      <c r="M743" s="2" t="s">
        <v>2661</v>
      </c>
      <c r="T743" s="2"/>
      <c r="U743" s="2"/>
      <c r="AD743" s="5" t="b">
        <f>ISNUMBER(MATCH(A743,Selection!A:A,0))</f>
        <v>0</v>
      </c>
      <c r="AE743" s="5">
        <f>24-COUNTIF(D743:AA743,"")</f>
        <v>2</v>
      </c>
      <c r="AF743" s="21" t="b">
        <v>1</v>
      </c>
      <c r="AG743" s="15" t="b">
        <v>0</v>
      </c>
      <c r="AH743" s="15" t="b">
        <v>0</v>
      </c>
      <c r="AI743" s="24" t="b">
        <v>1</v>
      </c>
      <c r="AJ743" s="6">
        <v>745.3</v>
      </c>
      <c r="AK743" s="6" t="s">
        <v>2744</v>
      </c>
      <c r="AL743" s="6" t="s">
        <v>2692</v>
      </c>
      <c r="AM743" s="6">
        <v>56</v>
      </c>
      <c r="AN743" s="6" t="s">
        <v>2697</v>
      </c>
      <c r="AP743" s="6" t="s">
        <v>2518</v>
      </c>
      <c r="AQ743" s="6" t="s">
        <v>2745</v>
      </c>
      <c r="AV743" s="98" t="s">
        <v>638</v>
      </c>
      <c r="AW743" s="98"/>
      <c r="BA743" s="15" t="b">
        <f>NOT(ISNA(MATCH($A743&amp;"N",'Cases at IMPPC'!$H:$H,0)))</f>
        <v>1</v>
      </c>
      <c r="BB743" s="15" t="b">
        <f>NOT(ISNA(MATCH($A743&amp;"T",'Cases at IMPPC'!$H:$H,0)))</f>
        <v>1</v>
      </c>
      <c r="BC743" s="15" t="b">
        <f>NOT(ISNA(MATCH($A743&amp;"ADE",'Cases at IMPPC'!$H:$H,0)))</f>
        <v>0</v>
      </c>
      <c r="BD743" s="15" t="b">
        <f>NOT(ISNA(MATCH($A743&amp;"MET",'Cases at IMPPC'!$H:$H,0)))</f>
        <v>0</v>
      </c>
      <c r="BE743" s="98" t="s">
        <v>1132</v>
      </c>
      <c r="BH743" t="s">
        <v>3127</v>
      </c>
    </row>
    <row r="744" spans="1:60" ht="13" hidden="1" customHeight="1">
      <c r="A744" s="37">
        <v>746</v>
      </c>
      <c r="B744" s="7" t="s">
        <v>1846</v>
      </c>
      <c r="C744" s="7" t="str">
        <f>TEXT(A744,"CRC-00000")&amp;"-05-01"</f>
        <v>CRC-00746-05-01</v>
      </c>
      <c r="D744" s="2" t="s">
        <v>2795</v>
      </c>
      <c r="G744" s="2" t="s">
        <v>2520</v>
      </c>
      <c r="M744" s="2" t="s">
        <v>2881</v>
      </c>
      <c r="T744" s="2"/>
      <c r="U744" s="2"/>
      <c r="AD744" s="5" t="b">
        <f>ISNUMBER(MATCH(A744,Selection!A:A,0))</f>
        <v>0</v>
      </c>
      <c r="AE744" s="5">
        <f>24-COUNTIF(D744:AA744,"")</f>
        <v>2</v>
      </c>
      <c r="AF744" s="21" t="b">
        <v>1</v>
      </c>
      <c r="AG744" s="15" t="b">
        <v>0</v>
      </c>
      <c r="AH744" s="15" t="b">
        <v>0</v>
      </c>
      <c r="AI744" s="24" t="b">
        <v>1</v>
      </c>
      <c r="AJ744" s="6">
        <v>746.3</v>
      </c>
      <c r="AK744" s="6" t="s">
        <v>2744</v>
      </c>
      <c r="AL744" s="6" t="s">
        <v>2693</v>
      </c>
      <c r="AM744" s="6">
        <v>42</v>
      </c>
      <c r="AN744" s="6" t="s">
        <v>2697</v>
      </c>
      <c r="AP744" s="6" t="s">
        <v>2518</v>
      </c>
      <c r="AQ744" s="6" t="s">
        <v>2745</v>
      </c>
      <c r="AV744" s="98" t="s">
        <v>639</v>
      </c>
      <c r="AW744" s="98"/>
      <c r="BA744" s="15" t="b">
        <f>NOT(ISNA(MATCH($A744&amp;"N",'Cases at IMPPC'!$H:$H,0)))</f>
        <v>1</v>
      </c>
      <c r="BB744" s="15" t="b">
        <f>NOT(ISNA(MATCH($A744&amp;"T",'Cases at IMPPC'!$H:$H,0)))</f>
        <v>0</v>
      </c>
      <c r="BC744" s="15" t="b">
        <f>NOT(ISNA(MATCH($A744&amp;"ADE",'Cases at IMPPC'!$H:$H,0)))</f>
        <v>0</v>
      </c>
      <c r="BD744" s="15" t="b">
        <f>NOT(ISNA(MATCH($A744&amp;"MET",'Cases at IMPPC'!$H:$H,0)))</f>
        <v>1</v>
      </c>
      <c r="BE744" s="98" t="s">
        <v>1132</v>
      </c>
      <c r="BH744" t="s">
        <v>3127</v>
      </c>
    </row>
    <row r="745" spans="1:60" ht="13" hidden="1" customHeight="1">
      <c r="A745" s="37">
        <v>747</v>
      </c>
      <c r="B745" s="7" t="s">
        <v>1661</v>
      </c>
      <c r="C745" s="7" t="str">
        <f>TEXT(A745,"CRC-00000")&amp;"-05-01"</f>
        <v>CRC-00747-05-01</v>
      </c>
      <c r="D745" s="2" t="s">
        <v>2795</v>
      </c>
      <c r="G745" s="2" t="s">
        <v>2520</v>
      </c>
      <c r="T745" s="2"/>
      <c r="U745" s="2"/>
      <c r="AD745" s="5" t="b">
        <f>ISNUMBER(MATCH(A745,Selection!A:A,0))</f>
        <v>0</v>
      </c>
      <c r="AE745" s="5">
        <f>24-COUNTIF(D745:AA745,"")</f>
        <v>1</v>
      </c>
      <c r="AF745" s="21" t="b">
        <v>1</v>
      </c>
      <c r="AG745" s="15" t="b">
        <v>0</v>
      </c>
      <c r="AH745" s="15" t="b">
        <v>0</v>
      </c>
      <c r="AI745" s="24" t="b">
        <v>1</v>
      </c>
      <c r="AJ745" s="6">
        <v>747.3</v>
      </c>
      <c r="AK745" s="6" t="s">
        <v>2744</v>
      </c>
      <c r="AL745" s="6" t="s">
        <v>2692</v>
      </c>
      <c r="AM745" s="6">
        <v>37</v>
      </c>
      <c r="AN745" s="6" t="s">
        <v>2518</v>
      </c>
      <c r="AP745" s="6" t="s">
        <v>2518</v>
      </c>
      <c r="AQ745" s="6" t="s">
        <v>2745</v>
      </c>
      <c r="AU745" s="6" t="s">
        <v>2797</v>
      </c>
      <c r="AV745" s="98"/>
      <c r="AW745" s="98"/>
      <c r="BA745" s="15" t="b">
        <f>NOT(ISNA(MATCH($A745&amp;"N",'Cases at IMPPC'!$H:$H,0)))</f>
        <v>1</v>
      </c>
      <c r="BB745" s="15" t="b">
        <f>NOT(ISNA(MATCH($A745&amp;"T",'Cases at IMPPC'!$H:$H,0)))</f>
        <v>0</v>
      </c>
      <c r="BC745" s="15" t="b">
        <f>NOT(ISNA(MATCH($A745&amp;"ADE",'Cases at IMPPC'!$H:$H,0)))</f>
        <v>0</v>
      </c>
      <c r="BD745" s="15" t="b">
        <f>NOT(ISNA(MATCH($A745&amp;"MET",'Cases at IMPPC'!$H:$H,0)))</f>
        <v>1</v>
      </c>
      <c r="BE745" s="98" t="s">
        <v>1132</v>
      </c>
    </row>
    <row r="746" spans="1:60" ht="13" hidden="1" customHeight="1">
      <c r="A746" s="37">
        <v>748</v>
      </c>
      <c r="B746" s="7" t="s">
        <v>1662</v>
      </c>
      <c r="C746" s="7" t="str">
        <f>TEXT(A746,"CRC-00000")&amp;"-05-01"</f>
        <v>CRC-00748-05-01</v>
      </c>
      <c r="D746" s="2" t="s">
        <v>2795</v>
      </c>
      <c r="G746" s="2" t="s">
        <v>2520</v>
      </c>
      <c r="T746" s="2"/>
      <c r="U746" s="2"/>
      <c r="AD746" s="5" t="b">
        <f>ISNUMBER(MATCH(A746,Selection!A:A,0))</f>
        <v>0</v>
      </c>
      <c r="AE746" s="5">
        <f>24-COUNTIF(D746:AA746,"")</f>
        <v>1</v>
      </c>
      <c r="AF746" s="21" t="b">
        <v>1</v>
      </c>
      <c r="AG746" s="15" t="b">
        <v>1</v>
      </c>
      <c r="AH746" s="15" t="b">
        <v>0</v>
      </c>
      <c r="AI746" s="24" t="b">
        <v>0</v>
      </c>
      <c r="AJ746" s="6">
        <v>748</v>
      </c>
      <c r="AK746" s="6" t="s">
        <v>2691</v>
      </c>
      <c r="AL746" s="6" t="s">
        <v>2692</v>
      </c>
      <c r="AM746" s="6">
        <v>66</v>
      </c>
      <c r="AN746" s="6" t="s">
        <v>2518</v>
      </c>
      <c r="AO746" s="6" t="s">
        <v>2417</v>
      </c>
      <c r="AP746" s="6" t="s">
        <v>2698</v>
      </c>
      <c r="AQ746" s="6" t="s">
        <v>167</v>
      </c>
      <c r="AU746" s="6" t="s">
        <v>2518</v>
      </c>
      <c r="AV746" s="98" t="s">
        <v>640</v>
      </c>
      <c r="AW746" s="98"/>
      <c r="BA746" s="15" t="b">
        <f>NOT(ISNA(MATCH($A746&amp;"N",'Cases at IMPPC'!$H:$H,0)))</f>
        <v>1</v>
      </c>
      <c r="BB746" s="15" t="b">
        <f>NOT(ISNA(MATCH($A746&amp;"T",'Cases at IMPPC'!$H:$H,0)))</f>
        <v>1</v>
      </c>
      <c r="BC746" s="15" t="b">
        <f>NOT(ISNA(MATCH($A746&amp;"ADE",'Cases at IMPPC'!$H:$H,0)))</f>
        <v>0</v>
      </c>
      <c r="BD746" s="15" t="b">
        <f>NOT(ISNA(MATCH($A746&amp;"MET",'Cases at IMPPC'!$H:$H,0)))</f>
        <v>0</v>
      </c>
      <c r="BE746" s="98"/>
    </row>
    <row r="747" spans="1:60" ht="13" hidden="1" customHeight="1">
      <c r="A747" s="37">
        <v>749</v>
      </c>
      <c r="B747" s="7" t="s">
        <v>1663</v>
      </c>
      <c r="C747" s="7" t="str">
        <f>TEXT(A747,"CRC-00000")&amp;"-05-01"</f>
        <v>CRC-00749-05-01</v>
      </c>
      <c r="D747" s="2" t="s">
        <v>2795</v>
      </c>
      <c r="G747" s="2" t="s">
        <v>2520</v>
      </c>
      <c r="T747" s="2"/>
      <c r="U747" s="2"/>
      <c r="AD747" s="5" t="b">
        <f>ISNUMBER(MATCH(A747,Selection!A:A,0))</f>
        <v>0</v>
      </c>
      <c r="AE747" s="5">
        <f>24-COUNTIF(D747:AA747,"")</f>
        <v>1</v>
      </c>
      <c r="AF747" s="21" t="b">
        <v>1</v>
      </c>
      <c r="AG747" s="15" t="b">
        <v>1</v>
      </c>
      <c r="AH747" s="15" t="b">
        <v>0</v>
      </c>
      <c r="AI747" s="24" t="b">
        <v>0</v>
      </c>
      <c r="AJ747" s="6">
        <v>749</v>
      </c>
      <c r="AK747" s="6" t="s">
        <v>2691</v>
      </c>
      <c r="AL747" s="6" t="s">
        <v>2692</v>
      </c>
      <c r="AM747" s="6">
        <v>70</v>
      </c>
      <c r="AN747" s="6" t="s">
        <v>2518</v>
      </c>
      <c r="AO747" s="6" t="s">
        <v>2699</v>
      </c>
      <c r="AP747" s="6" t="s">
        <v>2693</v>
      </c>
      <c r="AQ747" s="6" t="s">
        <v>363</v>
      </c>
      <c r="AU747" s="6" t="s">
        <v>2518</v>
      </c>
      <c r="AV747" s="98" t="s">
        <v>641</v>
      </c>
      <c r="AW747" s="98"/>
      <c r="BA747" s="15" t="b">
        <f>NOT(ISNA(MATCH($A747&amp;"N",'Cases at IMPPC'!$H:$H,0)))</f>
        <v>1</v>
      </c>
      <c r="BB747" s="15" t="b">
        <f>NOT(ISNA(MATCH($A747&amp;"T",'Cases at IMPPC'!$H:$H,0)))</f>
        <v>1</v>
      </c>
      <c r="BC747" s="15" t="b">
        <f>NOT(ISNA(MATCH($A747&amp;"ADE",'Cases at IMPPC'!$H:$H,0)))</f>
        <v>0</v>
      </c>
      <c r="BD747" s="15" t="b">
        <f>NOT(ISNA(MATCH($A747&amp;"MET",'Cases at IMPPC'!$H:$H,0)))</f>
        <v>0</v>
      </c>
      <c r="BE747" s="98"/>
    </row>
    <row r="748" spans="1:60" ht="13" hidden="1" customHeight="1">
      <c r="A748" s="37">
        <v>750</v>
      </c>
      <c r="B748" s="7" t="s">
        <v>1850</v>
      </c>
      <c r="C748" s="7" t="str">
        <f>TEXT(A748,"CRC-00000")&amp;"-05-01"</f>
        <v>CRC-00750-05-01</v>
      </c>
      <c r="D748" s="2" t="s">
        <v>2795</v>
      </c>
      <c r="G748" s="2" t="s">
        <v>2520</v>
      </c>
      <c r="T748" s="2"/>
      <c r="U748" s="2"/>
      <c r="AD748" s="5" t="b">
        <f>ISNUMBER(MATCH(A748,Selection!A:A,0))</f>
        <v>0</v>
      </c>
      <c r="AE748" s="5">
        <f>24-COUNTIF(D748:AA748,"")</f>
        <v>1</v>
      </c>
      <c r="AF748" s="21" t="b">
        <v>1</v>
      </c>
      <c r="AG748" s="15" t="b">
        <v>0</v>
      </c>
      <c r="AH748" s="15" t="b">
        <v>0</v>
      </c>
      <c r="AI748" s="24" t="b">
        <v>1</v>
      </c>
      <c r="AJ748" s="6">
        <v>750.3</v>
      </c>
      <c r="AK748" s="6" t="s">
        <v>2744</v>
      </c>
      <c r="AL748" s="6" t="s">
        <v>2692</v>
      </c>
      <c r="AM748" s="6">
        <v>51</v>
      </c>
      <c r="AN748" s="6" t="s">
        <v>2518</v>
      </c>
      <c r="AP748" s="6" t="s">
        <v>2518</v>
      </c>
      <c r="AQ748" s="6" t="s">
        <v>2745</v>
      </c>
      <c r="AU748" s="6" t="s">
        <v>2518</v>
      </c>
      <c r="AV748" s="98" t="s">
        <v>764</v>
      </c>
      <c r="AW748" s="98"/>
      <c r="BA748" s="15" t="b">
        <f>NOT(ISNA(MATCH($A748&amp;"N",'Cases at IMPPC'!$H:$H,0)))</f>
        <v>1</v>
      </c>
      <c r="BB748" s="15" t="b">
        <f>NOT(ISNA(MATCH($A748&amp;"T",'Cases at IMPPC'!$H:$H,0)))</f>
        <v>0</v>
      </c>
      <c r="BC748" s="15" t="b">
        <f>NOT(ISNA(MATCH($A748&amp;"ADE",'Cases at IMPPC'!$H:$H,0)))</f>
        <v>0</v>
      </c>
      <c r="BD748" s="15" t="b">
        <f>NOT(ISNA(MATCH($A748&amp;"MET",'Cases at IMPPC'!$H:$H,0)))</f>
        <v>1</v>
      </c>
      <c r="BE748" s="98" t="s">
        <v>1133</v>
      </c>
    </row>
    <row r="749" spans="1:60" ht="13" hidden="1" customHeight="1">
      <c r="A749" s="37">
        <v>751</v>
      </c>
      <c r="B749" s="7" t="s">
        <v>1851</v>
      </c>
      <c r="C749" s="7" t="str">
        <f>TEXT(A749,"CRC-00000")&amp;"-05-01"</f>
        <v>CRC-00751-05-01</v>
      </c>
      <c r="D749" s="2" t="s">
        <v>2795</v>
      </c>
      <c r="G749" s="2" t="s">
        <v>2520</v>
      </c>
      <c r="T749" s="2"/>
      <c r="U749" s="2"/>
      <c r="AD749" s="5" t="b">
        <f>ISNUMBER(MATCH(A749,Selection!A:A,0))</f>
        <v>0</v>
      </c>
      <c r="AE749" s="5">
        <f>24-COUNTIF(D749:AA749,"")</f>
        <v>1</v>
      </c>
      <c r="AF749" s="21" t="b">
        <v>1</v>
      </c>
      <c r="AG749" s="15" t="b">
        <v>1</v>
      </c>
      <c r="AH749" s="15" t="b">
        <v>0</v>
      </c>
      <c r="AI749" s="24" t="b">
        <v>0</v>
      </c>
      <c r="AJ749" s="6">
        <v>751</v>
      </c>
      <c r="AK749" s="6" t="s">
        <v>2691</v>
      </c>
      <c r="AL749" s="6" t="s">
        <v>2692</v>
      </c>
      <c r="AM749" s="6">
        <v>67</v>
      </c>
      <c r="AN749" s="6" t="s">
        <v>2697</v>
      </c>
      <c r="AO749" s="6" t="s">
        <v>2699</v>
      </c>
      <c r="AP749" s="6" t="s">
        <v>2698</v>
      </c>
      <c r="AQ749" s="6" t="s">
        <v>244</v>
      </c>
      <c r="AU749" s="6" t="s">
        <v>2518</v>
      </c>
      <c r="AV749" s="98" t="s">
        <v>642</v>
      </c>
      <c r="AW749" s="98"/>
      <c r="BA749" s="15" t="b">
        <f>NOT(ISNA(MATCH($A749&amp;"N",'Cases at IMPPC'!$H:$H,0)))</f>
        <v>1</v>
      </c>
      <c r="BB749" s="15" t="b">
        <f>NOT(ISNA(MATCH($A749&amp;"T",'Cases at IMPPC'!$H:$H,0)))</f>
        <v>1</v>
      </c>
      <c r="BC749" s="15" t="b">
        <f>NOT(ISNA(MATCH($A749&amp;"ADE",'Cases at IMPPC'!$H:$H,0)))</f>
        <v>0</v>
      </c>
      <c r="BD749" s="15" t="b">
        <f>NOT(ISNA(MATCH($A749&amp;"MET",'Cases at IMPPC'!$H:$H,0)))</f>
        <v>0</v>
      </c>
      <c r="BE749" s="98"/>
    </row>
    <row r="750" spans="1:60" ht="13" hidden="1" customHeight="1">
      <c r="A750" s="37">
        <v>752</v>
      </c>
      <c r="B750" s="7" t="s">
        <v>1852</v>
      </c>
      <c r="C750" s="7" t="str">
        <f>TEXT(A750,"CRC-00000")&amp;"-05-01"</f>
        <v>CRC-00752-05-01</v>
      </c>
      <c r="D750" s="2" t="s">
        <v>2795</v>
      </c>
      <c r="G750" s="2" t="s">
        <v>2520</v>
      </c>
      <c r="T750" s="2"/>
      <c r="U750" s="2"/>
      <c r="AD750" s="5" t="b">
        <f>ISNUMBER(MATCH(A750,Selection!A:A,0))</f>
        <v>0</v>
      </c>
      <c r="AE750" s="5">
        <f>24-COUNTIF(D750:AA750,"")</f>
        <v>1</v>
      </c>
      <c r="AF750" s="21" t="b">
        <v>1</v>
      </c>
      <c r="AG750" s="15" t="b">
        <v>0</v>
      </c>
      <c r="AH750" s="15" t="b">
        <v>0</v>
      </c>
      <c r="AI750" s="24" t="b">
        <v>1</v>
      </c>
      <c r="AJ750" s="6">
        <v>752.3</v>
      </c>
      <c r="AK750" s="6" t="s">
        <v>2744</v>
      </c>
      <c r="AL750" s="6" t="s">
        <v>2692</v>
      </c>
      <c r="AM750" s="6">
        <v>74</v>
      </c>
      <c r="AN750" s="6" t="s">
        <v>2697</v>
      </c>
      <c r="AP750" s="6" t="s">
        <v>2518</v>
      </c>
      <c r="AQ750" s="6" t="s">
        <v>2745</v>
      </c>
      <c r="AU750" s="6" t="s">
        <v>2745</v>
      </c>
      <c r="AV750" s="98" t="s">
        <v>643</v>
      </c>
      <c r="AW750" s="98"/>
      <c r="BA750" s="15" t="b">
        <f>NOT(ISNA(MATCH($A750&amp;"N",'Cases at IMPPC'!$H:$H,0)))</f>
        <v>1</v>
      </c>
      <c r="BB750" s="15" t="b">
        <f>NOT(ISNA(MATCH($A750&amp;"T",'Cases at IMPPC'!$H:$H,0)))</f>
        <v>0</v>
      </c>
      <c r="BC750" s="15" t="b">
        <f>NOT(ISNA(MATCH($A750&amp;"ADE",'Cases at IMPPC'!$H:$H,0)))</f>
        <v>0</v>
      </c>
      <c r="BD750" s="15" t="b">
        <f>NOT(ISNA(MATCH($A750&amp;"MET",'Cases at IMPPC'!$H:$H,0)))</f>
        <v>1</v>
      </c>
      <c r="BE750" s="98" t="s">
        <v>1132</v>
      </c>
    </row>
    <row r="751" spans="1:60" ht="13" hidden="1" customHeight="1">
      <c r="A751" s="37">
        <v>753</v>
      </c>
      <c r="B751" s="7" t="s">
        <v>1853</v>
      </c>
      <c r="C751" s="7" t="str">
        <f>TEXT(A751,"CRC-00000")&amp;"-05-01"</f>
        <v>CRC-00753-05-01</v>
      </c>
      <c r="D751" s="2" t="s">
        <v>2795</v>
      </c>
      <c r="G751" s="2" t="s">
        <v>2520</v>
      </c>
      <c r="T751" s="2"/>
      <c r="U751" s="2"/>
      <c r="AD751" s="5" t="b">
        <f>ISNUMBER(MATCH(A751,Selection!A:A,0))</f>
        <v>0</v>
      </c>
      <c r="AE751" s="5">
        <f>24-COUNTIF(D751:AA751,"")</f>
        <v>1</v>
      </c>
      <c r="AF751" s="21" t="b">
        <v>1</v>
      </c>
      <c r="AG751" s="15" t="b">
        <v>1</v>
      </c>
      <c r="AH751" s="15" t="b">
        <v>0</v>
      </c>
      <c r="AI751" s="24" t="b">
        <v>0</v>
      </c>
      <c r="AJ751" s="6">
        <v>753</v>
      </c>
      <c r="AK751" s="6" t="s">
        <v>2691</v>
      </c>
      <c r="AL751" s="6" t="s">
        <v>2692</v>
      </c>
      <c r="AM751" s="6">
        <v>67</v>
      </c>
      <c r="AN751" s="6" t="s">
        <v>2518</v>
      </c>
      <c r="AO751" s="6" t="s">
        <v>2699</v>
      </c>
      <c r="AP751" s="6" t="s">
        <v>2698</v>
      </c>
      <c r="AQ751" s="6" t="s">
        <v>179</v>
      </c>
      <c r="AU751" s="6" t="s">
        <v>2518</v>
      </c>
      <c r="AV751" s="98" t="s">
        <v>644</v>
      </c>
      <c r="AW751" s="98"/>
      <c r="BA751" s="15" t="b">
        <f>NOT(ISNA(MATCH($A751&amp;"N",'Cases at IMPPC'!$H:$H,0)))</f>
        <v>1</v>
      </c>
      <c r="BB751" s="15" t="b">
        <f>NOT(ISNA(MATCH($A751&amp;"T",'Cases at IMPPC'!$H:$H,0)))</f>
        <v>1</v>
      </c>
      <c r="BC751" s="15" t="b">
        <f>NOT(ISNA(MATCH($A751&amp;"ADE",'Cases at IMPPC'!$H:$H,0)))</f>
        <v>0</v>
      </c>
      <c r="BD751" s="15" t="b">
        <f>NOT(ISNA(MATCH($A751&amp;"MET",'Cases at IMPPC'!$H:$H,0)))</f>
        <v>0</v>
      </c>
      <c r="BE751" s="98"/>
    </row>
    <row r="752" spans="1:60" ht="13" hidden="1" customHeight="1">
      <c r="A752" s="37">
        <v>754</v>
      </c>
      <c r="B752" s="7" t="s">
        <v>1854</v>
      </c>
      <c r="C752" s="7" t="str">
        <f>TEXT(A752,"CRC-00000")&amp;"-05-01"</f>
        <v>CRC-00754-05-01</v>
      </c>
      <c r="D752" s="2" t="s">
        <v>2795</v>
      </c>
      <c r="G752" s="2" t="s">
        <v>2520</v>
      </c>
      <c r="T752" s="2"/>
      <c r="U752" s="2"/>
      <c r="AD752" s="5" t="b">
        <f>ISNUMBER(MATCH(A752,Selection!A:A,0))</f>
        <v>0</v>
      </c>
      <c r="AE752" s="5">
        <f>24-COUNTIF(D752:AA752,"")</f>
        <v>1</v>
      </c>
      <c r="AF752" s="21" t="b">
        <v>1</v>
      </c>
      <c r="AG752" s="15" t="b">
        <v>1</v>
      </c>
      <c r="AH752" s="15" t="b">
        <v>0</v>
      </c>
      <c r="AI752" s="24" t="b">
        <v>0</v>
      </c>
      <c r="AJ752" s="6">
        <v>754</v>
      </c>
      <c r="AK752" s="6" t="s">
        <v>2691</v>
      </c>
      <c r="AL752" s="6" t="s">
        <v>2692</v>
      </c>
      <c r="AM752" s="6">
        <v>37</v>
      </c>
      <c r="AN752" s="6" t="s">
        <v>2518</v>
      </c>
      <c r="AO752" s="6" t="s">
        <v>2699</v>
      </c>
      <c r="AP752" s="6" t="s">
        <v>2698</v>
      </c>
      <c r="AQ752" s="6" t="s">
        <v>175</v>
      </c>
      <c r="AU752" s="6" t="s">
        <v>2518</v>
      </c>
      <c r="AV752" s="98" t="s">
        <v>645</v>
      </c>
      <c r="AW752" s="98"/>
      <c r="BA752" s="15" t="b">
        <f>NOT(ISNA(MATCH($A752&amp;"N",'Cases at IMPPC'!$H:$H,0)))</f>
        <v>1</v>
      </c>
      <c r="BB752" s="15" t="b">
        <f>NOT(ISNA(MATCH($A752&amp;"T",'Cases at IMPPC'!$H:$H,0)))</f>
        <v>1</v>
      </c>
      <c r="BC752" s="15" t="b">
        <f>NOT(ISNA(MATCH($A752&amp;"ADE",'Cases at IMPPC'!$H:$H,0)))</f>
        <v>0</v>
      </c>
      <c r="BD752" s="15" t="b">
        <f>NOT(ISNA(MATCH($A752&amp;"MET",'Cases at IMPPC'!$H:$H,0)))</f>
        <v>0</v>
      </c>
      <c r="BE752" s="98"/>
    </row>
    <row r="753" spans="1:60" ht="13" hidden="1" customHeight="1">
      <c r="A753" s="37">
        <v>755</v>
      </c>
      <c r="B753" s="7" t="s">
        <v>1855</v>
      </c>
      <c r="C753" s="7" t="str">
        <f>TEXT(A753,"CRC-00000")&amp;"-05-01"</f>
        <v>CRC-00755-05-01</v>
      </c>
      <c r="D753" s="2" t="s">
        <v>2795</v>
      </c>
      <c r="G753" s="2" t="s">
        <v>2520</v>
      </c>
      <c r="T753" s="2"/>
      <c r="U753" s="2"/>
      <c r="AD753" s="5" t="b">
        <f>ISNUMBER(MATCH(A753,Selection!A:A,0))</f>
        <v>0</v>
      </c>
      <c r="AE753" s="5">
        <f>24-COUNTIF(D753:AA753,"")</f>
        <v>1</v>
      </c>
      <c r="AF753" s="21" t="b">
        <v>1</v>
      </c>
      <c r="AG753" s="15" t="b">
        <v>1</v>
      </c>
      <c r="AH753" s="15" t="b">
        <v>0</v>
      </c>
      <c r="AI753" s="24" t="b">
        <v>0</v>
      </c>
      <c r="AJ753" s="6">
        <v>755</v>
      </c>
      <c r="AK753" s="6" t="s">
        <v>2691</v>
      </c>
      <c r="AL753" s="6" t="s">
        <v>2692</v>
      </c>
      <c r="AM753" s="6">
        <v>82</v>
      </c>
      <c r="AN753" s="6" t="s">
        <v>2518</v>
      </c>
      <c r="AO753" s="6" t="s">
        <v>2417</v>
      </c>
      <c r="AP753" s="6" t="s">
        <v>2693</v>
      </c>
      <c r="AQ753" s="6" t="s">
        <v>346</v>
      </c>
      <c r="AU753" s="6" t="s">
        <v>2518</v>
      </c>
      <c r="AV753" s="98" t="s">
        <v>706</v>
      </c>
      <c r="AW753" s="98"/>
      <c r="BA753" s="15" t="b">
        <f>NOT(ISNA(MATCH($A753&amp;"N",'Cases at IMPPC'!$H:$H,0)))</f>
        <v>1</v>
      </c>
      <c r="BB753" s="15" t="b">
        <f>NOT(ISNA(MATCH($A753&amp;"T",'Cases at IMPPC'!$H:$H,0)))</f>
        <v>1</v>
      </c>
      <c r="BC753" s="15" t="b">
        <f>NOT(ISNA(MATCH($A753&amp;"ADE",'Cases at IMPPC'!$H:$H,0)))</f>
        <v>0</v>
      </c>
      <c r="BD753" s="15" t="b">
        <f>NOT(ISNA(MATCH($A753&amp;"MET",'Cases at IMPPC'!$H:$H,0)))</f>
        <v>0</v>
      </c>
      <c r="BE753" s="98"/>
    </row>
    <row r="754" spans="1:60" ht="13" hidden="1" customHeight="1">
      <c r="A754" s="37">
        <v>756</v>
      </c>
      <c r="B754" s="7" t="s">
        <v>2043</v>
      </c>
      <c r="C754" s="7" t="str">
        <f>TEXT(A754,"CRC-00000")&amp;"-05-01"</f>
        <v>CRC-00756-05-01</v>
      </c>
      <c r="D754" s="2" t="s">
        <v>2795</v>
      </c>
      <c r="G754" s="2" t="s">
        <v>2520</v>
      </c>
      <c r="T754" s="2"/>
      <c r="U754" s="2"/>
      <c r="AD754" s="5" t="b">
        <f>ISNUMBER(MATCH(A754,Selection!A:A,0))</f>
        <v>0</v>
      </c>
      <c r="AE754" s="5">
        <f>24-COUNTIF(D754:AA754,"")</f>
        <v>1</v>
      </c>
      <c r="AF754" s="21" t="b">
        <v>1</v>
      </c>
      <c r="AG754" s="15" t="b">
        <v>1</v>
      </c>
      <c r="AH754" s="15" t="b">
        <v>0</v>
      </c>
      <c r="AI754" s="24" t="b">
        <v>0</v>
      </c>
      <c r="AJ754" s="6">
        <v>756</v>
      </c>
      <c r="AK754" s="6" t="s">
        <v>2691</v>
      </c>
      <c r="AL754" s="6" t="s">
        <v>2692</v>
      </c>
      <c r="AM754" s="6">
        <v>54</v>
      </c>
      <c r="AN754" s="6" t="s">
        <v>2697</v>
      </c>
      <c r="AO754" s="6" t="s">
        <v>2417</v>
      </c>
      <c r="AP754" s="6" t="s">
        <v>2698</v>
      </c>
      <c r="AQ754" s="6" t="s">
        <v>245</v>
      </c>
      <c r="AU754" s="6" t="s">
        <v>2518</v>
      </c>
      <c r="AV754" s="98" t="s">
        <v>473</v>
      </c>
      <c r="AW754" s="98"/>
      <c r="BA754" s="15" t="b">
        <f>NOT(ISNA(MATCH($A754&amp;"N",'Cases at IMPPC'!$H:$H,0)))</f>
        <v>1</v>
      </c>
      <c r="BB754" s="15" t="b">
        <f>NOT(ISNA(MATCH($A754&amp;"T",'Cases at IMPPC'!$H:$H,0)))</f>
        <v>1</v>
      </c>
      <c r="BC754" s="15" t="b">
        <f>NOT(ISNA(MATCH($A754&amp;"ADE",'Cases at IMPPC'!$H:$H,0)))</f>
        <v>0</v>
      </c>
      <c r="BD754" s="15" t="b">
        <f>NOT(ISNA(MATCH($A754&amp;"MET",'Cases at IMPPC'!$H:$H,0)))</f>
        <v>0</v>
      </c>
      <c r="BE754" s="98"/>
    </row>
    <row r="755" spans="1:60" ht="13" hidden="1" customHeight="1">
      <c r="A755" s="37">
        <v>757</v>
      </c>
      <c r="B755" s="7" t="s">
        <v>1857</v>
      </c>
      <c r="C755" s="7" t="str">
        <f>TEXT(A755,"CRC-00000")&amp;"-05-01"</f>
        <v>CRC-00757-05-01</v>
      </c>
      <c r="D755" s="2" t="s">
        <v>2795</v>
      </c>
      <c r="G755" s="2" t="s">
        <v>2520</v>
      </c>
      <c r="T755" s="2"/>
      <c r="U755" s="2"/>
      <c r="AD755" s="5" t="b">
        <f>ISNUMBER(MATCH(A755,Selection!A:A,0))</f>
        <v>0</v>
      </c>
      <c r="AE755" s="5">
        <f>24-COUNTIF(D755:AA755,"")</f>
        <v>1</v>
      </c>
      <c r="AF755" s="21" t="b">
        <v>1</v>
      </c>
      <c r="AG755" s="15" t="b">
        <v>1</v>
      </c>
      <c r="AH755" s="15" t="b">
        <v>0</v>
      </c>
      <c r="AI755" s="24" t="b">
        <v>0</v>
      </c>
      <c r="AJ755" s="6">
        <v>757</v>
      </c>
      <c r="AK755" s="6" t="s">
        <v>2691</v>
      </c>
      <c r="AL755" s="6" t="s">
        <v>2692</v>
      </c>
      <c r="AM755" s="6">
        <v>74</v>
      </c>
      <c r="AN755" s="6" t="s">
        <v>2518</v>
      </c>
      <c r="AO755" s="6" t="s">
        <v>2417</v>
      </c>
      <c r="AP755" s="6" t="s">
        <v>2698</v>
      </c>
      <c r="AQ755" s="6" t="s">
        <v>124</v>
      </c>
      <c r="AU755" s="6" t="s">
        <v>2518</v>
      </c>
      <c r="AV755" s="98" t="s">
        <v>474</v>
      </c>
      <c r="AW755" s="98"/>
      <c r="BA755" s="15" t="b">
        <f>NOT(ISNA(MATCH($A755&amp;"N",'Cases at IMPPC'!$H:$H,0)))</f>
        <v>1</v>
      </c>
      <c r="BB755" s="15" t="b">
        <f>NOT(ISNA(MATCH($A755&amp;"T",'Cases at IMPPC'!$H:$H,0)))</f>
        <v>1</v>
      </c>
      <c r="BC755" s="15" t="b">
        <f>NOT(ISNA(MATCH($A755&amp;"ADE",'Cases at IMPPC'!$H:$H,0)))</f>
        <v>0</v>
      </c>
      <c r="BD755" s="15" t="b">
        <f>NOT(ISNA(MATCH($A755&amp;"MET",'Cases at IMPPC'!$H:$H,0)))</f>
        <v>0</v>
      </c>
      <c r="BE755" s="98"/>
    </row>
    <row r="756" spans="1:60" ht="13" hidden="1" customHeight="1">
      <c r="A756" s="37">
        <v>758</v>
      </c>
      <c r="B756" s="7" t="s">
        <v>1858</v>
      </c>
      <c r="C756" s="7" t="str">
        <f>TEXT(A756,"CRC-00000")&amp;"-05-01"</f>
        <v>CRC-00758-05-01</v>
      </c>
      <c r="D756" s="2" t="s">
        <v>2795</v>
      </c>
      <c r="G756" s="2" t="s">
        <v>2520</v>
      </c>
      <c r="T756" s="2"/>
      <c r="U756" s="2"/>
      <c r="AD756" s="5" t="b">
        <f>ISNUMBER(MATCH(A756,Selection!A:A,0))</f>
        <v>0</v>
      </c>
      <c r="AE756" s="5">
        <f>24-COUNTIF(D756:AA756,"")</f>
        <v>1</v>
      </c>
      <c r="AF756" s="21" t="b">
        <v>1</v>
      </c>
      <c r="AG756" s="15" t="b">
        <v>1</v>
      </c>
      <c r="AH756" s="15" t="b">
        <v>0</v>
      </c>
      <c r="AI756" s="24" t="b">
        <v>0</v>
      </c>
      <c r="AJ756" s="6">
        <v>758</v>
      </c>
      <c r="AK756" s="6" t="s">
        <v>2691</v>
      </c>
      <c r="AL756" s="6" t="s">
        <v>2692</v>
      </c>
      <c r="AM756" s="6">
        <v>72</v>
      </c>
      <c r="AN756" s="6" t="s">
        <v>2697</v>
      </c>
      <c r="AO756" s="6" t="s">
        <v>2417</v>
      </c>
      <c r="AP756" s="6" t="s">
        <v>2693</v>
      </c>
      <c r="AQ756" s="6" t="s">
        <v>355</v>
      </c>
      <c r="AU756" s="6" t="s">
        <v>2518</v>
      </c>
      <c r="AV756" s="98" t="s">
        <v>475</v>
      </c>
      <c r="AW756" s="98"/>
      <c r="BA756" s="15" t="b">
        <f>NOT(ISNA(MATCH($A756&amp;"N",'Cases at IMPPC'!$H:$H,0)))</f>
        <v>1</v>
      </c>
      <c r="BB756" s="15" t="b">
        <f>NOT(ISNA(MATCH($A756&amp;"T",'Cases at IMPPC'!$H:$H,0)))</f>
        <v>1</v>
      </c>
      <c r="BC756" s="15" t="b">
        <f>NOT(ISNA(MATCH($A756&amp;"ADE",'Cases at IMPPC'!$H:$H,0)))</f>
        <v>0</v>
      </c>
      <c r="BD756" s="15" t="b">
        <f>NOT(ISNA(MATCH($A756&amp;"MET",'Cases at IMPPC'!$H:$H,0)))</f>
        <v>0</v>
      </c>
      <c r="BE756" s="98"/>
    </row>
    <row r="757" spans="1:60" ht="13" hidden="1" customHeight="1">
      <c r="A757" s="37">
        <v>759</v>
      </c>
      <c r="B757" s="7" t="s">
        <v>1859</v>
      </c>
      <c r="C757" s="7" t="str">
        <f>TEXT(A757,"CRC-00000")&amp;"-05-01"</f>
        <v>CRC-00759-05-01</v>
      </c>
      <c r="D757" s="2" t="s">
        <v>2795</v>
      </c>
      <c r="G757" s="2" t="s">
        <v>2520</v>
      </c>
      <c r="T757" s="2"/>
      <c r="U757" s="2"/>
      <c r="AD757" s="5" t="b">
        <f>ISNUMBER(MATCH(A757,Selection!A:A,0))</f>
        <v>0</v>
      </c>
      <c r="AE757" s="5">
        <f>24-COUNTIF(D757:AA757,"")</f>
        <v>1</v>
      </c>
      <c r="AF757" s="21" t="b">
        <v>1</v>
      </c>
      <c r="AG757" s="15" t="b">
        <v>1</v>
      </c>
      <c r="AH757" s="15" t="b">
        <v>0</v>
      </c>
      <c r="AI757" s="24" t="b">
        <v>0</v>
      </c>
      <c r="AJ757" s="6">
        <v>759</v>
      </c>
      <c r="AK757" s="6" t="s">
        <v>2691</v>
      </c>
      <c r="AL757" s="6" t="s">
        <v>2693</v>
      </c>
      <c r="AM757" s="6">
        <v>77</v>
      </c>
      <c r="AN757" s="6" t="s">
        <v>2518</v>
      </c>
      <c r="AO757" s="6" t="s">
        <v>2699</v>
      </c>
      <c r="AP757" s="6" t="s">
        <v>2693</v>
      </c>
      <c r="AQ757" s="6" t="s">
        <v>363</v>
      </c>
      <c r="AU757" s="6" t="s">
        <v>2518</v>
      </c>
      <c r="AV757" s="98"/>
      <c r="AW757" s="98"/>
      <c r="BA757" s="15" t="b">
        <f>NOT(ISNA(MATCH($A757&amp;"N",'Cases at IMPPC'!$H:$H,0)))</f>
        <v>1</v>
      </c>
      <c r="BB757" s="15" t="b">
        <f>NOT(ISNA(MATCH($A757&amp;"T",'Cases at IMPPC'!$H:$H,0)))</f>
        <v>1</v>
      </c>
      <c r="BC757" s="15" t="b">
        <f>NOT(ISNA(MATCH($A757&amp;"ADE",'Cases at IMPPC'!$H:$H,0)))</f>
        <v>0</v>
      </c>
      <c r="BD757" s="15" t="b">
        <f>NOT(ISNA(MATCH($A757&amp;"MET",'Cases at IMPPC'!$H:$H,0)))</f>
        <v>0</v>
      </c>
      <c r="BE757" s="98"/>
    </row>
    <row r="758" spans="1:60" ht="13" hidden="1" customHeight="1">
      <c r="A758" s="37">
        <v>760</v>
      </c>
      <c r="B758" s="7" t="s">
        <v>1860</v>
      </c>
      <c r="C758" s="7" t="str">
        <f>TEXT(A758,"CRC-00000")&amp;"-05-01"</f>
        <v>CRC-00760-05-01</v>
      </c>
      <c r="D758" s="2" t="s">
        <v>2795</v>
      </c>
      <c r="G758" s="2" t="s">
        <v>2520</v>
      </c>
      <c r="T758" s="2"/>
      <c r="U758" s="2"/>
      <c r="AD758" s="5" t="b">
        <f>ISNUMBER(MATCH(A758,Selection!A:A,0))</f>
        <v>0</v>
      </c>
      <c r="AE758" s="5">
        <f>24-COUNTIF(D758:AA758,"")</f>
        <v>1</v>
      </c>
      <c r="AF758" s="21" t="b">
        <v>1</v>
      </c>
      <c r="AG758" s="15" t="b">
        <v>0</v>
      </c>
      <c r="AH758" s="15" t="b">
        <v>1</v>
      </c>
      <c r="AI758" s="24" t="b">
        <v>0</v>
      </c>
      <c r="AJ758" s="6">
        <v>760.1</v>
      </c>
      <c r="AK758" s="6" t="s">
        <v>3170</v>
      </c>
      <c r="AL758" s="6" t="s">
        <v>2692</v>
      </c>
      <c r="AM758" s="6">
        <v>89</v>
      </c>
      <c r="AN758" s="6" t="s">
        <v>2697</v>
      </c>
      <c r="AO758" s="6" t="s">
        <v>2699</v>
      </c>
      <c r="AP758" s="6" t="s">
        <v>3013</v>
      </c>
      <c r="AQ758" s="6" t="s">
        <v>346</v>
      </c>
      <c r="AU758" s="6" t="s">
        <v>2293</v>
      </c>
      <c r="AV758" s="98"/>
      <c r="AW758" s="98"/>
      <c r="BA758" s="15" t="b">
        <f>NOT(ISNA(MATCH($A758&amp;"N",'Cases at IMPPC'!$H:$H,0)))</f>
        <v>1</v>
      </c>
      <c r="BB758" s="15" t="b">
        <f>NOT(ISNA(MATCH($A758&amp;"T",'Cases at IMPPC'!$H:$H,0)))</f>
        <v>1</v>
      </c>
      <c r="BC758" s="15" t="b">
        <f>NOT(ISNA(MATCH($A758&amp;"ADE",'Cases at IMPPC'!$H:$H,0)))</f>
        <v>1</v>
      </c>
      <c r="BD758" s="15" t="b">
        <f>NOT(ISNA(MATCH($A758&amp;"MET",'Cases at IMPPC'!$H:$H,0)))</f>
        <v>0</v>
      </c>
      <c r="BE758" s="98" t="s">
        <v>1000</v>
      </c>
    </row>
    <row r="759" spans="1:60" ht="13" hidden="1" customHeight="1">
      <c r="A759" s="37">
        <v>761</v>
      </c>
      <c r="B759" s="7" t="s">
        <v>1861</v>
      </c>
      <c r="C759" s="7" t="str">
        <f>TEXT(A759,"CRC-00000")&amp;"-05-01"</f>
        <v>CRC-00761-05-01</v>
      </c>
      <c r="D759" s="2" t="s">
        <v>2795</v>
      </c>
      <c r="G759" s="2" t="s">
        <v>2520</v>
      </c>
      <c r="T759" s="2"/>
      <c r="U759" s="2"/>
      <c r="AD759" s="5" t="b">
        <f>ISNUMBER(MATCH(A759,Selection!A:A,0))</f>
        <v>0</v>
      </c>
      <c r="AE759" s="5">
        <f>24-COUNTIF(D759:AA759,"")</f>
        <v>1</v>
      </c>
      <c r="AF759" s="21" t="b">
        <v>1</v>
      </c>
      <c r="AG759" s="15" t="b">
        <v>1</v>
      </c>
      <c r="AH759" s="15" t="b">
        <v>0</v>
      </c>
      <c r="AI759" s="24" t="b">
        <v>0</v>
      </c>
      <c r="AJ759" s="6">
        <v>761</v>
      </c>
      <c r="AK759" s="6" t="s">
        <v>2691</v>
      </c>
      <c r="AL759" s="6" t="s">
        <v>3169</v>
      </c>
      <c r="AM759" s="6">
        <v>76</v>
      </c>
      <c r="AN759" s="6" t="s">
        <v>2697</v>
      </c>
      <c r="AO759" s="6" t="s">
        <v>2417</v>
      </c>
      <c r="AP759" s="6" t="s">
        <v>2693</v>
      </c>
      <c r="AQ759" s="6" t="s">
        <v>112</v>
      </c>
      <c r="AU759" s="6" t="s">
        <v>2997</v>
      </c>
      <c r="AV759" s="98" t="s">
        <v>476</v>
      </c>
      <c r="AW759" s="98"/>
      <c r="BA759" s="15" t="b">
        <f>NOT(ISNA(MATCH($A759&amp;"N",'Cases at IMPPC'!$H:$H,0)))</f>
        <v>1</v>
      </c>
      <c r="BB759" s="15" t="b">
        <f>NOT(ISNA(MATCH($A759&amp;"T",'Cases at IMPPC'!$H:$H,0)))</f>
        <v>1</v>
      </c>
      <c r="BC759" s="15" t="b">
        <f>NOT(ISNA(MATCH($A759&amp;"ADE",'Cases at IMPPC'!$H:$H,0)))</f>
        <v>0</v>
      </c>
      <c r="BD759" s="15" t="b">
        <f>NOT(ISNA(MATCH($A759&amp;"MET",'Cases at IMPPC'!$H:$H,0)))</f>
        <v>0</v>
      </c>
      <c r="BE759" s="98"/>
    </row>
    <row r="760" spans="1:60" ht="13" hidden="1" customHeight="1">
      <c r="A760" s="37">
        <v>762</v>
      </c>
      <c r="B760" s="7" t="s">
        <v>1862</v>
      </c>
      <c r="C760" s="7" t="str">
        <f>TEXT(A760,"CRC-00000")&amp;"-05-01"</f>
        <v>CRC-00762-05-01</v>
      </c>
      <c r="D760" s="2" t="s">
        <v>2795</v>
      </c>
      <c r="G760" s="2" t="s">
        <v>2520</v>
      </c>
      <c r="T760" s="2"/>
      <c r="U760" s="2"/>
      <c r="AD760" s="5" t="b">
        <f>ISNUMBER(MATCH(A760,Selection!A:A,0))</f>
        <v>0</v>
      </c>
      <c r="AE760" s="5">
        <f>24-COUNTIF(D760:AA760,"")</f>
        <v>1</v>
      </c>
      <c r="AF760" s="21" t="b">
        <v>1</v>
      </c>
      <c r="AG760" s="15" t="b">
        <v>1</v>
      </c>
      <c r="AH760" s="15" t="b">
        <v>0</v>
      </c>
      <c r="AI760" s="24" t="b">
        <v>0</v>
      </c>
      <c r="AJ760" s="6">
        <v>762</v>
      </c>
      <c r="AK760" s="6" t="s">
        <v>2691</v>
      </c>
      <c r="AL760" s="6" t="s">
        <v>2692</v>
      </c>
      <c r="AM760" s="6">
        <v>72</v>
      </c>
      <c r="AN760" s="6" t="s">
        <v>2518</v>
      </c>
      <c r="AO760" s="6" t="s">
        <v>2699</v>
      </c>
      <c r="AP760" s="6" t="s">
        <v>2999</v>
      </c>
      <c r="AQ760" s="6" t="s">
        <v>360</v>
      </c>
      <c r="AU760" s="6" t="s">
        <v>2797</v>
      </c>
      <c r="AV760" s="98" t="s">
        <v>876</v>
      </c>
      <c r="AW760" s="98"/>
      <c r="BA760" s="15" t="b">
        <f>NOT(ISNA(MATCH($A760&amp;"N",'Cases at IMPPC'!$H:$H,0)))</f>
        <v>1</v>
      </c>
      <c r="BB760" s="15" t="b">
        <f>NOT(ISNA(MATCH($A760&amp;"T",'Cases at IMPPC'!$H:$H,0)))</f>
        <v>1</v>
      </c>
      <c r="BC760" s="15" t="b">
        <f>NOT(ISNA(MATCH($A760&amp;"ADE",'Cases at IMPPC'!$H:$H,0)))</f>
        <v>0</v>
      </c>
      <c r="BD760" s="15" t="b">
        <f>NOT(ISNA(MATCH($A760&amp;"MET",'Cases at IMPPC'!$H:$H,0)))</f>
        <v>0</v>
      </c>
      <c r="BE760" s="98"/>
    </row>
    <row r="761" spans="1:60" ht="13" hidden="1" customHeight="1">
      <c r="A761" s="37">
        <v>763</v>
      </c>
      <c r="B761" s="7" t="s">
        <v>1678</v>
      </c>
      <c r="C761" s="7" t="str">
        <f>TEXT(A761,"CRC-00000")&amp;"-05-01"</f>
        <v>CRC-00763-05-01</v>
      </c>
      <c r="D761" s="2" t="s">
        <v>2795</v>
      </c>
      <c r="G761" s="2" t="s">
        <v>2520</v>
      </c>
      <c r="T761" s="2"/>
      <c r="U761" s="2"/>
      <c r="AD761" s="5" t="b">
        <f>ISNUMBER(MATCH(A761,Selection!A:A,0))</f>
        <v>0</v>
      </c>
      <c r="AE761" s="5">
        <f>24-COUNTIF(D761:AA761,"")</f>
        <v>1</v>
      </c>
      <c r="AF761" s="21" t="b">
        <v>1</v>
      </c>
      <c r="AG761" s="15" t="b">
        <v>1</v>
      </c>
      <c r="AH761" s="15" t="b">
        <v>0</v>
      </c>
      <c r="AI761" s="24" t="b">
        <v>0</v>
      </c>
      <c r="AJ761" s="6">
        <v>763</v>
      </c>
      <c r="AK761" s="6" t="s">
        <v>2691</v>
      </c>
      <c r="AL761" s="6" t="s">
        <v>2692</v>
      </c>
      <c r="AM761" s="6">
        <v>72</v>
      </c>
      <c r="AN761" s="6" t="s">
        <v>2697</v>
      </c>
      <c r="AO761" s="6" t="s">
        <v>2699</v>
      </c>
      <c r="AP761" s="6" t="s">
        <v>2698</v>
      </c>
      <c r="AQ761" s="6" t="s">
        <v>246</v>
      </c>
      <c r="AU761" s="6" t="s">
        <v>2797</v>
      </c>
      <c r="AV761" s="98" t="s">
        <v>308</v>
      </c>
      <c r="AW761" s="98"/>
      <c r="BA761" s="15" t="b">
        <f>NOT(ISNA(MATCH($A761&amp;"N",'Cases at IMPPC'!$H:$H,0)))</f>
        <v>1</v>
      </c>
      <c r="BB761" s="15" t="b">
        <f>NOT(ISNA(MATCH($A761&amp;"T",'Cases at IMPPC'!$H:$H,0)))</f>
        <v>1</v>
      </c>
      <c r="BC761" s="15" t="b">
        <f>NOT(ISNA(MATCH($A761&amp;"ADE",'Cases at IMPPC'!$H:$H,0)))</f>
        <v>0</v>
      </c>
      <c r="BD761" s="15" t="b">
        <f>NOT(ISNA(MATCH($A761&amp;"MET",'Cases at IMPPC'!$H:$H,0)))</f>
        <v>0</v>
      </c>
      <c r="BE761" s="98"/>
    </row>
    <row r="762" spans="1:60" ht="13" hidden="1" customHeight="1">
      <c r="A762" s="37">
        <v>764</v>
      </c>
      <c r="B762" s="7" t="s">
        <v>1679</v>
      </c>
      <c r="C762" s="7" t="str">
        <f>TEXT(A762,"CRC-00000")&amp;"-05-01"</f>
        <v>CRC-00764-05-01</v>
      </c>
      <c r="D762" s="2" t="s">
        <v>2795</v>
      </c>
      <c r="G762" s="2" t="s">
        <v>2520</v>
      </c>
      <c r="T762" s="2"/>
      <c r="U762" s="2"/>
      <c r="AD762" s="5" t="b">
        <f>ISNUMBER(MATCH(A762,Selection!A:A,0))</f>
        <v>0</v>
      </c>
      <c r="AE762" s="5">
        <f>24-COUNTIF(D762:AA762,"")</f>
        <v>1</v>
      </c>
      <c r="AF762" s="21" t="b">
        <v>1</v>
      </c>
      <c r="AG762" s="15" t="b">
        <v>0</v>
      </c>
      <c r="AH762" s="15" t="b">
        <v>1</v>
      </c>
      <c r="AI762" s="24" t="b">
        <v>0</v>
      </c>
      <c r="AJ762" s="6">
        <v>764.1</v>
      </c>
      <c r="AK762" s="6" t="s">
        <v>3170</v>
      </c>
      <c r="AL762" s="6" t="s">
        <v>2692</v>
      </c>
      <c r="AM762" s="6">
        <v>52</v>
      </c>
      <c r="AN762" s="6" t="s">
        <v>2518</v>
      </c>
      <c r="AO762" s="6" t="s">
        <v>2417</v>
      </c>
      <c r="AQ762" s="6" t="s">
        <v>372</v>
      </c>
      <c r="AU762" s="6" t="s">
        <v>2795</v>
      </c>
      <c r="AV762" s="98" t="s">
        <v>477</v>
      </c>
      <c r="AW762" s="98"/>
      <c r="BA762" s="15" t="b">
        <f>NOT(ISNA(MATCH($A762&amp;"N",'Cases at IMPPC'!$H:$H,0)))</f>
        <v>1</v>
      </c>
      <c r="BB762" s="15" t="b">
        <f>NOT(ISNA(MATCH($A762&amp;"T",'Cases at IMPPC'!$H:$H,0)))</f>
        <v>1</v>
      </c>
      <c r="BC762" s="15" t="b">
        <f>NOT(ISNA(MATCH($A762&amp;"ADE",'Cases at IMPPC'!$H:$H,0)))</f>
        <v>1</v>
      </c>
      <c r="BD762" s="15" t="b">
        <f>NOT(ISNA(MATCH($A762&amp;"MET",'Cases at IMPPC'!$H:$H,0)))</f>
        <v>0</v>
      </c>
      <c r="BE762" s="98"/>
    </row>
    <row r="763" spans="1:60" ht="13" hidden="1" customHeight="1">
      <c r="A763" s="37">
        <v>765</v>
      </c>
      <c r="B763" s="7" t="s">
        <v>1489</v>
      </c>
      <c r="C763" s="7" t="str">
        <f>TEXT(A763,"CRC-00000")&amp;"-05-01"</f>
        <v>CRC-00765-05-01</v>
      </c>
      <c r="D763" s="2" t="s">
        <v>2795</v>
      </c>
      <c r="G763" s="2" t="s">
        <v>2520</v>
      </c>
      <c r="M763" s="2" t="s">
        <v>2881</v>
      </c>
      <c r="T763" s="2"/>
      <c r="U763" s="2"/>
      <c r="AD763" s="5" t="b">
        <f>ISNUMBER(MATCH(A763,Selection!A:A,0))</f>
        <v>0</v>
      </c>
      <c r="AE763" s="5">
        <f>24-COUNTIF(D763:AA763,"")</f>
        <v>2</v>
      </c>
      <c r="AF763" s="21" t="b">
        <v>1</v>
      </c>
      <c r="AG763" s="15" t="b">
        <v>0</v>
      </c>
      <c r="AH763" s="15" t="b">
        <v>0</v>
      </c>
      <c r="AI763" s="24" t="b">
        <v>1</v>
      </c>
      <c r="AJ763" s="6">
        <v>765.3</v>
      </c>
      <c r="AK763" s="6" t="s">
        <v>2744</v>
      </c>
      <c r="AL763" s="6" t="s">
        <v>2692</v>
      </c>
      <c r="AM763" s="6">
        <v>56</v>
      </c>
      <c r="AN763" s="6" t="s">
        <v>2518</v>
      </c>
      <c r="AO763" s="6" t="s">
        <v>2417</v>
      </c>
      <c r="AP763" s="6" t="s">
        <v>2518</v>
      </c>
      <c r="AQ763" s="6" t="s">
        <v>174</v>
      </c>
      <c r="AV763" s="98" t="s">
        <v>478</v>
      </c>
      <c r="AW763" s="98"/>
      <c r="BA763" s="15" t="b">
        <f>NOT(ISNA(MATCH($A763&amp;"N",'Cases at IMPPC'!$H:$H,0)))</f>
        <v>1</v>
      </c>
      <c r="BB763" s="15" t="b">
        <f>NOT(ISNA(MATCH($A763&amp;"T",'Cases at IMPPC'!$H:$H,0)))</f>
        <v>0</v>
      </c>
      <c r="BC763" s="15" t="b">
        <f>NOT(ISNA(MATCH($A763&amp;"ADE",'Cases at IMPPC'!$H:$H,0)))</f>
        <v>0</v>
      </c>
      <c r="BD763" s="15" t="b">
        <f>NOT(ISNA(MATCH($A763&amp;"MET",'Cases at IMPPC'!$H:$H,0)))</f>
        <v>1</v>
      </c>
      <c r="BE763" s="98" t="s">
        <v>1132</v>
      </c>
      <c r="BH763" t="s">
        <v>3127</v>
      </c>
    </row>
    <row r="764" spans="1:60" ht="13" customHeight="1">
      <c r="A764" s="37">
        <v>766</v>
      </c>
      <c r="B764" s="7" t="s">
        <v>1490</v>
      </c>
      <c r="C764" s="7" t="str">
        <f>TEXT(A764,"CRC-00000")&amp;"-05-01"</f>
        <v>CRC-00766-05-01</v>
      </c>
      <c r="D764" s="2" t="s">
        <v>2795</v>
      </c>
      <c r="G764" s="2" t="s">
        <v>2520</v>
      </c>
      <c r="M764" s="2" t="s">
        <v>2839</v>
      </c>
      <c r="T764" s="2"/>
      <c r="U764" s="2"/>
      <c r="AD764" s="5" t="b">
        <f>ISNUMBER(MATCH(A764,Selection!A:A,0))</f>
        <v>0</v>
      </c>
      <c r="AE764" s="5">
        <f>24-COUNTIF(D764:AA764,"")</f>
        <v>2</v>
      </c>
      <c r="AF764" s="21" t="b">
        <v>1</v>
      </c>
      <c r="AG764" s="15" t="b">
        <v>1</v>
      </c>
      <c r="AH764" s="15" t="b">
        <v>0</v>
      </c>
      <c r="AI764" s="24" t="b">
        <v>0</v>
      </c>
      <c r="AJ764" s="6">
        <v>766</v>
      </c>
      <c r="AK764" s="6" t="s">
        <v>2691</v>
      </c>
      <c r="AL764" s="6" t="s">
        <v>2692</v>
      </c>
      <c r="AM764" s="6">
        <v>62</v>
      </c>
      <c r="AN764" s="6" t="s">
        <v>2518</v>
      </c>
      <c r="AO764" s="6" t="s">
        <v>2417</v>
      </c>
      <c r="AP764" s="6" t="s">
        <v>2999</v>
      </c>
      <c r="AQ764" s="6" t="s">
        <v>247</v>
      </c>
      <c r="AU764" s="6" t="s">
        <v>2518</v>
      </c>
      <c r="AV764" s="98" t="s">
        <v>728</v>
      </c>
      <c r="AW764" s="98"/>
      <c r="BA764" s="15" t="b">
        <f>NOT(ISNA(MATCH($A764&amp;"N",'Cases at IMPPC'!$H:$H,0)))</f>
        <v>1</v>
      </c>
      <c r="BB764" s="15" t="b">
        <f>NOT(ISNA(MATCH($A764&amp;"T",'Cases at IMPPC'!$H:$H,0)))</f>
        <v>1</v>
      </c>
      <c r="BC764" s="15" t="b">
        <f>NOT(ISNA(MATCH($A764&amp;"ADE",'Cases at IMPPC'!$H:$H,0)))</f>
        <v>0</v>
      </c>
      <c r="BD764" s="15" t="b">
        <f>NOT(ISNA(MATCH($A764&amp;"MET",'Cases at IMPPC'!$H:$H,0)))</f>
        <v>0</v>
      </c>
      <c r="BE764" s="98"/>
      <c r="BH764" t="s">
        <v>3112</v>
      </c>
    </row>
    <row r="765" spans="1:60" ht="13" hidden="1" customHeight="1">
      <c r="A765" s="37">
        <v>767</v>
      </c>
      <c r="B765" s="7" t="s">
        <v>1491</v>
      </c>
      <c r="C765" s="7" t="str">
        <f>TEXT(A765,"CRC-00000")&amp;"-05-01"</f>
        <v>CRC-00767-05-01</v>
      </c>
      <c r="D765" s="2" t="s">
        <v>2795</v>
      </c>
      <c r="G765" s="2" t="s">
        <v>2520</v>
      </c>
      <c r="T765" s="2"/>
      <c r="U765" s="2"/>
      <c r="AD765" s="5" t="b">
        <f>ISNUMBER(MATCH(A765,Selection!A:A,0))</f>
        <v>0</v>
      </c>
      <c r="AE765" s="5">
        <f>24-COUNTIF(D765:AA765,"")</f>
        <v>1</v>
      </c>
      <c r="AF765" s="21" t="b">
        <v>1</v>
      </c>
      <c r="AG765" s="15" t="b">
        <v>1</v>
      </c>
      <c r="AH765" s="15" t="b">
        <v>0</v>
      </c>
      <c r="AI765" s="24" t="b">
        <v>0</v>
      </c>
      <c r="AJ765" s="6">
        <v>767</v>
      </c>
      <c r="AK765" s="6" t="s">
        <v>2691</v>
      </c>
      <c r="AL765" s="6" t="s">
        <v>2692</v>
      </c>
      <c r="AM765" s="6">
        <v>63</v>
      </c>
      <c r="AN765" s="6" t="s">
        <v>2518</v>
      </c>
      <c r="AO765" s="6" t="s">
        <v>2699</v>
      </c>
      <c r="AP765" s="6" t="s">
        <v>2693</v>
      </c>
      <c r="AQ765" s="6" t="s">
        <v>361</v>
      </c>
      <c r="AU765" s="6" t="s">
        <v>2518</v>
      </c>
      <c r="AV765" s="98" t="s">
        <v>479</v>
      </c>
      <c r="AW765" s="98"/>
      <c r="BA765" s="15" t="b">
        <f>NOT(ISNA(MATCH($A765&amp;"N",'Cases at IMPPC'!$H:$H,0)))</f>
        <v>1</v>
      </c>
      <c r="BB765" s="15" t="b">
        <f>NOT(ISNA(MATCH($A765&amp;"T",'Cases at IMPPC'!$H:$H,0)))</f>
        <v>0</v>
      </c>
      <c r="BC765" s="15" t="b">
        <f>NOT(ISNA(MATCH($A765&amp;"ADE",'Cases at IMPPC'!$H:$H,0)))</f>
        <v>0</v>
      </c>
      <c r="BD765" s="15" t="b">
        <f>NOT(ISNA(MATCH($A765&amp;"MET",'Cases at IMPPC'!$H:$H,0)))</f>
        <v>0</v>
      </c>
      <c r="BE765" s="98"/>
    </row>
    <row r="766" spans="1:60" ht="13" hidden="1" customHeight="1">
      <c r="A766" s="37">
        <v>768</v>
      </c>
      <c r="B766" s="7" t="s">
        <v>1287</v>
      </c>
      <c r="C766" s="7" t="str">
        <f>TEXT(A766,"CRC-00000")&amp;"-05-01"</f>
        <v>CRC-00768-05-01</v>
      </c>
      <c r="D766" s="2" t="s">
        <v>2795</v>
      </c>
      <c r="G766" s="2" t="s">
        <v>2520</v>
      </c>
      <c r="T766" s="2"/>
      <c r="U766" s="2"/>
      <c r="AD766" s="5" t="b">
        <f>ISNUMBER(MATCH(A766,Selection!A:A,0))</f>
        <v>0</v>
      </c>
      <c r="AE766" s="5">
        <f>24-COUNTIF(D766:AA766,"")</f>
        <v>1</v>
      </c>
      <c r="AF766" s="21" t="b">
        <v>1</v>
      </c>
      <c r="AG766" s="15" t="b">
        <v>1</v>
      </c>
      <c r="AH766" s="15" t="b">
        <v>0</v>
      </c>
      <c r="AI766" s="24" t="b">
        <v>0</v>
      </c>
      <c r="AJ766" s="6">
        <v>768</v>
      </c>
      <c r="AK766" s="6" t="s">
        <v>2691</v>
      </c>
      <c r="AL766" s="6" t="s">
        <v>2692</v>
      </c>
      <c r="AM766" s="6">
        <v>49</v>
      </c>
      <c r="AN766" s="6" t="s">
        <v>2697</v>
      </c>
      <c r="AO766" s="6" t="s">
        <v>2699</v>
      </c>
      <c r="AP766" s="6" t="s">
        <v>2693</v>
      </c>
      <c r="AQ766" s="6" t="s">
        <v>319</v>
      </c>
      <c r="AU766" s="6" t="s">
        <v>2518</v>
      </c>
      <c r="AV766" s="98" t="s">
        <v>480</v>
      </c>
      <c r="AW766" s="98"/>
      <c r="BA766" s="15" t="b">
        <f>NOT(ISNA(MATCH($A766&amp;"N",'Cases at IMPPC'!$H:$H,0)))</f>
        <v>1</v>
      </c>
      <c r="BB766" s="15" t="b">
        <f>NOT(ISNA(MATCH($A766&amp;"T",'Cases at IMPPC'!$H:$H,0)))</f>
        <v>1</v>
      </c>
      <c r="BC766" s="15" t="b">
        <f>NOT(ISNA(MATCH($A766&amp;"ADE",'Cases at IMPPC'!$H:$H,0)))</f>
        <v>0</v>
      </c>
      <c r="BD766" s="15" t="b">
        <f>NOT(ISNA(MATCH($A766&amp;"MET",'Cases at IMPPC'!$H:$H,0)))</f>
        <v>0</v>
      </c>
      <c r="BE766" s="98"/>
    </row>
    <row r="767" spans="1:60" ht="13" hidden="1" customHeight="1">
      <c r="A767" s="37">
        <v>769</v>
      </c>
      <c r="B767" s="7" t="s">
        <v>1288</v>
      </c>
      <c r="C767" s="7" t="str">
        <f>TEXT(A767,"CRC-00000")&amp;"-05-01"</f>
        <v>CRC-00769-05-01</v>
      </c>
      <c r="D767" s="2" t="s">
        <v>2795</v>
      </c>
      <c r="G767" s="2" t="s">
        <v>2520</v>
      </c>
      <c r="T767" s="2"/>
      <c r="U767" s="2"/>
      <c r="AD767" s="5" t="b">
        <f>ISNUMBER(MATCH(A767,Selection!A:A,0))</f>
        <v>0</v>
      </c>
      <c r="AE767" s="5">
        <f>24-COUNTIF(D767:AA767,"")</f>
        <v>1</v>
      </c>
      <c r="AF767" s="21" t="b">
        <v>1</v>
      </c>
      <c r="AG767" s="15" t="b">
        <v>1</v>
      </c>
      <c r="AH767" s="15" t="b">
        <v>0</v>
      </c>
      <c r="AI767" s="24" t="b">
        <v>0</v>
      </c>
      <c r="AJ767" s="6">
        <v>769</v>
      </c>
      <c r="AK767" s="6" t="s">
        <v>2691</v>
      </c>
      <c r="AL767" s="6" t="s">
        <v>2692</v>
      </c>
      <c r="AM767" s="6">
        <v>84</v>
      </c>
      <c r="AN767" s="6" t="s">
        <v>2697</v>
      </c>
      <c r="AP767" s="6" t="s">
        <v>2999</v>
      </c>
      <c r="AQ767" s="6" t="s">
        <v>321</v>
      </c>
      <c r="AV767" s="98" t="s">
        <v>481</v>
      </c>
      <c r="AW767" s="98"/>
      <c r="BA767" s="15" t="b">
        <f>NOT(ISNA(MATCH($A767&amp;"N",'Cases at IMPPC'!$H:$H,0)))</f>
        <v>1</v>
      </c>
      <c r="BB767" s="15" t="b">
        <f>NOT(ISNA(MATCH($A767&amp;"T",'Cases at IMPPC'!$H:$H,0)))</f>
        <v>1</v>
      </c>
      <c r="BC767" s="15" t="b">
        <f>NOT(ISNA(MATCH($A767&amp;"ADE",'Cases at IMPPC'!$H:$H,0)))</f>
        <v>0</v>
      </c>
      <c r="BD767" s="15" t="b">
        <f>NOT(ISNA(MATCH($A767&amp;"MET",'Cases at IMPPC'!$H:$H,0)))</f>
        <v>0</v>
      </c>
      <c r="BE767" s="98"/>
    </row>
    <row r="768" spans="1:60" ht="13" hidden="1" customHeight="1">
      <c r="A768" s="37">
        <v>770</v>
      </c>
      <c r="B768" s="7" t="s">
        <v>1289</v>
      </c>
      <c r="C768" s="7" t="str">
        <f>TEXT(A768,"CRC-00000")&amp;"-05-01"</f>
        <v>CRC-00770-05-01</v>
      </c>
      <c r="D768" s="2" t="s">
        <v>2795</v>
      </c>
      <c r="G768" s="2" t="s">
        <v>2520</v>
      </c>
      <c r="T768" s="2"/>
      <c r="U768" s="2"/>
      <c r="AD768" s="5" t="b">
        <f>ISNUMBER(MATCH(A768,Selection!A:A,0))</f>
        <v>0</v>
      </c>
      <c r="AE768" s="5">
        <f>24-COUNTIF(D768:AA768,"")</f>
        <v>1</v>
      </c>
      <c r="AF768" s="21" t="b">
        <v>1</v>
      </c>
      <c r="AG768" s="15" t="b">
        <v>1</v>
      </c>
      <c r="AH768" s="15" t="b">
        <v>0</v>
      </c>
      <c r="AI768" s="24" t="b">
        <v>0</v>
      </c>
      <c r="AJ768" s="6">
        <v>770</v>
      </c>
      <c r="AK768" s="6" t="s">
        <v>2691</v>
      </c>
      <c r="AL768" s="6" t="s">
        <v>2693</v>
      </c>
      <c r="AM768" s="6">
        <v>60</v>
      </c>
      <c r="AN768" s="6" t="s">
        <v>2518</v>
      </c>
      <c r="AO768" s="6" t="s">
        <v>2699</v>
      </c>
      <c r="AP768" s="6" t="s">
        <v>2698</v>
      </c>
      <c r="AQ768" s="6" t="s">
        <v>248</v>
      </c>
      <c r="AU768" s="6" t="s">
        <v>2518</v>
      </c>
      <c r="AV768" s="98"/>
      <c r="AW768" s="98"/>
      <c r="BA768" s="15" t="b">
        <f>NOT(ISNA(MATCH($A768&amp;"N",'Cases at IMPPC'!$H:$H,0)))</f>
        <v>1</v>
      </c>
      <c r="BB768" s="15" t="b">
        <f>NOT(ISNA(MATCH($A768&amp;"T",'Cases at IMPPC'!$H:$H,0)))</f>
        <v>1</v>
      </c>
      <c r="BC768" s="15" t="b">
        <f>NOT(ISNA(MATCH($A768&amp;"ADE",'Cases at IMPPC'!$H:$H,0)))</f>
        <v>0</v>
      </c>
      <c r="BD768" s="15" t="b">
        <f>NOT(ISNA(MATCH($A768&amp;"MET",'Cases at IMPPC'!$H:$H,0)))</f>
        <v>0</v>
      </c>
      <c r="BE768" s="98"/>
    </row>
    <row r="769" spans="1:60" ht="13" hidden="1" customHeight="1">
      <c r="A769" s="37">
        <v>771</v>
      </c>
      <c r="B769" s="7" t="s">
        <v>1290</v>
      </c>
      <c r="C769" s="7" t="str">
        <f>TEXT(A769,"CRC-00000")&amp;"-05-01"</f>
        <v>CRC-00771-05-01</v>
      </c>
      <c r="D769" s="2" t="s">
        <v>2795</v>
      </c>
      <c r="G769" s="2" t="s">
        <v>2520</v>
      </c>
      <c r="T769" s="2"/>
      <c r="U769" s="2"/>
      <c r="AD769" s="5" t="b">
        <f>ISNUMBER(MATCH(A769,Selection!A:A,0))</f>
        <v>0</v>
      </c>
      <c r="AE769" s="5">
        <f>24-COUNTIF(D769:AA769,"")</f>
        <v>1</v>
      </c>
      <c r="AF769" s="21" t="b">
        <v>1</v>
      </c>
      <c r="AG769" s="15" t="b">
        <v>1</v>
      </c>
      <c r="AH769" s="15" t="b">
        <v>0</v>
      </c>
      <c r="AI769" s="24" t="b">
        <v>0</v>
      </c>
      <c r="AJ769" s="6">
        <v>771</v>
      </c>
      <c r="AK769" s="6" t="s">
        <v>2691</v>
      </c>
      <c r="AL769" s="6" t="s">
        <v>2692</v>
      </c>
      <c r="AM769" s="6">
        <v>85</v>
      </c>
      <c r="AN769" s="6" t="s">
        <v>2697</v>
      </c>
      <c r="AO769" s="6" t="s">
        <v>2699</v>
      </c>
      <c r="AP769" s="6" t="s">
        <v>2693</v>
      </c>
      <c r="AQ769" s="6" t="s">
        <v>332</v>
      </c>
      <c r="AU769" s="6" t="s">
        <v>2518</v>
      </c>
      <c r="AV769" s="98" t="s">
        <v>713</v>
      </c>
      <c r="AW769" s="98"/>
      <c r="BA769" s="15" t="b">
        <f>NOT(ISNA(MATCH($A769&amp;"N",'Cases at IMPPC'!$H:$H,0)))</f>
        <v>1</v>
      </c>
      <c r="BB769" s="15" t="b">
        <f>NOT(ISNA(MATCH($A769&amp;"T",'Cases at IMPPC'!$H:$H,0)))</f>
        <v>1</v>
      </c>
      <c r="BC769" s="15" t="b">
        <f>NOT(ISNA(MATCH($A769&amp;"ADE",'Cases at IMPPC'!$H:$H,0)))</f>
        <v>0</v>
      </c>
      <c r="BD769" s="15" t="b">
        <f>NOT(ISNA(MATCH($A769&amp;"MET",'Cases at IMPPC'!$H:$H,0)))</f>
        <v>0</v>
      </c>
      <c r="BE769" s="98"/>
    </row>
    <row r="770" spans="1:60" ht="13" hidden="1" customHeight="1">
      <c r="A770" s="37">
        <v>772</v>
      </c>
      <c r="B770" s="7" t="s">
        <v>1291</v>
      </c>
      <c r="C770" s="7" t="str">
        <f>TEXT(A770,"CRC-00000")&amp;"-05-01"</f>
        <v>CRC-00772-05-01</v>
      </c>
      <c r="D770" s="2" t="s">
        <v>2795</v>
      </c>
      <c r="G770" s="2" t="s">
        <v>2520</v>
      </c>
      <c r="M770" s="2" t="s">
        <v>3037</v>
      </c>
      <c r="T770" s="2"/>
      <c r="U770" s="2"/>
      <c r="AD770" s="5" t="b">
        <f>ISNUMBER(MATCH(A770,Selection!A:A,0))</f>
        <v>0</v>
      </c>
      <c r="AE770" s="5">
        <f>24-COUNTIF(D770:AA770,"")</f>
        <v>2</v>
      </c>
      <c r="AF770" s="21" t="b">
        <v>1</v>
      </c>
      <c r="AG770" s="15" t="b">
        <v>0</v>
      </c>
      <c r="AH770" s="15" t="b">
        <v>0</v>
      </c>
      <c r="AI770" s="24" t="b">
        <v>1</v>
      </c>
      <c r="AJ770" s="6">
        <v>772.3</v>
      </c>
      <c r="AK770" s="6" t="s">
        <v>2744</v>
      </c>
      <c r="AL770" s="6" t="s">
        <v>2692</v>
      </c>
      <c r="AM770" s="6">
        <v>73</v>
      </c>
      <c r="AN770" s="6" t="s">
        <v>2518</v>
      </c>
      <c r="AP770" s="6" t="s">
        <v>2518</v>
      </c>
      <c r="AQ770" s="6" t="s">
        <v>378</v>
      </c>
      <c r="AV770" s="98"/>
      <c r="AW770" s="98"/>
      <c r="BA770" s="15" t="b">
        <f>NOT(ISNA(MATCH($A770&amp;"N",'Cases at IMPPC'!$H:$H,0)))</f>
        <v>1</v>
      </c>
      <c r="BB770" s="15" t="b">
        <f>NOT(ISNA(MATCH($A770&amp;"T",'Cases at IMPPC'!$H:$H,0)))</f>
        <v>0</v>
      </c>
      <c r="BC770" s="15" t="b">
        <f>NOT(ISNA(MATCH($A770&amp;"ADE",'Cases at IMPPC'!$H:$H,0)))</f>
        <v>0</v>
      </c>
      <c r="BD770" s="15" t="b">
        <f>NOT(ISNA(MATCH($A770&amp;"MET",'Cases at IMPPC'!$H:$H,0)))</f>
        <v>1</v>
      </c>
      <c r="BE770" s="98" t="s">
        <v>1157</v>
      </c>
      <c r="BH770" t="s">
        <v>3127</v>
      </c>
    </row>
    <row r="771" spans="1:60" ht="13" hidden="1" customHeight="1">
      <c r="A771" s="37">
        <v>773</v>
      </c>
      <c r="B771" s="7" t="s">
        <v>1292</v>
      </c>
      <c r="C771" s="7" t="str">
        <f>TEXT(A771,"CRC-00000")&amp;"-05-01"</f>
        <v>CRC-00773-05-01</v>
      </c>
      <c r="D771" s="2" t="s">
        <v>2795</v>
      </c>
      <c r="G771" s="2" t="s">
        <v>2520</v>
      </c>
      <c r="M771" s="2" t="s">
        <v>2659</v>
      </c>
      <c r="T771" s="2"/>
      <c r="U771" s="2"/>
      <c r="AD771" s="5" t="b">
        <f>ISNUMBER(MATCH(A771,Selection!A:A,0))</f>
        <v>0</v>
      </c>
      <c r="AE771" s="5">
        <f>24-COUNTIF(D771:AA771,"")</f>
        <v>2</v>
      </c>
      <c r="AF771" s="21" t="b">
        <v>1</v>
      </c>
      <c r="AG771" s="15" t="b">
        <v>0</v>
      </c>
      <c r="AH771" s="15" t="b">
        <v>0</v>
      </c>
      <c r="AI771" s="24" t="b">
        <v>1</v>
      </c>
      <c r="AJ771" s="6">
        <v>773.3</v>
      </c>
      <c r="AK771" s="6" t="s">
        <v>2744</v>
      </c>
      <c r="AL771" s="6" t="s">
        <v>2693</v>
      </c>
      <c r="AM771" s="6">
        <v>55</v>
      </c>
      <c r="AN771" s="6" t="s">
        <v>2518</v>
      </c>
      <c r="AP771" s="6" t="s">
        <v>2518</v>
      </c>
      <c r="AQ771" s="6" t="s">
        <v>327</v>
      </c>
      <c r="AV771" s="98" t="s">
        <v>482</v>
      </c>
      <c r="AW771" s="98"/>
      <c r="BA771" s="15" t="b">
        <f>NOT(ISNA(MATCH($A771&amp;"N",'Cases at IMPPC'!$H:$H,0)))</f>
        <v>1</v>
      </c>
      <c r="BB771" s="15" t="b">
        <f>NOT(ISNA(MATCH($A771&amp;"T",'Cases at IMPPC'!$H:$H,0)))</f>
        <v>0</v>
      </c>
      <c r="BC771" s="15" t="b">
        <f>NOT(ISNA(MATCH($A771&amp;"ADE",'Cases at IMPPC'!$H:$H,0)))</f>
        <v>0</v>
      </c>
      <c r="BD771" s="15" t="b">
        <f>NOT(ISNA(MATCH($A771&amp;"MET",'Cases at IMPPC'!$H:$H,0)))</f>
        <v>1</v>
      </c>
      <c r="BE771" s="98" t="s">
        <v>1157</v>
      </c>
      <c r="BH771" t="s">
        <v>3062</v>
      </c>
    </row>
    <row r="772" spans="1:60" ht="13" hidden="1" customHeight="1">
      <c r="A772" s="37">
        <v>774</v>
      </c>
      <c r="B772" s="7" t="s">
        <v>1293</v>
      </c>
      <c r="C772" s="7" t="str">
        <f>TEXT(A772,"CRC-00000")&amp;"-05-01"</f>
        <v>CRC-00774-05-01</v>
      </c>
      <c r="D772" s="2" t="s">
        <v>2795</v>
      </c>
      <c r="G772" s="2" t="s">
        <v>2520</v>
      </c>
      <c r="T772" s="2"/>
      <c r="U772" s="2"/>
      <c r="AD772" s="5" t="b">
        <f>ISNUMBER(MATCH(A772,Selection!A:A,0))</f>
        <v>0</v>
      </c>
      <c r="AE772" s="5">
        <f>24-COUNTIF(D772:AA772,"")</f>
        <v>1</v>
      </c>
      <c r="AF772" s="21" t="b">
        <v>1</v>
      </c>
      <c r="AG772" s="15" t="b">
        <v>1</v>
      </c>
      <c r="AH772" s="15" t="b">
        <v>0</v>
      </c>
      <c r="AI772" s="24" t="b">
        <v>0</v>
      </c>
      <c r="AJ772" s="6">
        <v>774</v>
      </c>
      <c r="AK772" s="6" t="s">
        <v>2691</v>
      </c>
      <c r="AL772" s="6" t="s">
        <v>2692</v>
      </c>
      <c r="AM772" s="6">
        <v>65</v>
      </c>
      <c r="AN772" s="6" t="s">
        <v>2518</v>
      </c>
      <c r="AP772" s="6" t="s">
        <v>2999</v>
      </c>
      <c r="AV772" s="98" t="e">
        <v>#N/A</v>
      </c>
      <c r="AW772" s="98"/>
      <c r="BA772" s="15" t="b">
        <f>NOT(ISNA(MATCH($A772&amp;"N",'Cases at IMPPC'!$H:$H,0)))</f>
        <v>1</v>
      </c>
      <c r="BB772" s="15" t="b">
        <f>NOT(ISNA(MATCH($A772&amp;"T",'Cases at IMPPC'!$H:$H,0)))</f>
        <v>1</v>
      </c>
      <c r="BC772" s="15" t="b">
        <f>NOT(ISNA(MATCH($A772&amp;"ADE",'Cases at IMPPC'!$H:$H,0)))</f>
        <v>0</v>
      </c>
      <c r="BD772" s="15" t="b">
        <f>NOT(ISNA(MATCH($A772&amp;"MET",'Cases at IMPPC'!$H:$H,0)))</f>
        <v>0</v>
      </c>
      <c r="BE772" s="98" t="e">
        <v>#N/A</v>
      </c>
    </row>
    <row r="773" spans="1:60" ht="13" hidden="1" customHeight="1">
      <c r="A773" s="37">
        <v>775</v>
      </c>
      <c r="B773" s="7" t="s">
        <v>1294</v>
      </c>
      <c r="C773" s="7" t="str">
        <f>TEXT(A773,"CRC-00000")&amp;"-05-01"</f>
        <v>CRC-00775-05-01</v>
      </c>
      <c r="D773" s="2" t="s">
        <v>2795</v>
      </c>
      <c r="G773" s="2" t="s">
        <v>2520</v>
      </c>
      <c r="T773" s="2"/>
      <c r="U773" s="2"/>
      <c r="AD773" s="5" t="b">
        <f>ISNUMBER(MATCH(A773,Selection!A:A,0))</f>
        <v>0</v>
      </c>
      <c r="AE773" s="5">
        <f>24-COUNTIF(D773:AA773,"")</f>
        <v>1</v>
      </c>
      <c r="AF773" s="21" t="b">
        <v>1</v>
      </c>
      <c r="AG773" s="15" t="b">
        <v>1</v>
      </c>
      <c r="AH773" s="15" t="b">
        <v>0</v>
      </c>
      <c r="AI773" s="24" t="b">
        <v>0</v>
      </c>
      <c r="AJ773" s="6">
        <v>775</v>
      </c>
      <c r="AK773" s="6" t="s">
        <v>2691</v>
      </c>
      <c r="AM773" s="6">
        <v>63</v>
      </c>
      <c r="AN773" s="6" t="s">
        <v>2518</v>
      </c>
      <c r="AO773" s="6" t="s">
        <v>2417</v>
      </c>
      <c r="AP773" s="6" t="s">
        <v>73</v>
      </c>
      <c r="AQ773" s="6" t="s">
        <v>181</v>
      </c>
      <c r="AU773" s="6" t="s">
        <v>2518</v>
      </c>
      <c r="AV773" s="98"/>
      <c r="AW773" s="98"/>
      <c r="BA773" s="15" t="b">
        <f>NOT(ISNA(MATCH($A773&amp;"N",'Cases at IMPPC'!$H:$H,0)))</f>
        <v>1</v>
      </c>
      <c r="BB773" s="15" t="b">
        <f>NOT(ISNA(MATCH($A773&amp;"T",'Cases at IMPPC'!$H:$H,0)))</f>
        <v>1</v>
      </c>
      <c r="BC773" s="15" t="b">
        <f>NOT(ISNA(MATCH($A773&amp;"ADE",'Cases at IMPPC'!$H:$H,0)))</f>
        <v>0</v>
      </c>
      <c r="BD773" s="15" t="b">
        <f>NOT(ISNA(MATCH($A773&amp;"MET",'Cases at IMPPC'!$H:$H,0)))</f>
        <v>0</v>
      </c>
      <c r="BE773" s="98"/>
      <c r="BF773" t="s">
        <v>74</v>
      </c>
    </row>
    <row r="774" spans="1:60" ht="13" hidden="1" customHeight="1">
      <c r="A774" s="37">
        <v>776</v>
      </c>
      <c r="B774" s="7" t="s">
        <v>1106</v>
      </c>
      <c r="C774" s="7" t="str">
        <f>TEXT(A774,"CRC-00000")&amp;"-05-01"</f>
        <v>CRC-00776-05-01</v>
      </c>
      <c r="D774" s="2" t="s">
        <v>2795</v>
      </c>
      <c r="G774" s="2" t="s">
        <v>2520</v>
      </c>
      <c r="T774" s="2"/>
      <c r="U774" s="2"/>
      <c r="AD774" s="5" t="b">
        <f>ISNUMBER(MATCH(A774,Selection!A:A,0))</f>
        <v>0</v>
      </c>
      <c r="AE774" s="5">
        <f>24-COUNTIF(D774:AA774,"")</f>
        <v>1</v>
      </c>
      <c r="AF774" s="21" t="b">
        <v>1</v>
      </c>
      <c r="AG774" s="15" t="b">
        <v>1</v>
      </c>
      <c r="AH774" s="15" t="b">
        <v>0</v>
      </c>
      <c r="AI774" s="24" t="b">
        <v>0</v>
      </c>
      <c r="AJ774" s="6">
        <v>776</v>
      </c>
      <c r="AK774" s="6" t="s">
        <v>2691</v>
      </c>
      <c r="AM774" s="6">
        <v>59</v>
      </c>
      <c r="AN774" s="6" t="s">
        <v>2697</v>
      </c>
      <c r="AO774" s="6" t="s">
        <v>2699</v>
      </c>
      <c r="AP774" s="6" t="s">
        <v>2999</v>
      </c>
      <c r="AQ774" s="6" t="s">
        <v>249</v>
      </c>
      <c r="AU774" s="6" t="s">
        <v>2518</v>
      </c>
      <c r="AV774" s="98" t="s">
        <v>483</v>
      </c>
      <c r="AW774" s="98"/>
      <c r="BA774" s="15" t="b">
        <f>NOT(ISNA(MATCH($A774&amp;"N",'Cases at IMPPC'!$H:$H,0)))</f>
        <v>1</v>
      </c>
      <c r="BB774" s="15" t="b">
        <f>NOT(ISNA(MATCH($A774&amp;"T",'Cases at IMPPC'!$H:$H,0)))</f>
        <v>1</v>
      </c>
      <c r="BC774" s="15" t="b">
        <f>NOT(ISNA(MATCH($A774&amp;"ADE",'Cases at IMPPC'!$H:$H,0)))</f>
        <v>0</v>
      </c>
      <c r="BD774" s="15" t="b">
        <f>NOT(ISNA(MATCH($A774&amp;"MET",'Cases at IMPPC'!$H:$H,0)))</f>
        <v>0</v>
      </c>
      <c r="BE774" s="98"/>
    </row>
    <row r="775" spans="1:60" ht="13" customHeight="1">
      <c r="A775" s="37">
        <v>777</v>
      </c>
      <c r="B775" s="7" t="s">
        <v>1299</v>
      </c>
      <c r="C775" s="7" t="str">
        <f>TEXT(A775,"CRC-00000")&amp;"-05-01"</f>
        <v>CRC-00777-05-01</v>
      </c>
      <c r="D775" s="2" t="s">
        <v>2795</v>
      </c>
      <c r="G775" s="2" t="s">
        <v>2520</v>
      </c>
      <c r="M775" s="2" t="s">
        <v>2839</v>
      </c>
      <c r="T775" s="2"/>
      <c r="U775" s="2"/>
      <c r="AD775" s="5" t="b">
        <f>ISNUMBER(MATCH(A775,Selection!A:A,0))</f>
        <v>0</v>
      </c>
      <c r="AE775" s="5">
        <f>24-COUNTIF(D775:AA775,"")</f>
        <v>2</v>
      </c>
      <c r="AF775" s="21" t="b">
        <v>1</v>
      </c>
      <c r="AG775" s="15" t="b">
        <v>1</v>
      </c>
      <c r="AH775" s="15" t="b">
        <v>0</v>
      </c>
      <c r="AI775" s="24" t="b">
        <v>0</v>
      </c>
      <c r="AJ775" s="6">
        <v>777</v>
      </c>
      <c r="AK775" s="6" t="s">
        <v>2691</v>
      </c>
      <c r="AL775" s="6" t="s">
        <v>2692</v>
      </c>
      <c r="AM775" s="6">
        <v>57</v>
      </c>
      <c r="AN775" s="6" t="s">
        <v>2518</v>
      </c>
      <c r="AO775" s="6" t="s">
        <v>2699</v>
      </c>
      <c r="AP775" s="6" t="s">
        <v>2999</v>
      </c>
      <c r="AQ775" s="6" t="s">
        <v>180</v>
      </c>
      <c r="AU775" s="6" t="s">
        <v>2518</v>
      </c>
      <c r="AV775" s="98" t="s">
        <v>484</v>
      </c>
      <c r="AW775" s="98"/>
      <c r="BA775" s="15" t="b">
        <f>NOT(ISNA(MATCH($A775&amp;"N",'Cases at IMPPC'!$H:$H,0)))</f>
        <v>1</v>
      </c>
      <c r="BB775" s="15" t="b">
        <f>NOT(ISNA(MATCH($A775&amp;"T",'Cases at IMPPC'!$H:$H,0)))</f>
        <v>1</v>
      </c>
      <c r="BC775" s="15" t="b">
        <f>NOT(ISNA(MATCH($A775&amp;"ADE",'Cases at IMPPC'!$H:$H,0)))</f>
        <v>0</v>
      </c>
      <c r="BD775" s="15" t="b">
        <f>NOT(ISNA(MATCH($A775&amp;"MET",'Cases at IMPPC'!$H:$H,0)))</f>
        <v>0</v>
      </c>
      <c r="BE775" s="98"/>
      <c r="BH775" t="s">
        <v>3112</v>
      </c>
    </row>
    <row r="776" spans="1:60" ht="13" hidden="1" customHeight="1">
      <c r="A776" s="37">
        <v>778</v>
      </c>
      <c r="B776" s="7" t="s">
        <v>1300</v>
      </c>
      <c r="C776" s="7" t="str">
        <f>TEXT(A776,"CRC-00000")&amp;"-05-01"</f>
        <v>CRC-00778-05-01</v>
      </c>
      <c r="D776" s="2" t="s">
        <v>2795</v>
      </c>
      <c r="G776" s="2" t="s">
        <v>2520</v>
      </c>
      <c r="T776" s="2"/>
      <c r="U776" s="2"/>
      <c r="AD776" s="5" t="b">
        <f>ISNUMBER(MATCH(A776,Selection!A:A,0))</f>
        <v>0</v>
      </c>
      <c r="AE776" s="5">
        <f>24-COUNTIF(D776:AA776,"")</f>
        <v>1</v>
      </c>
      <c r="AF776" s="21" t="b">
        <v>1</v>
      </c>
      <c r="AG776" s="15" t="b">
        <v>0</v>
      </c>
      <c r="AH776" s="15" t="b">
        <v>1</v>
      </c>
      <c r="AI776" s="24" t="b">
        <v>0</v>
      </c>
      <c r="AJ776" s="6">
        <v>778.1</v>
      </c>
      <c r="AK776" s="6" t="s">
        <v>3170</v>
      </c>
      <c r="AL776" s="6" t="s">
        <v>2693</v>
      </c>
      <c r="AM776" s="6">
        <v>30</v>
      </c>
      <c r="AN776" s="6" t="s">
        <v>2518</v>
      </c>
      <c r="AO776" s="6" t="s">
        <v>2699</v>
      </c>
      <c r="AQ776" s="6" t="s">
        <v>354</v>
      </c>
      <c r="AV776" s="98" t="s">
        <v>485</v>
      </c>
      <c r="AW776" s="98"/>
      <c r="BA776" s="15" t="b">
        <f>NOT(ISNA(MATCH($A776&amp;"N",'Cases at IMPPC'!$H:$H,0)))</f>
        <v>1</v>
      </c>
      <c r="BB776" s="15" t="b">
        <f>NOT(ISNA(MATCH($A776&amp;"T",'Cases at IMPPC'!$H:$H,0)))</f>
        <v>1</v>
      </c>
      <c r="BC776" s="15" t="b">
        <f>NOT(ISNA(MATCH($A776&amp;"ADE",'Cases at IMPPC'!$H:$H,0)))</f>
        <v>1</v>
      </c>
      <c r="BD776" s="15" t="b">
        <f>NOT(ISNA(MATCH($A776&amp;"MET",'Cases at IMPPC'!$H:$H,0)))</f>
        <v>0</v>
      </c>
      <c r="BE776" s="98"/>
    </row>
    <row r="777" spans="1:60" ht="13" hidden="1" customHeight="1">
      <c r="A777" s="37">
        <v>779</v>
      </c>
      <c r="B777" s="7" t="s">
        <v>1301</v>
      </c>
      <c r="C777" s="7" t="str">
        <f>TEXT(A777,"CRC-00000")&amp;"-05-01"</f>
        <v>CRC-00779-05-01</v>
      </c>
      <c r="D777" s="2" t="s">
        <v>2795</v>
      </c>
      <c r="G777" s="2" t="s">
        <v>2520</v>
      </c>
      <c r="T777" s="2"/>
      <c r="U777" s="2"/>
      <c r="AD777" s="5" t="b">
        <f>ISNUMBER(MATCH(A777,Selection!A:A,0))</f>
        <v>0</v>
      </c>
      <c r="AE777" s="5">
        <f>24-COUNTIF(D777:AA777,"")</f>
        <v>1</v>
      </c>
      <c r="AF777" s="21" t="b">
        <v>1</v>
      </c>
      <c r="AG777" s="15" t="b">
        <v>1</v>
      </c>
      <c r="AH777" s="15" t="b">
        <v>0</v>
      </c>
      <c r="AI777" s="24" t="b">
        <v>0</v>
      </c>
      <c r="AJ777" s="6">
        <v>779</v>
      </c>
      <c r="AK777" s="6" t="s">
        <v>2691</v>
      </c>
      <c r="AL777" s="6" t="s">
        <v>2692</v>
      </c>
      <c r="AM777" s="6">
        <v>43</v>
      </c>
      <c r="AN777" s="6" t="s">
        <v>2518</v>
      </c>
      <c r="AO777" s="6" t="s">
        <v>2417</v>
      </c>
      <c r="AP777" s="6" t="s">
        <v>2693</v>
      </c>
      <c r="AQ777" s="6" t="s">
        <v>94</v>
      </c>
      <c r="AU777" s="6" t="s">
        <v>2518</v>
      </c>
      <c r="AV777" s="98" t="s">
        <v>486</v>
      </c>
      <c r="AW777" s="98"/>
      <c r="BA777" s="15" t="b">
        <f>NOT(ISNA(MATCH($A777&amp;"N",'Cases at IMPPC'!$H:$H,0)))</f>
        <v>1</v>
      </c>
      <c r="BB777" s="15" t="b">
        <f>NOT(ISNA(MATCH($A777&amp;"T",'Cases at IMPPC'!$H:$H,0)))</f>
        <v>1</v>
      </c>
      <c r="BC777" s="15" t="b">
        <f>NOT(ISNA(MATCH($A777&amp;"ADE",'Cases at IMPPC'!$H:$H,0)))</f>
        <v>0</v>
      </c>
      <c r="BD777" s="15" t="b">
        <f>NOT(ISNA(MATCH($A777&amp;"MET",'Cases at IMPPC'!$H:$H,0)))</f>
        <v>0</v>
      </c>
      <c r="BE777" s="98"/>
    </row>
    <row r="778" spans="1:60" ht="13" hidden="1" customHeight="1">
      <c r="A778" s="37">
        <v>780</v>
      </c>
      <c r="B778" s="7" t="s">
        <v>1507</v>
      </c>
      <c r="C778" s="7" t="str">
        <f>TEXT(A778,"CRC-00000")&amp;"-05-01"</f>
        <v>CRC-00780-05-01</v>
      </c>
      <c r="D778" s="2" t="s">
        <v>2795</v>
      </c>
      <c r="G778" s="2" t="s">
        <v>2520</v>
      </c>
      <c r="T778" s="2"/>
      <c r="U778" s="2"/>
      <c r="AD778" s="5" t="b">
        <f>ISNUMBER(MATCH(A778,Selection!A:A,0))</f>
        <v>0</v>
      </c>
      <c r="AE778" s="5">
        <f>24-COUNTIF(D778:AA778,"")</f>
        <v>1</v>
      </c>
      <c r="AF778" s="21" t="b">
        <v>1</v>
      </c>
      <c r="AG778" s="15" t="b">
        <v>1</v>
      </c>
      <c r="AH778" s="15" t="b">
        <v>0</v>
      </c>
      <c r="AI778" s="24" t="b">
        <v>0</v>
      </c>
      <c r="AJ778" s="6">
        <v>780</v>
      </c>
      <c r="AK778" s="6" t="s">
        <v>2691</v>
      </c>
      <c r="AL778" s="6" t="s">
        <v>2692</v>
      </c>
      <c r="AM778" s="6">
        <v>65</v>
      </c>
      <c r="AN778" s="6" t="s">
        <v>2518</v>
      </c>
      <c r="AO778" s="6" t="s">
        <v>2699</v>
      </c>
      <c r="AP778" s="6" t="s">
        <v>2999</v>
      </c>
      <c r="AQ778" s="6" t="s">
        <v>249</v>
      </c>
      <c r="AU778" s="6" t="s">
        <v>2797</v>
      </c>
      <c r="AV778" s="98" t="s">
        <v>487</v>
      </c>
      <c r="AW778" s="98"/>
      <c r="BA778" s="15" t="b">
        <f>NOT(ISNA(MATCH($A778&amp;"N",'Cases at IMPPC'!$H:$H,0)))</f>
        <v>1</v>
      </c>
      <c r="BB778" s="15" t="b">
        <f>NOT(ISNA(MATCH($A778&amp;"T",'Cases at IMPPC'!$H:$H,0)))</f>
        <v>1</v>
      </c>
      <c r="BC778" s="15" t="b">
        <f>NOT(ISNA(MATCH($A778&amp;"ADE",'Cases at IMPPC'!$H:$H,0)))</f>
        <v>0</v>
      </c>
      <c r="BD778" s="15" t="b">
        <f>NOT(ISNA(MATCH($A778&amp;"MET",'Cases at IMPPC'!$H:$H,0)))</f>
        <v>0</v>
      </c>
      <c r="BE778" s="98"/>
    </row>
    <row r="779" spans="1:60" ht="13" hidden="1" customHeight="1">
      <c r="A779" s="37">
        <v>781</v>
      </c>
      <c r="B779" s="7" t="s">
        <v>1508</v>
      </c>
      <c r="C779" s="7" t="str">
        <f>TEXT(A779,"CRC-00000")&amp;"-05-01"</f>
        <v>CRC-00781-05-01</v>
      </c>
      <c r="D779" s="2" t="s">
        <v>2795</v>
      </c>
      <c r="G779" s="2" t="s">
        <v>2520</v>
      </c>
      <c r="T779" s="2"/>
      <c r="U779" s="2"/>
      <c r="AD779" s="5" t="b">
        <f>ISNUMBER(MATCH(A779,Selection!A:A,0))</f>
        <v>0</v>
      </c>
      <c r="AE779" s="5">
        <f>24-COUNTIF(D779:AA779,"")</f>
        <v>1</v>
      </c>
      <c r="AF779" s="21" t="b">
        <v>1</v>
      </c>
      <c r="AG779" s="15" t="b">
        <v>1</v>
      </c>
      <c r="AH779" s="15" t="b">
        <v>0</v>
      </c>
      <c r="AI779" s="24" t="b">
        <v>0</v>
      </c>
      <c r="AJ779" s="6">
        <v>781</v>
      </c>
      <c r="AK779" s="6" t="s">
        <v>2691</v>
      </c>
      <c r="AL779" s="6" t="s">
        <v>2693</v>
      </c>
      <c r="AM779" s="6">
        <v>67</v>
      </c>
      <c r="AN779" s="6" t="s">
        <v>2697</v>
      </c>
      <c r="AO779" s="6" t="s">
        <v>2417</v>
      </c>
      <c r="AP779" s="6" t="s">
        <v>2693</v>
      </c>
      <c r="AQ779" s="6" t="s">
        <v>319</v>
      </c>
      <c r="AU779" s="6" t="s">
        <v>2518</v>
      </c>
      <c r="AV779" s="98" t="s">
        <v>488</v>
      </c>
      <c r="AW779" s="98"/>
      <c r="BA779" s="15" t="b">
        <f>NOT(ISNA(MATCH($A779&amp;"N",'Cases at IMPPC'!$H:$H,0)))</f>
        <v>1</v>
      </c>
      <c r="BB779" s="15" t="b">
        <f>NOT(ISNA(MATCH($A779&amp;"T",'Cases at IMPPC'!$H:$H,0)))</f>
        <v>1</v>
      </c>
      <c r="BC779" s="15" t="b">
        <f>NOT(ISNA(MATCH($A779&amp;"ADE",'Cases at IMPPC'!$H:$H,0)))</f>
        <v>0</v>
      </c>
      <c r="BD779" s="15" t="b">
        <f>NOT(ISNA(MATCH($A779&amp;"MET",'Cases at IMPPC'!$H:$H,0)))</f>
        <v>0</v>
      </c>
      <c r="BE779" s="98"/>
    </row>
    <row r="780" spans="1:60" ht="13" hidden="1" customHeight="1">
      <c r="A780" s="37">
        <v>782</v>
      </c>
      <c r="B780" s="7" t="s">
        <v>1696</v>
      </c>
      <c r="C780" s="7" t="str">
        <f>TEXT(A780,"CRC-00000")&amp;"-05-01"</f>
        <v>CRC-00782-05-01</v>
      </c>
      <c r="D780" s="2" t="s">
        <v>2794</v>
      </c>
      <c r="G780" s="2" t="s">
        <v>2520</v>
      </c>
      <c r="T780" s="2"/>
      <c r="U780" s="2"/>
      <c r="AD780" s="5" t="b">
        <f>ISNUMBER(MATCH(A780,Selection!A:A,0))</f>
        <v>0</v>
      </c>
      <c r="AE780" s="5">
        <f>24-COUNTIF(D780:AA780,"")</f>
        <v>1</v>
      </c>
      <c r="AF780" s="21" t="b">
        <v>1</v>
      </c>
      <c r="AG780" s="15" t="b">
        <v>1</v>
      </c>
      <c r="AH780" s="15" t="b">
        <v>0</v>
      </c>
      <c r="AI780" s="24" t="b">
        <v>0</v>
      </c>
      <c r="AJ780" s="6">
        <v>782</v>
      </c>
      <c r="AK780" s="6" t="s">
        <v>2691</v>
      </c>
      <c r="AL780" s="6" t="s">
        <v>2692</v>
      </c>
      <c r="AM780" s="6">
        <v>66</v>
      </c>
      <c r="AN780" s="6" t="s">
        <v>2518</v>
      </c>
      <c r="AO780" s="6" t="s">
        <v>2699</v>
      </c>
      <c r="AP780" s="6" t="s">
        <v>2693</v>
      </c>
      <c r="AQ780" s="6" t="s">
        <v>346</v>
      </c>
      <c r="AU780" s="6" t="s">
        <v>2518</v>
      </c>
      <c r="AV780" s="98" t="s">
        <v>489</v>
      </c>
      <c r="AW780" s="98"/>
      <c r="BA780" s="15" t="b">
        <f>NOT(ISNA(MATCH($A780&amp;"N",'Cases at IMPPC'!$H:$H,0)))</f>
        <v>0</v>
      </c>
      <c r="BB780" s="15" t="b">
        <f>NOT(ISNA(MATCH($A780&amp;"T",'Cases at IMPPC'!$H:$H,0)))</f>
        <v>0</v>
      </c>
      <c r="BC780" s="15" t="b">
        <f>NOT(ISNA(MATCH($A780&amp;"ADE",'Cases at IMPPC'!$H:$H,0)))</f>
        <v>0</v>
      </c>
      <c r="BD780" s="15" t="b">
        <f>NOT(ISNA(MATCH($A780&amp;"MET",'Cases at IMPPC'!$H:$H,0)))</f>
        <v>0</v>
      </c>
      <c r="BE780" s="98"/>
    </row>
    <row r="781" spans="1:60" ht="13" hidden="1" customHeight="1">
      <c r="A781" s="37">
        <v>783</v>
      </c>
      <c r="B781" s="7" t="s">
        <v>1697</v>
      </c>
      <c r="C781" s="7" t="str">
        <f>TEXT(A781,"CRC-00000")&amp;"-05-01"</f>
        <v>CRC-00783-05-01</v>
      </c>
      <c r="D781" s="2" t="s">
        <v>2794</v>
      </c>
      <c r="G781" s="2" t="s">
        <v>2520</v>
      </c>
      <c r="T781" s="2"/>
      <c r="U781" s="2"/>
      <c r="AD781" s="5" t="b">
        <f>ISNUMBER(MATCH(A781,Selection!A:A,0))</f>
        <v>0</v>
      </c>
      <c r="AE781" s="5">
        <f>24-COUNTIF(D781:AA781,"")</f>
        <v>1</v>
      </c>
      <c r="AF781" s="21" t="b">
        <v>1</v>
      </c>
      <c r="AG781" s="15" t="b">
        <v>1</v>
      </c>
      <c r="AH781" s="15" t="b">
        <v>0</v>
      </c>
      <c r="AI781" s="24" t="b">
        <v>0</v>
      </c>
      <c r="AJ781" s="6">
        <v>783</v>
      </c>
      <c r="AK781" s="6" t="s">
        <v>2691</v>
      </c>
      <c r="AL781" s="6" t="s">
        <v>2692</v>
      </c>
      <c r="AM781" s="6">
        <v>78</v>
      </c>
      <c r="AN781" s="6" t="s">
        <v>2697</v>
      </c>
      <c r="AO781" s="6" t="s">
        <v>2699</v>
      </c>
      <c r="AP781" s="6" t="s">
        <v>2693</v>
      </c>
      <c r="AQ781" s="6" t="s">
        <v>344</v>
      </c>
      <c r="AU781" s="6" t="s">
        <v>2797</v>
      </c>
      <c r="AV781" s="98" t="s">
        <v>490</v>
      </c>
      <c r="AW781" s="98"/>
      <c r="BA781" s="15" t="b">
        <f>NOT(ISNA(MATCH($A781&amp;"N",'Cases at IMPPC'!$H:$H,0)))</f>
        <v>0</v>
      </c>
      <c r="BB781" s="15" t="b">
        <f>NOT(ISNA(MATCH($A781&amp;"T",'Cases at IMPPC'!$H:$H,0)))</f>
        <v>0</v>
      </c>
      <c r="BC781" s="15" t="b">
        <f>NOT(ISNA(MATCH($A781&amp;"ADE",'Cases at IMPPC'!$H:$H,0)))</f>
        <v>0</v>
      </c>
      <c r="BD781" s="15" t="b">
        <f>NOT(ISNA(MATCH($A781&amp;"MET",'Cases at IMPPC'!$H:$H,0)))</f>
        <v>0</v>
      </c>
      <c r="BE781" s="98"/>
    </row>
    <row r="782" spans="1:60" ht="13" customHeight="1">
      <c r="A782" s="37">
        <v>784</v>
      </c>
      <c r="B782" s="7" t="s">
        <v>1884</v>
      </c>
      <c r="C782" s="7" t="str">
        <f>TEXT(A782,"CRC-00000")&amp;"-05-01"</f>
        <v>CRC-00784-05-01</v>
      </c>
      <c r="D782" s="2" t="s">
        <v>2795</v>
      </c>
      <c r="G782" s="2" t="s">
        <v>2520</v>
      </c>
      <c r="M782" s="2" t="s">
        <v>2839</v>
      </c>
      <c r="T782" s="2"/>
      <c r="U782" s="2"/>
      <c r="AD782" s="5" t="b">
        <f>ISNUMBER(MATCH(A782,Selection!A:A,0))</f>
        <v>0</v>
      </c>
      <c r="AE782" s="5">
        <f>24-COUNTIF(D782:AA782,"")</f>
        <v>2</v>
      </c>
      <c r="AF782" s="21" t="b">
        <v>1</v>
      </c>
      <c r="AG782" s="15" t="b">
        <v>1</v>
      </c>
      <c r="AH782" s="15" t="b">
        <v>0</v>
      </c>
      <c r="AI782" s="24" t="b">
        <v>0</v>
      </c>
      <c r="AJ782" s="6">
        <v>784</v>
      </c>
      <c r="AK782" s="6" t="s">
        <v>2691</v>
      </c>
      <c r="AL782" s="6" t="s">
        <v>2692</v>
      </c>
      <c r="AM782" s="6">
        <v>57</v>
      </c>
      <c r="AN782" s="6" t="s">
        <v>2518</v>
      </c>
      <c r="AO782" s="6" t="s">
        <v>2699</v>
      </c>
      <c r="AP782" s="6" t="s">
        <v>2999</v>
      </c>
      <c r="AQ782" s="6" t="s">
        <v>180</v>
      </c>
      <c r="AU782" s="6" t="s">
        <v>2518</v>
      </c>
      <c r="AV782" s="98" t="s">
        <v>484</v>
      </c>
      <c r="AW782" s="98"/>
      <c r="BA782" s="15" t="b">
        <f>NOT(ISNA(MATCH($A782&amp;"N",'Cases at IMPPC'!$H:$H,0)))</f>
        <v>1</v>
      </c>
      <c r="BB782" s="15" t="b">
        <f>NOT(ISNA(MATCH($A782&amp;"T",'Cases at IMPPC'!$H:$H,0)))</f>
        <v>1</v>
      </c>
      <c r="BC782" s="15" t="b">
        <f>NOT(ISNA(MATCH($A782&amp;"ADE",'Cases at IMPPC'!$H:$H,0)))</f>
        <v>0</v>
      </c>
      <c r="BD782" s="15" t="b">
        <f>NOT(ISNA(MATCH($A782&amp;"MET",'Cases at IMPPC'!$H:$H,0)))</f>
        <v>0</v>
      </c>
      <c r="BE782" s="98"/>
      <c r="BH782" t="s">
        <v>3112</v>
      </c>
    </row>
    <row r="783" spans="1:60" ht="13" customHeight="1">
      <c r="A783" s="37">
        <v>785</v>
      </c>
      <c r="B783" s="7" t="s">
        <v>1885</v>
      </c>
      <c r="C783" s="7" t="str">
        <f>TEXT(A783,"CRC-00000")&amp;"-05-01"</f>
        <v>CRC-00785-05-01</v>
      </c>
      <c r="D783" s="2" t="s">
        <v>2795</v>
      </c>
      <c r="G783" s="2" t="s">
        <v>2520</v>
      </c>
      <c r="M783" s="2" t="s">
        <v>2881</v>
      </c>
      <c r="T783" s="2"/>
      <c r="U783" s="2"/>
      <c r="AD783" s="5" t="b">
        <f>ISNUMBER(MATCH(A783,Selection!A:A,0))</f>
        <v>0</v>
      </c>
      <c r="AE783" s="5">
        <f>24-COUNTIF(D783:AA783,"")</f>
        <v>2</v>
      </c>
      <c r="AF783" s="21" t="b">
        <v>1</v>
      </c>
      <c r="AG783" s="15" t="b">
        <v>1</v>
      </c>
      <c r="AH783" s="15" t="b">
        <v>0</v>
      </c>
      <c r="AI783" s="24" t="b">
        <v>0</v>
      </c>
      <c r="AJ783" s="6">
        <v>785</v>
      </c>
      <c r="AK783" s="6" t="s">
        <v>2691</v>
      </c>
      <c r="AL783" s="6" t="s">
        <v>2692</v>
      </c>
      <c r="AM783" s="6">
        <v>76</v>
      </c>
      <c r="AN783" s="6" t="s">
        <v>2697</v>
      </c>
      <c r="AO783" s="6" t="s">
        <v>2699</v>
      </c>
      <c r="AP783" s="6" t="s">
        <v>2999</v>
      </c>
      <c r="AQ783" s="6" t="s">
        <v>250</v>
      </c>
      <c r="AU783" s="6" t="s">
        <v>2518</v>
      </c>
      <c r="AV783" s="98" t="s">
        <v>789</v>
      </c>
      <c r="AW783" s="98"/>
      <c r="BA783" s="15" t="b">
        <f>NOT(ISNA(MATCH($A783&amp;"N",'Cases at IMPPC'!$H:$H,0)))</f>
        <v>1</v>
      </c>
      <c r="BB783" s="15" t="b">
        <f>NOT(ISNA(MATCH($A783&amp;"T",'Cases at IMPPC'!$H:$H,0)))</f>
        <v>1</v>
      </c>
      <c r="BC783" s="15" t="b">
        <f>NOT(ISNA(MATCH($A783&amp;"ADE",'Cases at IMPPC'!$H:$H,0)))</f>
        <v>0</v>
      </c>
      <c r="BD783" s="15" t="b">
        <f>NOT(ISNA(MATCH($A783&amp;"MET",'Cases at IMPPC'!$H:$H,0)))</f>
        <v>0</v>
      </c>
      <c r="BE783" s="98"/>
      <c r="BH783" t="s">
        <v>3041</v>
      </c>
    </row>
    <row r="784" spans="1:60" ht="13" hidden="1" customHeight="1">
      <c r="A784" s="37">
        <v>786</v>
      </c>
      <c r="B784" s="7" t="s">
        <v>1886</v>
      </c>
      <c r="C784" s="7" t="str">
        <f>TEXT(A784,"CRC-00000")&amp;"-05-01"</f>
        <v>CRC-00786-05-01</v>
      </c>
      <c r="D784" s="2" t="s">
        <v>2795</v>
      </c>
      <c r="G784" s="2" t="s">
        <v>2520</v>
      </c>
      <c r="T784" s="2"/>
      <c r="U784" s="2"/>
      <c r="AD784" s="5" t="b">
        <f>ISNUMBER(MATCH(A784,Selection!A:A,0))</f>
        <v>0</v>
      </c>
      <c r="AE784" s="5">
        <f>24-COUNTIF(D784:AA784,"")</f>
        <v>1</v>
      </c>
      <c r="AF784" s="21" t="b">
        <v>1</v>
      </c>
      <c r="AG784" s="15" t="b">
        <v>1</v>
      </c>
      <c r="AH784" s="15" t="b">
        <v>0</v>
      </c>
      <c r="AI784" s="24" t="b">
        <v>0</v>
      </c>
      <c r="AJ784" s="6">
        <v>786</v>
      </c>
      <c r="AK784" s="6" t="s">
        <v>2691</v>
      </c>
      <c r="AL784" s="6" t="s">
        <v>2692</v>
      </c>
      <c r="AM784" s="6">
        <v>54</v>
      </c>
      <c r="AN784" s="6" t="s">
        <v>2518</v>
      </c>
      <c r="AO784" s="6" t="s">
        <v>2417</v>
      </c>
      <c r="AP784" s="6" t="s">
        <v>2693</v>
      </c>
      <c r="AQ784" s="6" t="s">
        <v>357</v>
      </c>
      <c r="AU784" s="6" t="s">
        <v>2518</v>
      </c>
      <c r="AV784" s="98" t="s">
        <v>491</v>
      </c>
      <c r="AW784" s="98"/>
      <c r="BA784" s="15" t="b">
        <f>NOT(ISNA(MATCH($A784&amp;"N",'Cases at IMPPC'!$H:$H,0)))</f>
        <v>1</v>
      </c>
      <c r="BB784" s="15" t="b">
        <f>NOT(ISNA(MATCH($A784&amp;"T",'Cases at IMPPC'!$H:$H,0)))</f>
        <v>1</v>
      </c>
      <c r="BC784" s="15" t="b">
        <f>NOT(ISNA(MATCH($A784&amp;"ADE",'Cases at IMPPC'!$H:$H,0)))</f>
        <v>0</v>
      </c>
      <c r="BD784" s="15" t="b">
        <f>NOT(ISNA(MATCH($A784&amp;"MET",'Cases at IMPPC'!$H:$H,0)))</f>
        <v>0</v>
      </c>
      <c r="BE784" s="98"/>
    </row>
    <row r="785" spans="1:60" ht="13" hidden="1" customHeight="1">
      <c r="A785" s="37">
        <v>787</v>
      </c>
      <c r="B785" s="7" t="s">
        <v>1887</v>
      </c>
      <c r="C785" s="7" t="str">
        <f>TEXT(A785,"CRC-00000")&amp;"-05-01"</f>
        <v>CRC-00787-05-01</v>
      </c>
      <c r="D785" s="2" t="s">
        <v>2795</v>
      </c>
      <c r="G785" s="2" t="s">
        <v>2520</v>
      </c>
      <c r="T785" s="2"/>
      <c r="U785" s="2"/>
      <c r="AD785" s="5" t="b">
        <f>ISNUMBER(MATCH(A785,Selection!A:A,0))</f>
        <v>0</v>
      </c>
      <c r="AE785" s="5">
        <f>24-COUNTIF(D785:AA785,"")</f>
        <v>1</v>
      </c>
      <c r="AF785" s="21" t="b">
        <v>1</v>
      </c>
      <c r="AG785" s="15" t="b">
        <v>1</v>
      </c>
      <c r="AH785" s="15" t="b">
        <v>0</v>
      </c>
      <c r="AI785" s="24" t="b">
        <v>0</v>
      </c>
      <c r="AJ785" s="6">
        <v>787</v>
      </c>
      <c r="AK785" s="6" t="s">
        <v>2691</v>
      </c>
      <c r="AL785" s="6" t="s">
        <v>2693</v>
      </c>
      <c r="AM785" s="6">
        <v>45</v>
      </c>
      <c r="AN785" s="6" t="s">
        <v>2697</v>
      </c>
      <c r="AO785" s="6" t="s">
        <v>2417</v>
      </c>
      <c r="AP785" s="6" t="s">
        <v>2693</v>
      </c>
      <c r="AQ785" s="6" t="s">
        <v>251</v>
      </c>
      <c r="AU785" s="6" t="s">
        <v>2997</v>
      </c>
      <c r="AV785" s="98" t="s">
        <v>492</v>
      </c>
      <c r="AW785" s="98"/>
      <c r="BA785" s="15" t="b">
        <f>NOT(ISNA(MATCH($A785&amp;"N",'Cases at IMPPC'!$H:$H,0)))</f>
        <v>1</v>
      </c>
      <c r="BB785" s="15" t="b">
        <f>NOT(ISNA(MATCH($A785&amp;"T",'Cases at IMPPC'!$H:$H,0)))</f>
        <v>1</v>
      </c>
      <c r="BC785" s="15" t="b">
        <f>NOT(ISNA(MATCH($A785&amp;"ADE",'Cases at IMPPC'!$H:$H,0)))</f>
        <v>0</v>
      </c>
      <c r="BD785" s="15" t="b">
        <f>NOT(ISNA(MATCH($A785&amp;"MET",'Cases at IMPPC'!$H:$H,0)))</f>
        <v>0</v>
      </c>
      <c r="BE785" s="98"/>
    </row>
    <row r="786" spans="1:60" ht="13" hidden="1" customHeight="1">
      <c r="A786" s="37">
        <v>788</v>
      </c>
      <c r="B786" s="7" t="s">
        <v>1888</v>
      </c>
      <c r="C786" s="7" t="str">
        <f>TEXT(A786,"CRC-00000")&amp;"-05-01"</f>
        <v>CRC-00788-05-01</v>
      </c>
      <c r="D786" s="2" t="s">
        <v>2795</v>
      </c>
      <c r="G786" s="2" t="s">
        <v>2520</v>
      </c>
      <c r="T786" s="2"/>
      <c r="U786" s="2"/>
      <c r="AD786" s="5" t="b">
        <f>ISNUMBER(MATCH(A786,Selection!A:A,0))</f>
        <v>0</v>
      </c>
      <c r="AE786" s="5">
        <f>24-COUNTIF(D786:AA786,"")</f>
        <v>1</v>
      </c>
      <c r="AF786" s="21" t="b">
        <v>1</v>
      </c>
      <c r="AG786" s="15" t="b">
        <v>1</v>
      </c>
      <c r="AH786" s="15" t="b">
        <v>0</v>
      </c>
      <c r="AI786" s="24" t="b">
        <v>0</v>
      </c>
      <c r="AJ786" s="6">
        <v>788</v>
      </c>
      <c r="AK786" s="6" t="s">
        <v>2691</v>
      </c>
      <c r="AL786" s="6" t="s">
        <v>2693</v>
      </c>
      <c r="AM786" s="6">
        <v>57</v>
      </c>
      <c r="AN786" s="6" t="s">
        <v>2518</v>
      </c>
      <c r="AO786" s="6" t="s">
        <v>2417</v>
      </c>
      <c r="AP786" s="6" t="s">
        <v>2693</v>
      </c>
      <c r="AQ786" s="6" t="s">
        <v>150</v>
      </c>
      <c r="AU786" s="6" t="s">
        <v>2518</v>
      </c>
      <c r="AV786" s="98" t="s">
        <v>818</v>
      </c>
      <c r="AW786" s="98"/>
      <c r="BA786" s="15" t="b">
        <f>NOT(ISNA(MATCH($A786&amp;"N",'Cases at IMPPC'!$H:$H,0)))</f>
        <v>1</v>
      </c>
      <c r="BB786" s="15" t="b">
        <f>NOT(ISNA(MATCH($A786&amp;"T",'Cases at IMPPC'!$H:$H,0)))</f>
        <v>1</v>
      </c>
      <c r="BC786" s="15" t="b">
        <f>NOT(ISNA(MATCH($A786&amp;"ADE",'Cases at IMPPC'!$H:$H,0)))</f>
        <v>0</v>
      </c>
      <c r="BD786" s="15" t="b">
        <f>NOT(ISNA(MATCH($A786&amp;"MET",'Cases at IMPPC'!$H:$H,0)))</f>
        <v>0</v>
      </c>
      <c r="BE786" s="98"/>
    </row>
    <row r="787" spans="1:60" ht="13" hidden="1" customHeight="1">
      <c r="A787" s="37">
        <v>789</v>
      </c>
      <c r="B787" s="7" t="s">
        <v>1701</v>
      </c>
      <c r="C787" s="7" t="str">
        <f>TEXT(A787,"CRC-00000")&amp;"-05-01"</f>
        <v>CRC-00789-05-01</v>
      </c>
      <c r="D787" s="2" t="s">
        <v>2795</v>
      </c>
      <c r="G787" s="2" t="s">
        <v>2520</v>
      </c>
      <c r="T787" s="2"/>
      <c r="U787" s="2"/>
      <c r="AD787" s="5" t="b">
        <f>ISNUMBER(MATCH(A787,Selection!A:A,0))</f>
        <v>0</v>
      </c>
      <c r="AE787" s="5">
        <f>24-COUNTIF(D787:AA787,"")</f>
        <v>1</v>
      </c>
      <c r="AF787" s="21" t="b">
        <v>1</v>
      </c>
      <c r="AG787" s="15" t="b">
        <v>1</v>
      </c>
      <c r="AH787" s="15" t="b">
        <v>0</v>
      </c>
      <c r="AI787" s="24" t="b">
        <v>0</v>
      </c>
      <c r="AJ787" s="6">
        <v>789</v>
      </c>
      <c r="AK787" s="6" t="s">
        <v>2691</v>
      </c>
      <c r="AL787" s="6" t="s">
        <v>2692</v>
      </c>
      <c r="AM787" s="6">
        <v>72</v>
      </c>
      <c r="AN787" s="6" t="s">
        <v>2697</v>
      </c>
      <c r="AO787" s="6" t="s">
        <v>2699</v>
      </c>
      <c r="AP787" s="6" t="s">
        <v>2698</v>
      </c>
      <c r="AQ787" s="6" t="s">
        <v>252</v>
      </c>
      <c r="AU787" s="6" t="s">
        <v>2518</v>
      </c>
      <c r="AV787" s="98" t="s">
        <v>493</v>
      </c>
      <c r="AW787" s="98"/>
      <c r="BA787" s="15" t="b">
        <f>NOT(ISNA(MATCH($A787&amp;"N",'Cases at IMPPC'!$H:$H,0)))</f>
        <v>0</v>
      </c>
      <c r="BB787" s="15" t="b">
        <f>NOT(ISNA(MATCH($A787&amp;"T",'Cases at IMPPC'!$H:$H,0)))</f>
        <v>0</v>
      </c>
      <c r="BC787" s="15" t="b">
        <f>NOT(ISNA(MATCH($A787&amp;"ADE",'Cases at IMPPC'!$H:$H,0)))</f>
        <v>0</v>
      </c>
      <c r="BD787" s="15" t="b">
        <f>NOT(ISNA(MATCH($A787&amp;"MET",'Cases at IMPPC'!$H:$H,0)))</f>
        <v>0</v>
      </c>
      <c r="BE787" s="98"/>
    </row>
    <row r="788" spans="1:60" ht="13" hidden="1" customHeight="1">
      <c r="A788" s="37">
        <v>790</v>
      </c>
      <c r="B788" s="7" t="s">
        <v>1702</v>
      </c>
      <c r="C788" s="7" t="str">
        <f>TEXT(A788,"CRC-00000")&amp;"-05-01"</f>
        <v>CRC-00790-05-01</v>
      </c>
      <c r="D788" s="2" t="s">
        <v>2795</v>
      </c>
      <c r="G788" s="2" t="s">
        <v>2520</v>
      </c>
      <c r="T788" s="2"/>
      <c r="U788" s="2"/>
      <c r="AD788" s="5" t="b">
        <f>ISNUMBER(MATCH(A788,Selection!A:A,0))</f>
        <v>0</v>
      </c>
      <c r="AE788" s="5">
        <f>24-COUNTIF(D788:AA788,"")</f>
        <v>1</v>
      </c>
      <c r="AF788" s="21" t="b">
        <v>1</v>
      </c>
      <c r="AG788" s="15" t="b">
        <v>1</v>
      </c>
      <c r="AH788" s="15" t="b">
        <v>0</v>
      </c>
      <c r="AI788" s="24" t="b">
        <v>0</v>
      </c>
      <c r="AJ788" s="6">
        <v>790</v>
      </c>
      <c r="AK788" s="6" t="s">
        <v>2691</v>
      </c>
      <c r="AL788" s="6" t="s">
        <v>2692</v>
      </c>
      <c r="AM788" s="6">
        <v>67</v>
      </c>
      <c r="AN788" s="6" t="s">
        <v>2518</v>
      </c>
      <c r="AO788" s="6" t="s">
        <v>2417</v>
      </c>
      <c r="AP788" s="6" t="s">
        <v>2698</v>
      </c>
      <c r="AQ788" s="6" t="s">
        <v>253</v>
      </c>
      <c r="AU788" s="6" t="s">
        <v>2692</v>
      </c>
      <c r="AV788" s="98" t="s">
        <v>494</v>
      </c>
      <c r="AW788" s="98"/>
      <c r="BA788" s="15" t="b">
        <f>NOT(ISNA(MATCH($A788&amp;"N",'Cases at IMPPC'!$H:$H,0)))</f>
        <v>1</v>
      </c>
      <c r="BB788" s="15" t="b">
        <f>NOT(ISNA(MATCH($A788&amp;"T",'Cases at IMPPC'!$H:$H,0)))</f>
        <v>1</v>
      </c>
      <c r="BC788" s="15" t="b">
        <f>NOT(ISNA(MATCH($A788&amp;"ADE",'Cases at IMPPC'!$H:$H,0)))</f>
        <v>0</v>
      </c>
      <c r="BD788" s="15" t="b">
        <f>NOT(ISNA(MATCH($A788&amp;"MET",'Cases at IMPPC'!$H:$H,0)))</f>
        <v>0</v>
      </c>
      <c r="BE788" s="98"/>
    </row>
    <row r="789" spans="1:60" ht="13" hidden="1" customHeight="1">
      <c r="A789" s="37">
        <v>791</v>
      </c>
      <c r="B789" s="7" t="s">
        <v>1703</v>
      </c>
      <c r="C789" s="7" t="str">
        <f>TEXT(A789,"CRC-00000")&amp;"-05-01"</f>
        <v>CRC-00791-05-01</v>
      </c>
      <c r="D789" s="2" t="s">
        <v>2795</v>
      </c>
      <c r="G789" s="2" t="s">
        <v>2520</v>
      </c>
      <c r="T789" s="2"/>
      <c r="U789" s="2"/>
      <c r="AD789" s="5" t="b">
        <f>ISNUMBER(MATCH(A789,Selection!A:A,0))</f>
        <v>0</v>
      </c>
      <c r="AE789" s="5">
        <f>24-COUNTIF(D789:AA789,"")</f>
        <v>1</v>
      </c>
      <c r="AF789" s="21" t="b">
        <v>1</v>
      </c>
      <c r="AG789" s="15" t="b">
        <v>1</v>
      </c>
      <c r="AH789" s="15" t="b">
        <v>0</v>
      </c>
      <c r="AI789" s="24" t="b">
        <v>0</v>
      </c>
      <c r="AJ789" s="6">
        <v>791</v>
      </c>
      <c r="AK789" s="6" t="s">
        <v>2691</v>
      </c>
      <c r="AM789" s="6">
        <v>52</v>
      </c>
      <c r="AN789" s="6" t="s">
        <v>2697</v>
      </c>
      <c r="AO789" s="6" t="s">
        <v>2417</v>
      </c>
      <c r="AP789" s="6" t="s">
        <v>2698</v>
      </c>
      <c r="AQ789" s="6" t="s">
        <v>254</v>
      </c>
      <c r="AU789" s="6" t="s">
        <v>2797</v>
      </c>
      <c r="AV789" s="98" t="s">
        <v>495</v>
      </c>
      <c r="AW789" s="98"/>
      <c r="BA789" s="15" t="b">
        <f>NOT(ISNA(MATCH($A789&amp;"N",'Cases at IMPPC'!$H:$H,0)))</f>
        <v>1</v>
      </c>
      <c r="BB789" s="15" t="b">
        <f>NOT(ISNA(MATCH($A789&amp;"T",'Cases at IMPPC'!$H:$H,0)))</f>
        <v>1</v>
      </c>
      <c r="BC789" s="15" t="b">
        <f>NOT(ISNA(MATCH($A789&amp;"ADE",'Cases at IMPPC'!$H:$H,0)))</f>
        <v>0</v>
      </c>
      <c r="BD789" s="15" t="b">
        <f>NOT(ISNA(MATCH($A789&amp;"MET",'Cases at IMPPC'!$H:$H,0)))</f>
        <v>0</v>
      </c>
      <c r="BE789" s="98"/>
    </row>
    <row r="790" spans="1:60" ht="13" hidden="1" customHeight="1">
      <c r="A790" s="37">
        <v>792</v>
      </c>
      <c r="B790" s="7" t="s">
        <v>1704</v>
      </c>
      <c r="C790" s="7" t="str">
        <f>TEXT(A790,"CRC-00000")&amp;"-05-01"</f>
        <v>CRC-00792-05-01</v>
      </c>
      <c r="D790" s="2" t="s">
        <v>2795</v>
      </c>
      <c r="G790" s="2" t="s">
        <v>2520</v>
      </c>
      <c r="T790" s="2"/>
      <c r="U790" s="2"/>
      <c r="AD790" s="5" t="b">
        <f>ISNUMBER(MATCH(A790,Selection!A:A,0))</f>
        <v>0</v>
      </c>
      <c r="AE790" s="5">
        <f>24-COUNTIF(D790:AA790,"")</f>
        <v>1</v>
      </c>
      <c r="AF790" s="21" t="b">
        <v>1</v>
      </c>
      <c r="AG790" s="15" t="b">
        <v>1</v>
      </c>
      <c r="AH790" s="15" t="b">
        <v>0</v>
      </c>
      <c r="AI790" s="24" t="b">
        <v>0</v>
      </c>
      <c r="AJ790" s="6">
        <v>792</v>
      </c>
      <c r="AK790" s="6" t="s">
        <v>2691</v>
      </c>
      <c r="AL790" s="6" t="s">
        <v>2692</v>
      </c>
      <c r="AM790" s="6">
        <v>62</v>
      </c>
      <c r="AN790" s="6" t="s">
        <v>2697</v>
      </c>
      <c r="AO790" s="6" t="s">
        <v>2699</v>
      </c>
      <c r="AP790" s="6" t="s">
        <v>2693</v>
      </c>
      <c r="AQ790" s="6" t="s">
        <v>255</v>
      </c>
      <c r="AU790" s="6" t="s">
        <v>2518</v>
      </c>
      <c r="AV790" s="98" t="s">
        <v>779</v>
      </c>
      <c r="AW790" s="98"/>
      <c r="BA790" s="15" t="b">
        <f>NOT(ISNA(MATCH($A790&amp;"N",'Cases at IMPPC'!$H:$H,0)))</f>
        <v>1</v>
      </c>
      <c r="BB790" s="15" t="b">
        <f>NOT(ISNA(MATCH($A790&amp;"T",'Cases at IMPPC'!$H:$H,0)))</f>
        <v>1</v>
      </c>
      <c r="BC790" s="15" t="b">
        <f>NOT(ISNA(MATCH($A790&amp;"ADE",'Cases at IMPPC'!$H:$H,0)))</f>
        <v>0</v>
      </c>
      <c r="BD790" s="15" t="b">
        <f>NOT(ISNA(MATCH($A790&amp;"MET",'Cases at IMPPC'!$H:$H,0)))</f>
        <v>0</v>
      </c>
      <c r="BE790" s="98"/>
    </row>
    <row r="791" spans="1:60" ht="13" hidden="1" customHeight="1">
      <c r="A791" s="37">
        <v>793</v>
      </c>
      <c r="B791" s="7" t="s">
        <v>1893</v>
      </c>
      <c r="C791" s="7" t="str">
        <f>TEXT(A791,"CRC-00000")&amp;"-05-01"</f>
        <v>CRC-00793-05-01</v>
      </c>
      <c r="D791" s="2" t="s">
        <v>2795</v>
      </c>
      <c r="G791" s="2" t="s">
        <v>2520</v>
      </c>
      <c r="T791" s="2"/>
      <c r="U791" s="2"/>
      <c r="AD791" s="5" t="b">
        <f>ISNUMBER(MATCH(A791,Selection!A:A,0))</f>
        <v>0</v>
      </c>
      <c r="AE791" s="5">
        <f>24-COUNTIF(D791:AA791,"")</f>
        <v>1</v>
      </c>
      <c r="AF791" s="21" t="b">
        <v>1</v>
      </c>
      <c r="AG791" s="15" t="b">
        <v>1</v>
      </c>
      <c r="AH791" s="15" t="b">
        <v>0</v>
      </c>
      <c r="AI791" s="24" t="b">
        <v>0</v>
      </c>
      <c r="AJ791" s="6">
        <v>793</v>
      </c>
      <c r="AK791" s="6" t="s">
        <v>2691</v>
      </c>
      <c r="AL791" s="6" t="s">
        <v>2692</v>
      </c>
      <c r="AM791" s="6">
        <v>81</v>
      </c>
      <c r="AN791" s="6" t="s">
        <v>2518</v>
      </c>
      <c r="AO791" s="6" t="s">
        <v>2699</v>
      </c>
      <c r="AP791" s="6" t="s">
        <v>2698</v>
      </c>
      <c r="AQ791" s="6" t="s">
        <v>136</v>
      </c>
      <c r="AU791" s="6" t="s">
        <v>2797</v>
      </c>
      <c r="AV791" s="98" t="s">
        <v>496</v>
      </c>
      <c r="AW791" s="98"/>
      <c r="BA791" s="15" t="b">
        <f>NOT(ISNA(MATCH($A791&amp;"N",'Cases at IMPPC'!$H:$H,0)))</f>
        <v>1</v>
      </c>
      <c r="BB791" s="15" t="b">
        <f>NOT(ISNA(MATCH($A791&amp;"T",'Cases at IMPPC'!$H:$H,0)))</f>
        <v>1</v>
      </c>
      <c r="BC791" s="15" t="b">
        <f>NOT(ISNA(MATCH($A791&amp;"ADE",'Cases at IMPPC'!$H:$H,0)))</f>
        <v>0</v>
      </c>
      <c r="BD791" s="15" t="b">
        <f>NOT(ISNA(MATCH($A791&amp;"MET",'Cases at IMPPC'!$H:$H,0)))</f>
        <v>0</v>
      </c>
      <c r="BE791" s="98"/>
    </row>
    <row r="792" spans="1:60" ht="13" hidden="1" customHeight="1">
      <c r="A792" s="37">
        <v>794</v>
      </c>
      <c r="B792" s="7" t="s">
        <v>1894</v>
      </c>
      <c r="C792" s="7" t="str">
        <f>TEXT(A792,"CRC-00000")&amp;"-05-01"</f>
        <v>CRC-00794-05-01</v>
      </c>
      <c r="D792" s="2" t="s">
        <v>2794</v>
      </c>
      <c r="G792" s="2" t="s">
        <v>2520</v>
      </c>
      <c r="T792" s="2"/>
      <c r="U792" s="2"/>
      <c r="AD792" s="5" t="b">
        <f>ISNUMBER(MATCH(A792,Selection!A:A,0))</f>
        <v>0</v>
      </c>
      <c r="AE792" s="5">
        <f>24-COUNTIF(D792:AA792,"")</f>
        <v>1</v>
      </c>
      <c r="AF792" s="21" t="b">
        <v>1</v>
      </c>
      <c r="AG792" s="15" t="b">
        <v>1</v>
      </c>
      <c r="AH792" s="15" t="b">
        <v>0</v>
      </c>
      <c r="AI792" s="24" t="b">
        <v>0</v>
      </c>
      <c r="AJ792" s="6">
        <v>794</v>
      </c>
      <c r="AK792" s="6" t="s">
        <v>2691</v>
      </c>
      <c r="AL792" s="6" t="s">
        <v>2692</v>
      </c>
      <c r="AM792" s="6">
        <v>69</v>
      </c>
      <c r="AN792" s="6" t="s">
        <v>2518</v>
      </c>
      <c r="AO792" s="6" t="s">
        <v>2417</v>
      </c>
      <c r="AP792" s="6" t="s">
        <v>2693</v>
      </c>
      <c r="AQ792" s="6" t="s">
        <v>346</v>
      </c>
      <c r="AU792" s="6" t="s">
        <v>2518</v>
      </c>
      <c r="AV792" s="98" t="s">
        <v>497</v>
      </c>
      <c r="AW792" s="98"/>
      <c r="BA792" s="15" t="b">
        <f>NOT(ISNA(MATCH($A792&amp;"N",'Cases at IMPPC'!$H:$H,0)))</f>
        <v>0</v>
      </c>
      <c r="BB792" s="15" t="b">
        <f>NOT(ISNA(MATCH($A792&amp;"T",'Cases at IMPPC'!$H:$H,0)))</f>
        <v>0</v>
      </c>
      <c r="BC792" s="15" t="b">
        <f>NOT(ISNA(MATCH($A792&amp;"ADE",'Cases at IMPPC'!$H:$H,0)))</f>
        <v>0</v>
      </c>
      <c r="BD792" s="15" t="b">
        <f>NOT(ISNA(MATCH($A792&amp;"MET",'Cases at IMPPC'!$H:$H,0)))</f>
        <v>0</v>
      </c>
      <c r="BE792" s="98"/>
    </row>
    <row r="793" spans="1:60" ht="13" hidden="1" customHeight="1">
      <c r="A793" s="37">
        <v>795</v>
      </c>
      <c r="B793" s="7" t="s">
        <v>1895</v>
      </c>
      <c r="C793" s="7" t="str">
        <f>TEXT(A793,"CRC-00000")&amp;"-05-01"</f>
        <v>CRC-00795-05-01</v>
      </c>
      <c r="D793" s="2" t="s">
        <v>2795</v>
      </c>
      <c r="G793" s="2" t="s">
        <v>2520</v>
      </c>
      <c r="T793" s="2"/>
      <c r="U793" s="2"/>
      <c r="AD793" s="5" t="b">
        <f>ISNUMBER(MATCH(A793,Selection!A:A,0))</f>
        <v>0</v>
      </c>
      <c r="AE793" s="5">
        <f>24-COUNTIF(D793:AA793,"")</f>
        <v>1</v>
      </c>
      <c r="AF793" s="21" t="b">
        <v>1</v>
      </c>
      <c r="AG793" s="15" t="b">
        <v>1</v>
      </c>
      <c r="AH793" s="15" t="b">
        <v>0</v>
      </c>
      <c r="AI793" s="24" t="b">
        <v>0</v>
      </c>
      <c r="AJ793" s="6">
        <v>795</v>
      </c>
      <c r="AK793" s="6" t="s">
        <v>2691</v>
      </c>
      <c r="AL793" s="6" t="s">
        <v>2692</v>
      </c>
      <c r="AM793" s="6">
        <v>70</v>
      </c>
      <c r="AN793" s="6" t="s">
        <v>2518</v>
      </c>
      <c r="AO793" s="6" t="s">
        <v>2699</v>
      </c>
      <c r="AQ793" s="6" t="s">
        <v>0</v>
      </c>
      <c r="AU793" s="6" t="s">
        <v>2518</v>
      </c>
      <c r="AV793" s="98" t="s">
        <v>498</v>
      </c>
      <c r="AW793" s="98"/>
      <c r="BA793" s="15" t="b">
        <f>NOT(ISNA(MATCH($A793&amp;"N",'Cases at IMPPC'!$H:$H,0)))</f>
        <v>1</v>
      </c>
      <c r="BB793" s="15" t="b">
        <f>NOT(ISNA(MATCH($A793&amp;"T",'Cases at IMPPC'!$H:$H,0)))</f>
        <v>1</v>
      </c>
      <c r="BC793" s="15" t="b">
        <f>NOT(ISNA(MATCH($A793&amp;"ADE",'Cases at IMPPC'!$H:$H,0)))</f>
        <v>0</v>
      </c>
      <c r="BD793" s="15" t="b">
        <f>NOT(ISNA(MATCH($A793&amp;"MET",'Cases at IMPPC'!$H:$H,0)))</f>
        <v>0</v>
      </c>
      <c r="BE793" s="98"/>
    </row>
    <row r="794" spans="1:60" ht="13" hidden="1" customHeight="1">
      <c r="A794" s="37">
        <v>796</v>
      </c>
      <c r="B794" s="7" t="s">
        <v>2082</v>
      </c>
      <c r="C794" s="7" t="str">
        <f>TEXT(A794,"CRC-00000")&amp;"-05-01"</f>
        <v>CRC-00796-05-01</v>
      </c>
      <c r="D794" s="2" t="s">
        <v>2795</v>
      </c>
      <c r="G794" s="2" t="s">
        <v>2520</v>
      </c>
      <c r="T794" s="2"/>
      <c r="U794" s="2"/>
      <c r="AD794" s="5" t="b">
        <f>ISNUMBER(MATCH(A794,Selection!A:A,0))</f>
        <v>0</v>
      </c>
      <c r="AE794" s="5">
        <f>24-COUNTIF(D794:AA794,"")</f>
        <v>1</v>
      </c>
      <c r="AF794" s="21" t="b">
        <v>1</v>
      </c>
      <c r="AG794" s="15" t="b">
        <v>1</v>
      </c>
      <c r="AH794" s="15" t="b">
        <v>0</v>
      </c>
      <c r="AI794" s="24" t="b">
        <v>0</v>
      </c>
      <c r="AJ794" s="6">
        <v>796</v>
      </c>
      <c r="AK794" s="6" t="s">
        <v>2691</v>
      </c>
      <c r="AL794" s="6" t="s">
        <v>2692</v>
      </c>
      <c r="AM794" s="6">
        <v>62</v>
      </c>
      <c r="AN794" s="6" t="s">
        <v>2518</v>
      </c>
      <c r="AO794" s="6" t="s">
        <v>2417</v>
      </c>
      <c r="AP794" s="6" t="s">
        <v>2693</v>
      </c>
      <c r="AQ794" s="6" t="s">
        <v>319</v>
      </c>
      <c r="AU794" s="6" t="s">
        <v>2518</v>
      </c>
      <c r="AV794" s="98" t="s">
        <v>499</v>
      </c>
      <c r="AW794" s="98"/>
      <c r="BA794" s="15" t="b">
        <f>NOT(ISNA(MATCH($A794&amp;"N",'Cases at IMPPC'!$H:$H,0)))</f>
        <v>1</v>
      </c>
      <c r="BB794" s="15" t="b">
        <f>NOT(ISNA(MATCH($A794&amp;"T",'Cases at IMPPC'!$H:$H,0)))</f>
        <v>1</v>
      </c>
      <c r="BC794" s="15" t="b">
        <f>NOT(ISNA(MATCH($A794&amp;"ADE",'Cases at IMPPC'!$H:$H,0)))</f>
        <v>0</v>
      </c>
      <c r="BD794" s="15" t="b">
        <f>NOT(ISNA(MATCH($A794&amp;"MET",'Cases at IMPPC'!$H:$H,0)))</f>
        <v>0</v>
      </c>
      <c r="BE794" s="98"/>
    </row>
    <row r="795" spans="1:60" ht="13" hidden="1" customHeight="1">
      <c r="A795" s="37">
        <v>797</v>
      </c>
      <c r="B795" s="7" t="s">
        <v>2083</v>
      </c>
      <c r="C795" s="7" t="str">
        <f>TEXT(A795,"CRC-00000")&amp;"-05-01"</f>
        <v>CRC-00797-05-01</v>
      </c>
      <c r="D795" s="2" t="s">
        <v>2795</v>
      </c>
      <c r="G795" s="2" t="s">
        <v>2520</v>
      </c>
      <c r="T795" s="2"/>
      <c r="U795" s="2"/>
      <c r="AD795" s="5" t="b">
        <f>ISNUMBER(MATCH(A795,Selection!A:A,0))</f>
        <v>0</v>
      </c>
      <c r="AE795" s="5">
        <f>24-COUNTIF(D795:AA795,"")</f>
        <v>1</v>
      </c>
      <c r="AF795" s="21" t="b">
        <v>1</v>
      </c>
      <c r="AG795" s="15" t="b">
        <v>1</v>
      </c>
      <c r="AH795" s="15" t="b">
        <v>0</v>
      </c>
      <c r="AI795" s="24" t="b">
        <v>0</v>
      </c>
      <c r="AJ795" s="6">
        <v>797</v>
      </c>
      <c r="AK795" s="6" t="s">
        <v>2691</v>
      </c>
      <c r="AL795" s="6" t="s">
        <v>2692</v>
      </c>
      <c r="AM795" s="6">
        <v>84</v>
      </c>
      <c r="AN795" s="6" t="s">
        <v>2697</v>
      </c>
      <c r="AO795" s="6" t="s">
        <v>2699</v>
      </c>
      <c r="AP795" s="6" t="s">
        <v>2698</v>
      </c>
      <c r="AQ795" s="6" t="s">
        <v>1</v>
      </c>
      <c r="AU795" s="6" t="s">
        <v>2518</v>
      </c>
      <c r="AV795" s="98" t="s">
        <v>500</v>
      </c>
      <c r="AW795" s="98"/>
      <c r="BA795" s="15" t="b">
        <f>NOT(ISNA(MATCH($A795&amp;"N",'Cases at IMPPC'!$H:$H,0)))</f>
        <v>1</v>
      </c>
      <c r="BB795" s="15" t="b">
        <f>NOT(ISNA(MATCH($A795&amp;"T",'Cases at IMPPC'!$H:$H,0)))</f>
        <v>1</v>
      </c>
      <c r="BC795" s="15" t="b">
        <f>NOT(ISNA(MATCH($A795&amp;"ADE",'Cases at IMPPC'!$H:$H,0)))</f>
        <v>0</v>
      </c>
      <c r="BD795" s="15" t="b">
        <f>NOT(ISNA(MATCH($A795&amp;"MET",'Cases at IMPPC'!$H:$H,0)))</f>
        <v>0</v>
      </c>
      <c r="BE795" s="98"/>
    </row>
    <row r="796" spans="1:60" ht="13" hidden="1" customHeight="1">
      <c r="A796" s="37">
        <v>798</v>
      </c>
      <c r="B796" s="7" t="s">
        <v>2084</v>
      </c>
      <c r="C796" s="7" t="str">
        <f>TEXT(A796,"CRC-00000")&amp;"-05-01"</f>
        <v>CRC-00798-05-01</v>
      </c>
      <c r="D796" s="2" t="s">
        <v>2795</v>
      </c>
      <c r="G796" s="2" t="s">
        <v>2520</v>
      </c>
      <c r="T796" s="2"/>
      <c r="U796" s="2"/>
      <c r="AD796" s="5" t="b">
        <f>ISNUMBER(MATCH(A796,Selection!A:A,0))</f>
        <v>0</v>
      </c>
      <c r="AE796" s="5">
        <f>24-COUNTIF(D796:AA796,"")</f>
        <v>1</v>
      </c>
      <c r="AF796" s="21" t="b">
        <v>1</v>
      </c>
      <c r="AG796" s="15" t="b">
        <v>1</v>
      </c>
      <c r="AH796" s="15" t="b">
        <v>0</v>
      </c>
      <c r="AI796" s="24" t="b">
        <v>0</v>
      </c>
      <c r="AJ796" s="6">
        <v>798</v>
      </c>
      <c r="AK796" s="6" t="s">
        <v>2691</v>
      </c>
      <c r="AM796" s="6">
        <v>70</v>
      </c>
      <c r="AN796" s="6" t="s">
        <v>2518</v>
      </c>
      <c r="AO796" s="6" t="s">
        <v>2417</v>
      </c>
      <c r="AP796" s="6" t="s">
        <v>2693</v>
      </c>
      <c r="AQ796" s="6" t="s">
        <v>317</v>
      </c>
      <c r="AU796" s="6" t="s">
        <v>2692</v>
      </c>
      <c r="AV796" s="98" t="s">
        <v>501</v>
      </c>
      <c r="AW796" s="98"/>
      <c r="BA796" s="15" t="b">
        <f>NOT(ISNA(MATCH($A796&amp;"N",'Cases at IMPPC'!$H:$H,0)))</f>
        <v>1</v>
      </c>
      <c r="BB796" s="15" t="b">
        <f>NOT(ISNA(MATCH($A796&amp;"T",'Cases at IMPPC'!$H:$H,0)))</f>
        <v>1</v>
      </c>
      <c r="BC796" s="15" t="b">
        <f>NOT(ISNA(MATCH($A796&amp;"ADE",'Cases at IMPPC'!$H:$H,0)))</f>
        <v>0</v>
      </c>
      <c r="BD796" s="15" t="b">
        <f>NOT(ISNA(MATCH($A796&amp;"MET",'Cases at IMPPC'!$H:$H,0)))</f>
        <v>0</v>
      </c>
      <c r="BE796" s="98"/>
    </row>
    <row r="797" spans="1:60" ht="13" customHeight="1">
      <c r="A797" s="37">
        <v>799</v>
      </c>
      <c r="B797" s="7" t="s">
        <v>2265</v>
      </c>
      <c r="C797" s="7" t="str">
        <f>TEXT(A797,"CRC-00000")&amp;"-05-01"</f>
        <v>CRC-00799-05-01</v>
      </c>
      <c r="D797" s="2" t="s">
        <v>2795</v>
      </c>
      <c r="G797" s="2" t="s">
        <v>2520</v>
      </c>
      <c r="M797" s="2" t="s">
        <v>2660</v>
      </c>
      <c r="T797" s="2"/>
      <c r="U797" s="2"/>
      <c r="AD797" s="5" t="b">
        <f>ISNUMBER(MATCH(A797,Selection!A:A,0))</f>
        <v>0</v>
      </c>
      <c r="AE797" s="5">
        <f>24-COUNTIF(D797:AA797,"")</f>
        <v>2</v>
      </c>
      <c r="AF797" s="21" t="b">
        <v>1</v>
      </c>
      <c r="AG797" s="15" t="b">
        <v>1</v>
      </c>
      <c r="AH797" s="15" t="b">
        <v>0</v>
      </c>
      <c r="AI797" s="24" t="b">
        <v>0</v>
      </c>
      <c r="AJ797" s="6">
        <v>799</v>
      </c>
      <c r="AK797" s="6" t="s">
        <v>2691</v>
      </c>
      <c r="AL797" s="6" t="s">
        <v>2692</v>
      </c>
      <c r="AM797" s="6">
        <v>18</v>
      </c>
      <c r="AN797" s="6" t="s">
        <v>2697</v>
      </c>
      <c r="AO797" s="6" t="s">
        <v>2417</v>
      </c>
      <c r="AP797" s="6" t="s">
        <v>2999</v>
      </c>
      <c r="AQ797" s="6" t="s">
        <v>2</v>
      </c>
      <c r="AU797" s="6" t="s">
        <v>2518</v>
      </c>
      <c r="AV797" s="98" t="s">
        <v>903</v>
      </c>
      <c r="AW797" s="98"/>
      <c r="BA797" s="15" t="b">
        <f>NOT(ISNA(MATCH($A797&amp;"N",'Cases at IMPPC'!$H:$H,0)))</f>
        <v>1</v>
      </c>
      <c r="BB797" s="15" t="b">
        <f>NOT(ISNA(MATCH($A797&amp;"T",'Cases at IMPPC'!$H:$H,0)))</f>
        <v>1</v>
      </c>
      <c r="BC797" s="15" t="b">
        <f>NOT(ISNA(MATCH($A797&amp;"ADE",'Cases at IMPPC'!$H:$H,0)))</f>
        <v>0</v>
      </c>
      <c r="BD797" s="15" t="b">
        <f>NOT(ISNA(MATCH($A797&amp;"MET",'Cases at IMPPC'!$H:$H,0)))</f>
        <v>0</v>
      </c>
      <c r="BE797" s="98"/>
      <c r="BH797" t="s">
        <v>3039</v>
      </c>
    </row>
    <row r="798" spans="1:60" ht="13" hidden="1" customHeight="1">
      <c r="A798" s="37">
        <v>800</v>
      </c>
      <c r="B798" s="7" t="s">
        <v>2269</v>
      </c>
      <c r="C798" s="7" t="str">
        <f>TEXT(A798,"CRC-00000")&amp;"-05-01"</f>
        <v>CRC-00800-05-01</v>
      </c>
      <c r="D798" s="2" t="s">
        <v>3210</v>
      </c>
      <c r="G798" s="2" t="s">
        <v>2520</v>
      </c>
      <c r="T798" s="2"/>
      <c r="U798" s="2"/>
      <c r="AD798" s="5" t="b">
        <f>ISNUMBER(MATCH(A798,Selection!A:A,0))</f>
        <v>0</v>
      </c>
      <c r="AE798" s="5">
        <f>24-COUNTIF(D798:AA798,"")</f>
        <v>1</v>
      </c>
      <c r="AF798" s="21" t="b">
        <v>1</v>
      </c>
      <c r="AG798" s="15" t="b">
        <v>1</v>
      </c>
      <c r="AH798" s="15" t="b">
        <v>0</v>
      </c>
      <c r="AI798" s="24" t="b">
        <v>0</v>
      </c>
      <c r="AJ798" s="6">
        <v>800</v>
      </c>
      <c r="AK798" s="6" t="s">
        <v>2691</v>
      </c>
      <c r="AL798" s="6" t="s">
        <v>2692</v>
      </c>
      <c r="AM798" s="6">
        <v>79</v>
      </c>
      <c r="AN798" s="6" t="s">
        <v>2697</v>
      </c>
      <c r="AO798" s="6" t="s">
        <v>2699</v>
      </c>
      <c r="AP798" s="6" t="s">
        <v>2693</v>
      </c>
      <c r="AQ798" s="6" t="s">
        <v>3</v>
      </c>
      <c r="AU798" s="6" t="s">
        <v>2797</v>
      </c>
      <c r="AV798" s="98" t="s">
        <v>502</v>
      </c>
      <c r="AW798" s="98"/>
      <c r="BA798" s="15" t="b">
        <f>NOT(ISNA(MATCH($A798&amp;"N",'Cases at IMPPC'!$H:$H,0)))</f>
        <v>1</v>
      </c>
      <c r="BB798" s="15" t="b">
        <f>NOT(ISNA(MATCH($A798&amp;"T",'Cases at IMPPC'!$H:$H,0)))</f>
        <v>1</v>
      </c>
      <c r="BC798" s="15" t="b">
        <f>NOT(ISNA(MATCH($A798&amp;"ADE",'Cases at IMPPC'!$H:$H,0)))</f>
        <v>0</v>
      </c>
      <c r="BD798" s="15" t="b">
        <f>NOT(ISNA(MATCH($A798&amp;"MET",'Cases at IMPPC'!$H:$H,0)))</f>
        <v>0</v>
      </c>
      <c r="BE798" s="98" t="s">
        <v>831</v>
      </c>
    </row>
    <row r="799" spans="1:60" ht="13" hidden="1" customHeight="1">
      <c r="A799" s="37">
        <v>801</v>
      </c>
      <c r="B799" s="7" t="s">
        <v>2270</v>
      </c>
      <c r="C799" s="7" t="str">
        <f>TEXT(A799,"CRC-00000")&amp;"-05-01"</f>
        <v>CRC-00801-05-01</v>
      </c>
      <c r="D799" s="2" t="s">
        <v>2795</v>
      </c>
      <c r="G799" s="2" t="s">
        <v>2520</v>
      </c>
      <c r="T799" s="2"/>
      <c r="U799" s="2"/>
      <c r="AD799" s="5" t="b">
        <f>ISNUMBER(MATCH(A799,Selection!A:A,0))</f>
        <v>0</v>
      </c>
      <c r="AE799" s="5">
        <f>24-COUNTIF(D799:AA799,"")</f>
        <v>1</v>
      </c>
      <c r="AF799" s="21" t="b">
        <v>1</v>
      </c>
      <c r="AG799" s="15" t="b">
        <v>1</v>
      </c>
      <c r="AH799" s="15" t="b">
        <v>0</v>
      </c>
      <c r="AI799" s="24" t="b">
        <v>0</v>
      </c>
      <c r="AJ799" s="6">
        <v>801</v>
      </c>
      <c r="AK799" s="6" t="s">
        <v>2691</v>
      </c>
      <c r="AL799" s="6" t="s">
        <v>2692</v>
      </c>
      <c r="AM799" s="6">
        <v>71</v>
      </c>
      <c r="AN799" s="6" t="s">
        <v>2518</v>
      </c>
      <c r="AO799" s="6" t="s">
        <v>2417</v>
      </c>
      <c r="AP799" s="6" t="s">
        <v>2698</v>
      </c>
      <c r="AQ799" s="6" t="s">
        <v>4</v>
      </c>
      <c r="AU799" s="6" t="s">
        <v>2745</v>
      </c>
      <c r="AV799" s="98" t="s">
        <v>503</v>
      </c>
      <c r="AW799" s="98"/>
      <c r="BA799" s="15" t="b">
        <f>NOT(ISNA(MATCH($A799&amp;"N",'Cases at IMPPC'!$H:$H,0)))</f>
        <v>1</v>
      </c>
      <c r="BB799" s="15" t="b">
        <f>NOT(ISNA(MATCH($A799&amp;"T",'Cases at IMPPC'!$H:$H,0)))</f>
        <v>1</v>
      </c>
      <c r="BC799" s="15" t="b">
        <f>NOT(ISNA(MATCH($A799&amp;"ADE",'Cases at IMPPC'!$H:$H,0)))</f>
        <v>0</v>
      </c>
      <c r="BD799" s="15" t="b">
        <f>NOT(ISNA(MATCH($A799&amp;"MET",'Cases at IMPPC'!$H:$H,0)))</f>
        <v>0</v>
      </c>
      <c r="BE799" s="98"/>
    </row>
    <row r="800" spans="1:60" ht="13" hidden="1" customHeight="1">
      <c r="A800" s="37">
        <v>802</v>
      </c>
      <c r="B800" s="7" t="s">
        <v>2271</v>
      </c>
      <c r="C800" s="7" t="str">
        <f>TEXT(A800,"CRC-00000")&amp;"-05-01"</f>
        <v>CRC-00802-05-01</v>
      </c>
      <c r="D800" s="2" t="s">
        <v>3211</v>
      </c>
      <c r="G800" s="2" t="s">
        <v>2520</v>
      </c>
      <c r="T800" s="2"/>
      <c r="U800" s="2"/>
      <c r="AD800" s="5" t="b">
        <f>ISNUMBER(MATCH(A800,Selection!A:A,0))</f>
        <v>0</v>
      </c>
      <c r="AE800" s="5">
        <f>24-COUNTIF(D800:AA800,"")</f>
        <v>1</v>
      </c>
      <c r="AF800" s="21" t="b">
        <v>1</v>
      </c>
      <c r="AG800" s="15" t="b">
        <v>1</v>
      </c>
      <c r="AH800" s="15" t="b">
        <v>0</v>
      </c>
      <c r="AI800" s="24" t="b">
        <v>0</v>
      </c>
      <c r="AJ800" s="6">
        <v>802</v>
      </c>
      <c r="AK800" s="6" t="s">
        <v>2691</v>
      </c>
      <c r="AM800" s="6">
        <v>66</v>
      </c>
      <c r="AN800" s="6" t="s">
        <v>2697</v>
      </c>
      <c r="AO800" s="6" t="s">
        <v>2699</v>
      </c>
      <c r="AU800" s="6" t="s">
        <v>2797</v>
      </c>
      <c r="AV800" s="98" t="s">
        <v>860</v>
      </c>
      <c r="AW800" s="98"/>
      <c r="BA800" s="15" t="b">
        <f>NOT(ISNA(MATCH($A800&amp;"N",'Cases at IMPPC'!$H:$H,0)))</f>
        <v>1</v>
      </c>
      <c r="BB800" s="15" t="b">
        <f>NOT(ISNA(MATCH($A800&amp;"T",'Cases at IMPPC'!$H:$H,0)))</f>
        <v>1</v>
      </c>
      <c r="BC800" s="15" t="b">
        <f>NOT(ISNA(MATCH($A800&amp;"ADE",'Cases at IMPPC'!$H:$H,0)))</f>
        <v>0</v>
      </c>
      <c r="BD800" s="15" t="b">
        <f>NOT(ISNA(MATCH($A800&amp;"MET",'Cases at IMPPC'!$H:$H,0)))</f>
        <v>0</v>
      </c>
      <c r="BE800" s="98" t="s">
        <v>831</v>
      </c>
    </row>
    <row r="801" spans="1:60" ht="13" hidden="1" customHeight="1">
      <c r="A801" s="37">
        <v>803</v>
      </c>
      <c r="B801" s="7" t="s">
        <v>2272</v>
      </c>
      <c r="C801" s="7" t="str">
        <f>TEXT(A801,"CRC-00000")&amp;"-05-01"</f>
        <v>CRC-00803-05-01</v>
      </c>
      <c r="D801" s="2" t="s">
        <v>2795</v>
      </c>
      <c r="G801" s="2" t="s">
        <v>2520</v>
      </c>
      <c r="T801" s="2"/>
      <c r="U801" s="2"/>
      <c r="AD801" s="5" t="b">
        <f>ISNUMBER(MATCH(A801,Selection!A:A,0))</f>
        <v>0</v>
      </c>
      <c r="AE801" s="5">
        <f>24-COUNTIF(D801:AA801,"")</f>
        <v>1</v>
      </c>
      <c r="AF801" s="21" t="b">
        <v>1</v>
      </c>
      <c r="AG801" s="15" t="b">
        <v>1</v>
      </c>
      <c r="AH801" s="15" t="b">
        <v>0</v>
      </c>
      <c r="AI801" s="24" t="b">
        <v>0</v>
      </c>
      <c r="AJ801" s="6">
        <v>803</v>
      </c>
      <c r="AK801" s="6" t="s">
        <v>2691</v>
      </c>
      <c r="AM801" s="6">
        <v>69</v>
      </c>
      <c r="AN801" s="6" t="s">
        <v>2518</v>
      </c>
      <c r="AO801" s="6" t="s">
        <v>2699</v>
      </c>
      <c r="AP801" s="6" t="s">
        <v>2698</v>
      </c>
      <c r="AQ801" s="6" t="s">
        <v>5</v>
      </c>
      <c r="AU801" s="6" t="s">
        <v>2797</v>
      </c>
      <c r="AV801" s="98" t="s">
        <v>739</v>
      </c>
      <c r="AW801" s="98"/>
      <c r="BA801" s="15" t="b">
        <f>NOT(ISNA(MATCH($A801&amp;"N",'Cases at IMPPC'!$H:$H,0)))</f>
        <v>1</v>
      </c>
      <c r="BB801" s="15" t="b">
        <f>NOT(ISNA(MATCH($A801&amp;"T",'Cases at IMPPC'!$H:$H,0)))</f>
        <v>1</v>
      </c>
      <c r="BC801" s="15" t="b">
        <f>NOT(ISNA(MATCH($A801&amp;"ADE",'Cases at IMPPC'!$H:$H,0)))</f>
        <v>0</v>
      </c>
      <c r="BD801" s="15" t="b">
        <f>NOT(ISNA(MATCH($A801&amp;"MET",'Cases at IMPPC'!$H:$H,0)))</f>
        <v>0</v>
      </c>
      <c r="BE801" s="98"/>
    </row>
    <row r="802" spans="1:60" ht="13" hidden="1" customHeight="1">
      <c r="A802" s="37">
        <v>804</v>
      </c>
      <c r="B802" s="7" t="s">
        <v>2092</v>
      </c>
      <c r="C802" s="7" t="str">
        <f>TEXT(A802,"CRC-00000")&amp;"-05-01"</f>
        <v>CRC-00804-05-01</v>
      </c>
      <c r="D802" s="2" t="s">
        <v>2795</v>
      </c>
      <c r="G802" s="2" t="s">
        <v>2520</v>
      </c>
      <c r="T802" s="2"/>
      <c r="U802" s="2"/>
      <c r="AD802" s="5" t="b">
        <f>ISNUMBER(MATCH(A802,Selection!A:A,0))</f>
        <v>0</v>
      </c>
      <c r="AE802" s="5">
        <f>24-COUNTIF(D802:AA802,"")</f>
        <v>1</v>
      </c>
      <c r="AF802" s="21" t="b">
        <v>1</v>
      </c>
      <c r="AG802" s="15" t="b">
        <v>1</v>
      </c>
      <c r="AH802" s="15" t="b">
        <v>0</v>
      </c>
      <c r="AI802" s="24" t="b">
        <v>0</v>
      </c>
      <c r="AJ802" s="6">
        <v>804</v>
      </c>
      <c r="AK802" s="6" t="s">
        <v>2691</v>
      </c>
      <c r="AL802" s="6" t="s">
        <v>2693</v>
      </c>
      <c r="AM802" s="6">
        <v>36</v>
      </c>
      <c r="AN802" s="6" t="s">
        <v>2697</v>
      </c>
      <c r="AO802" s="6" t="s">
        <v>2699</v>
      </c>
      <c r="AP802" s="6" t="s">
        <v>2698</v>
      </c>
      <c r="AQ802" s="6" t="s">
        <v>101</v>
      </c>
      <c r="AU802" s="6" t="s">
        <v>2518</v>
      </c>
      <c r="AV802" s="98" t="s">
        <v>504</v>
      </c>
      <c r="AW802" s="98"/>
      <c r="BA802" s="15" t="b">
        <f>NOT(ISNA(MATCH($A802&amp;"N",'Cases at IMPPC'!$H:$H,0)))</f>
        <v>1</v>
      </c>
      <c r="BB802" s="15" t="b">
        <f>NOT(ISNA(MATCH($A802&amp;"T",'Cases at IMPPC'!$H:$H,0)))</f>
        <v>1</v>
      </c>
      <c r="BC802" s="15" t="b">
        <f>NOT(ISNA(MATCH($A802&amp;"ADE",'Cases at IMPPC'!$H:$H,0)))</f>
        <v>0</v>
      </c>
      <c r="BD802" s="15" t="b">
        <f>NOT(ISNA(MATCH($A802&amp;"MET",'Cases at IMPPC'!$H:$H,0)))</f>
        <v>0</v>
      </c>
      <c r="BE802" s="98"/>
    </row>
    <row r="803" spans="1:60" ht="13" hidden="1" customHeight="1">
      <c r="A803" s="37">
        <v>805</v>
      </c>
      <c r="B803" s="7" t="s">
        <v>2093</v>
      </c>
      <c r="C803" s="7" t="str">
        <f>TEXT(A803,"CRC-00000")&amp;"-05-01"</f>
        <v>CRC-00805-05-01</v>
      </c>
      <c r="D803" s="2" t="s">
        <v>2795</v>
      </c>
      <c r="G803" s="2" t="s">
        <v>2520</v>
      </c>
      <c r="T803" s="2"/>
      <c r="U803" s="2"/>
      <c r="AD803" s="5" t="b">
        <f>ISNUMBER(MATCH(A803,Selection!A:A,0))</f>
        <v>0</v>
      </c>
      <c r="AE803" s="5">
        <f>24-COUNTIF(D803:AA803,"")</f>
        <v>1</v>
      </c>
      <c r="AF803" s="21" t="b">
        <v>1</v>
      </c>
      <c r="AG803" s="15" t="b">
        <v>1</v>
      </c>
      <c r="AH803" s="15" t="b">
        <v>0</v>
      </c>
      <c r="AI803" s="24" t="b">
        <v>0</v>
      </c>
      <c r="AJ803" s="6">
        <v>805</v>
      </c>
      <c r="AK803" s="6" t="s">
        <v>2691</v>
      </c>
      <c r="AL803" s="6" t="s">
        <v>2692</v>
      </c>
      <c r="AM803" s="6">
        <v>77</v>
      </c>
      <c r="AN803" s="6" t="s">
        <v>2697</v>
      </c>
      <c r="AO803" s="6" t="s">
        <v>2699</v>
      </c>
      <c r="AQ803" s="6" t="s">
        <v>6</v>
      </c>
      <c r="AU803" s="6" t="s">
        <v>2518</v>
      </c>
      <c r="AV803" s="98" t="s">
        <v>505</v>
      </c>
      <c r="AW803" s="98"/>
      <c r="BA803" s="15" t="b">
        <f>NOT(ISNA(MATCH($A803&amp;"N",'Cases at IMPPC'!$H:$H,0)))</f>
        <v>1</v>
      </c>
      <c r="BB803" s="15" t="b">
        <f>NOT(ISNA(MATCH($A803&amp;"T",'Cases at IMPPC'!$H:$H,0)))</f>
        <v>1</v>
      </c>
      <c r="BC803" s="15" t="b">
        <f>NOT(ISNA(MATCH($A803&amp;"ADE",'Cases at IMPPC'!$H:$H,0)))</f>
        <v>0</v>
      </c>
      <c r="BD803" s="15" t="b">
        <f>NOT(ISNA(MATCH($A803&amp;"MET",'Cases at IMPPC'!$H:$H,0)))</f>
        <v>0</v>
      </c>
      <c r="BE803" s="98"/>
    </row>
    <row r="804" spans="1:60" ht="13" hidden="1" customHeight="1">
      <c r="A804" s="37">
        <v>806</v>
      </c>
      <c r="B804" s="7" t="s">
        <v>2094</v>
      </c>
      <c r="C804" s="7" t="str">
        <f>TEXT(A804,"CRC-00000")&amp;"-05-01"</f>
        <v>CRC-00806-05-01</v>
      </c>
      <c r="D804" s="2" t="s">
        <v>2795</v>
      </c>
      <c r="G804" s="2" t="s">
        <v>2520</v>
      </c>
      <c r="T804" s="2"/>
      <c r="U804" s="2"/>
      <c r="AD804" s="5" t="b">
        <f>ISNUMBER(MATCH(A804,Selection!A:A,0))</f>
        <v>0</v>
      </c>
      <c r="AE804" s="5">
        <f>24-COUNTIF(D804:AA804,"")</f>
        <v>1</v>
      </c>
      <c r="AF804" s="21" t="b">
        <v>1</v>
      </c>
      <c r="AG804" s="15" t="b">
        <v>1</v>
      </c>
      <c r="AH804" s="15" t="b">
        <v>0</v>
      </c>
      <c r="AI804" s="24" t="b">
        <v>0</v>
      </c>
      <c r="AJ804" s="6">
        <v>806</v>
      </c>
      <c r="AK804" s="6" t="s">
        <v>2691</v>
      </c>
      <c r="AL804" s="6" t="s">
        <v>2693</v>
      </c>
      <c r="AM804" s="6">
        <v>75</v>
      </c>
      <c r="AN804" s="6" t="s">
        <v>2697</v>
      </c>
      <c r="AO804" s="6" t="s">
        <v>2417</v>
      </c>
      <c r="AP804" s="6" t="s">
        <v>2698</v>
      </c>
      <c r="AQ804" s="6" t="s">
        <v>7</v>
      </c>
      <c r="AU804" s="6" t="s">
        <v>2797</v>
      </c>
      <c r="AV804" s="98" t="s">
        <v>506</v>
      </c>
      <c r="AW804" s="98"/>
      <c r="BA804" s="15" t="b">
        <f>NOT(ISNA(MATCH($A804&amp;"N",'Cases at IMPPC'!$H:$H,0)))</f>
        <v>1</v>
      </c>
      <c r="BB804" s="15" t="b">
        <f>NOT(ISNA(MATCH($A804&amp;"T",'Cases at IMPPC'!$H:$H,0)))</f>
        <v>1</v>
      </c>
      <c r="BC804" s="15" t="b">
        <f>NOT(ISNA(MATCH($A804&amp;"ADE",'Cases at IMPPC'!$H:$H,0)))</f>
        <v>0</v>
      </c>
      <c r="BD804" s="15" t="b">
        <f>NOT(ISNA(MATCH($A804&amp;"MET",'Cases at IMPPC'!$H:$H,0)))</f>
        <v>0</v>
      </c>
      <c r="BE804" s="98"/>
    </row>
    <row r="805" spans="1:60" ht="13" hidden="1" customHeight="1">
      <c r="A805" s="37">
        <v>807</v>
      </c>
      <c r="B805" s="7" t="s">
        <v>1910</v>
      </c>
      <c r="C805" s="7" t="str">
        <f>TEXT(A805,"CRC-00000")&amp;"-05-01"</f>
        <v>CRC-00807-05-01</v>
      </c>
      <c r="D805" s="2" t="s">
        <v>2795</v>
      </c>
      <c r="G805" s="2" t="s">
        <v>2520</v>
      </c>
      <c r="T805" s="2"/>
      <c r="U805" s="2"/>
      <c r="AD805" s="5" t="b">
        <f>ISNUMBER(MATCH(A805,Selection!A:A,0))</f>
        <v>0</v>
      </c>
      <c r="AE805" s="5">
        <f>24-COUNTIF(D805:AA805,"")</f>
        <v>1</v>
      </c>
      <c r="AF805" s="21" t="b">
        <v>1</v>
      </c>
      <c r="AG805" s="15" t="b">
        <v>1</v>
      </c>
      <c r="AH805" s="15" t="b">
        <v>0</v>
      </c>
      <c r="AI805" s="24" t="b">
        <v>0</v>
      </c>
      <c r="AJ805" s="6">
        <v>807</v>
      </c>
      <c r="AK805" s="6" t="s">
        <v>2691</v>
      </c>
      <c r="AL805" s="6" t="s">
        <v>2693</v>
      </c>
      <c r="AM805" s="6">
        <v>79</v>
      </c>
      <c r="AN805" s="6" t="s">
        <v>2518</v>
      </c>
      <c r="AO805" s="6" t="s">
        <v>2699</v>
      </c>
      <c r="AP805" s="6" t="s">
        <v>2999</v>
      </c>
      <c r="AQ805" s="6" t="s">
        <v>181</v>
      </c>
      <c r="AV805" s="98"/>
      <c r="AW805" s="98"/>
      <c r="BA805" s="15" t="b">
        <f>NOT(ISNA(MATCH($A805&amp;"N",'Cases at IMPPC'!$H:$H,0)))</f>
        <v>1</v>
      </c>
      <c r="BB805" s="15" t="b">
        <f>NOT(ISNA(MATCH($A805&amp;"T",'Cases at IMPPC'!$H:$H,0)))</f>
        <v>1</v>
      </c>
      <c r="BC805" s="15" t="b">
        <f>NOT(ISNA(MATCH($A805&amp;"ADE",'Cases at IMPPC'!$H:$H,0)))</f>
        <v>0</v>
      </c>
      <c r="BD805" s="15" t="b">
        <f>NOT(ISNA(MATCH($A805&amp;"MET",'Cases at IMPPC'!$H:$H,0)))</f>
        <v>0</v>
      </c>
      <c r="BE805" s="98"/>
    </row>
    <row r="806" spans="1:60" ht="13" hidden="1" customHeight="1">
      <c r="A806" s="37">
        <v>808</v>
      </c>
      <c r="B806" s="7" t="s">
        <v>1911</v>
      </c>
      <c r="C806" s="7" t="str">
        <f>TEXT(A806,"CRC-00000")&amp;"-05-01"</f>
        <v>CRC-00808-05-01</v>
      </c>
      <c r="D806" s="2" t="s">
        <v>2795</v>
      </c>
      <c r="G806" s="2" t="s">
        <v>2520</v>
      </c>
      <c r="M806" s="2" t="s">
        <v>2881</v>
      </c>
      <c r="T806" s="2"/>
      <c r="U806" s="2"/>
      <c r="AD806" s="5" t="b">
        <f>ISNUMBER(MATCH(A806,Selection!A:A,0))</f>
        <v>0</v>
      </c>
      <c r="AE806" s="5">
        <f>24-COUNTIF(D806:AA806,"")</f>
        <v>2</v>
      </c>
      <c r="AF806" s="21" t="b">
        <v>1</v>
      </c>
      <c r="AG806" s="15" t="b">
        <v>0</v>
      </c>
      <c r="AH806" s="15" t="b">
        <v>0</v>
      </c>
      <c r="AI806" s="24" t="b">
        <v>1</v>
      </c>
      <c r="AJ806" s="6">
        <v>808.3</v>
      </c>
      <c r="AK806" s="6" t="s">
        <v>2744</v>
      </c>
      <c r="AL806" s="6" t="s">
        <v>2692</v>
      </c>
      <c r="AM806" s="6">
        <v>73</v>
      </c>
      <c r="AN806" s="6" t="s">
        <v>2518</v>
      </c>
      <c r="AP806" s="6" t="s">
        <v>2518</v>
      </c>
      <c r="AV806" s="98" t="s">
        <v>668</v>
      </c>
      <c r="AW806" s="98"/>
      <c r="BA806" s="15" t="b">
        <f>NOT(ISNA(MATCH($A806&amp;"N",'Cases at IMPPC'!$H:$H,0)))</f>
        <v>0</v>
      </c>
      <c r="BB806" s="15" t="b">
        <f>NOT(ISNA(MATCH($A806&amp;"T",'Cases at IMPPC'!$H:$H,0)))</f>
        <v>0</v>
      </c>
      <c r="BC806" s="15" t="b">
        <f>NOT(ISNA(MATCH($A806&amp;"ADE",'Cases at IMPPC'!$H:$H,0)))</f>
        <v>0</v>
      </c>
      <c r="BD806" s="15" t="b">
        <f>NOT(ISNA(MATCH($A806&amp;"MET",'Cases at IMPPC'!$H:$H,0)))</f>
        <v>1</v>
      </c>
      <c r="BE806" s="98" t="s">
        <v>1132</v>
      </c>
      <c r="BH806" t="s">
        <v>3127</v>
      </c>
    </row>
    <row r="807" spans="1:60" ht="13" customHeight="1">
      <c r="A807" s="37">
        <v>809</v>
      </c>
      <c r="B807" s="7" t="s">
        <v>1912</v>
      </c>
      <c r="C807" s="7" t="str">
        <f>TEXT(A807,"CRC-00000")&amp;"-05-01"</f>
        <v>CRC-00809-05-01</v>
      </c>
      <c r="D807" s="2" t="s">
        <v>2795</v>
      </c>
      <c r="G807" s="2" t="s">
        <v>2520</v>
      </c>
      <c r="M807" s="2" t="s">
        <v>2653</v>
      </c>
      <c r="T807" s="2"/>
      <c r="U807" s="2"/>
      <c r="AD807" s="5" t="b">
        <f>ISNUMBER(MATCH(A807,Selection!A:A,0))</f>
        <v>0</v>
      </c>
      <c r="AE807" s="5">
        <f>24-COUNTIF(D807:AA807,"")</f>
        <v>2</v>
      </c>
      <c r="AF807" s="21" t="b">
        <v>1</v>
      </c>
      <c r="AG807" s="15" t="b">
        <v>1</v>
      </c>
      <c r="AH807" s="15" t="b">
        <v>0</v>
      </c>
      <c r="AI807" s="24" t="b">
        <v>0</v>
      </c>
      <c r="AJ807" s="6">
        <v>809</v>
      </c>
      <c r="AK807" s="6" t="s">
        <v>2691</v>
      </c>
      <c r="AL807" s="6" t="s">
        <v>2692</v>
      </c>
      <c r="AM807" s="6">
        <v>43</v>
      </c>
      <c r="AN807" s="6" t="s">
        <v>2697</v>
      </c>
      <c r="AO807" s="6" t="s">
        <v>2699</v>
      </c>
      <c r="AP807" s="6" t="s">
        <v>2999</v>
      </c>
      <c r="AQ807" s="6" t="s">
        <v>166</v>
      </c>
      <c r="AU807" s="6" t="s">
        <v>2797</v>
      </c>
      <c r="AV807" s="98" t="s">
        <v>309</v>
      </c>
      <c r="AW807" s="98"/>
      <c r="BA807" s="15" t="b">
        <f>NOT(ISNA(MATCH($A807&amp;"N",'Cases at IMPPC'!$H:$H,0)))</f>
        <v>1</v>
      </c>
      <c r="BB807" s="15" t="b">
        <f>NOT(ISNA(MATCH($A807&amp;"T",'Cases at IMPPC'!$H:$H,0)))</f>
        <v>1</v>
      </c>
      <c r="BC807" s="15" t="b">
        <f>NOT(ISNA(MATCH($A807&amp;"ADE",'Cases at IMPPC'!$H:$H,0)))</f>
        <v>0</v>
      </c>
      <c r="BD807" s="15" t="b">
        <f>NOT(ISNA(MATCH($A807&amp;"MET",'Cases at IMPPC'!$H:$H,0)))</f>
        <v>0</v>
      </c>
      <c r="BE807" s="98"/>
      <c r="BH807" t="s">
        <v>3122</v>
      </c>
    </row>
    <row r="808" spans="1:60" ht="13" hidden="1" customHeight="1">
      <c r="A808" s="37">
        <v>810</v>
      </c>
      <c r="B808" s="7" t="s">
        <v>1913</v>
      </c>
      <c r="C808" s="7" t="str">
        <f>TEXT(A808,"CRC-00000")&amp;"-05-01"</f>
        <v>CRC-00810-05-01</v>
      </c>
      <c r="D808" s="2" t="s">
        <v>2795</v>
      </c>
      <c r="G808" s="2" t="s">
        <v>2520</v>
      </c>
      <c r="T808" s="2"/>
      <c r="U808" s="2"/>
      <c r="AD808" s="5" t="b">
        <f>ISNUMBER(MATCH(A808,Selection!A:A,0))</f>
        <v>0</v>
      </c>
      <c r="AE808" s="5">
        <f>24-COUNTIF(D808:AA808,"")</f>
        <v>1</v>
      </c>
      <c r="AF808" s="21" t="b">
        <v>1</v>
      </c>
      <c r="AG808" s="15" t="b">
        <v>0</v>
      </c>
      <c r="AH808" s="15" t="b">
        <v>1</v>
      </c>
      <c r="AI808" s="24" t="b">
        <v>0</v>
      </c>
      <c r="AJ808" s="6">
        <v>810.1</v>
      </c>
      <c r="AK808" s="6" t="s">
        <v>3170</v>
      </c>
      <c r="AL808" s="6" t="s">
        <v>2692</v>
      </c>
      <c r="AM808" s="6">
        <v>66</v>
      </c>
      <c r="AN808" s="6" t="s">
        <v>2518</v>
      </c>
      <c r="AO808" s="6" t="s">
        <v>2417</v>
      </c>
      <c r="AQ808" s="6" t="s">
        <v>336</v>
      </c>
      <c r="AV808" s="98" t="s">
        <v>507</v>
      </c>
      <c r="AW808" s="98"/>
      <c r="BA808" s="15" t="b">
        <f>NOT(ISNA(MATCH($A808&amp;"N",'Cases at IMPPC'!$H:$H,0)))</f>
        <v>1</v>
      </c>
      <c r="BB808" s="15" t="b">
        <f>NOT(ISNA(MATCH($A808&amp;"T",'Cases at IMPPC'!$H:$H,0)))</f>
        <v>0</v>
      </c>
      <c r="BC808" s="15" t="b">
        <f>NOT(ISNA(MATCH($A808&amp;"ADE",'Cases at IMPPC'!$H:$H,0)))</f>
        <v>1</v>
      </c>
      <c r="BD808" s="15" t="b">
        <f>NOT(ISNA(MATCH($A808&amp;"MET",'Cases at IMPPC'!$H:$H,0)))</f>
        <v>0</v>
      </c>
      <c r="BE808" s="98"/>
    </row>
    <row r="809" spans="1:60" ht="13" hidden="1" customHeight="1">
      <c r="A809" s="37">
        <v>811</v>
      </c>
      <c r="B809" s="7" t="s">
        <v>1914</v>
      </c>
      <c r="C809" s="7" t="str">
        <f>TEXT(A809,"CRC-00000")&amp;"-05-01"</f>
        <v>CRC-00811-05-01</v>
      </c>
      <c r="D809" s="2" t="s">
        <v>2795</v>
      </c>
      <c r="G809" s="2" t="s">
        <v>2520</v>
      </c>
      <c r="T809" s="2"/>
      <c r="U809" s="2"/>
      <c r="AD809" s="5" t="b">
        <f>ISNUMBER(MATCH(A809,Selection!A:A,0))</f>
        <v>0</v>
      </c>
      <c r="AE809" s="5">
        <f>24-COUNTIF(D809:AA809,"")</f>
        <v>1</v>
      </c>
      <c r="AF809" s="21" t="b">
        <v>1</v>
      </c>
      <c r="AG809" s="15" t="b">
        <v>1</v>
      </c>
      <c r="AH809" s="15" t="b">
        <v>0</v>
      </c>
      <c r="AI809" s="24" t="b">
        <v>0</v>
      </c>
      <c r="AJ809" s="6">
        <v>811</v>
      </c>
      <c r="AK809" s="6" t="s">
        <v>2691</v>
      </c>
      <c r="AL809" s="6" t="s">
        <v>2693</v>
      </c>
      <c r="AM809" s="6">
        <v>72</v>
      </c>
      <c r="AN809" s="6" t="s">
        <v>2518</v>
      </c>
      <c r="AO809" s="6" t="s">
        <v>2417</v>
      </c>
      <c r="AP809" s="6" t="s">
        <v>2693</v>
      </c>
      <c r="AQ809" s="6" t="s">
        <v>326</v>
      </c>
      <c r="AU809" s="6" t="s">
        <v>2518</v>
      </c>
      <c r="AV809" s="98" t="s">
        <v>508</v>
      </c>
      <c r="AW809" s="98"/>
      <c r="BA809" s="15" t="b">
        <f>NOT(ISNA(MATCH($A809&amp;"N",'Cases at IMPPC'!$H:$H,0)))</f>
        <v>1</v>
      </c>
      <c r="BB809" s="15" t="b">
        <f>NOT(ISNA(MATCH($A809&amp;"T",'Cases at IMPPC'!$H:$H,0)))</f>
        <v>1</v>
      </c>
      <c r="BC809" s="15" t="b">
        <f>NOT(ISNA(MATCH($A809&amp;"ADE",'Cases at IMPPC'!$H:$H,0)))</f>
        <v>0</v>
      </c>
      <c r="BD809" s="15" t="b">
        <f>NOT(ISNA(MATCH($A809&amp;"MET",'Cases at IMPPC'!$H:$H,0)))</f>
        <v>0</v>
      </c>
      <c r="BE809" s="98"/>
    </row>
    <row r="810" spans="1:60" ht="13" hidden="1" customHeight="1">
      <c r="A810" s="37">
        <v>812</v>
      </c>
      <c r="B810" s="7" t="s">
        <v>1915</v>
      </c>
      <c r="C810" s="7" t="str">
        <f>TEXT(A810,"CRC-00000")&amp;"-05-01"</f>
        <v>CRC-00812-05-01</v>
      </c>
      <c r="D810" s="2" t="s">
        <v>2795</v>
      </c>
      <c r="G810" s="2" t="s">
        <v>2520</v>
      </c>
      <c r="T810" s="2"/>
      <c r="U810" s="2"/>
      <c r="AD810" s="5" t="b">
        <f>ISNUMBER(MATCH(A810,Selection!A:A,0))</f>
        <v>0</v>
      </c>
      <c r="AE810" s="5">
        <f>24-COUNTIF(D810:AA810,"")</f>
        <v>1</v>
      </c>
      <c r="AF810" s="21" t="b">
        <v>1</v>
      </c>
      <c r="AG810" s="15" t="b">
        <v>1</v>
      </c>
      <c r="AH810" s="15" t="b">
        <v>0</v>
      </c>
      <c r="AI810" s="24" t="b">
        <v>0</v>
      </c>
      <c r="AJ810" s="6">
        <v>812</v>
      </c>
      <c r="AK810" s="6" t="s">
        <v>2691</v>
      </c>
      <c r="AL810" s="6" t="s">
        <v>2692</v>
      </c>
      <c r="AM810" s="6">
        <v>58</v>
      </c>
      <c r="AN810" s="6" t="s">
        <v>2518</v>
      </c>
      <c r="AO810" s="6" t="s">
        <v>2699</v>
      </c>
      <c r="AP810" s="6" t="s">
        <v>2693</v>
      </c>
      <c r="AQ810" s="6" t="s">
        <v>357</v>
      </c>
      <c r="AU810" s="6" t="s">
        <v>2518</v>
      </c>
      <c r="AV810" s="98" t="s">
        <v>765</v>
      </c>
      <c r="AW810" s="98"/>
      <c r="BA810" s="15" t="b">
        <f>NOT(ISNA(MATCH($A810&amp;"N",'Cases at IMPPC'!$H:$H,0)))</f>
        <v>0</v>
      </c>
      <c r="BB810" s="15" t="b">
        <f>NOT(ISNA(MATCH($A810&amp;"T",'Cases at IMPPC'!$H:$H,0)))</f>
        <v>0</v>
      </c>
      <c r="BC810" s="15" t="b">
        <f>NOT(ISNA(MATCH($A810&amp;"ADE",'Cases at IMPPC'!$H:$H,0)))</f>
        <v>0</v>
      </c>
      <c r="BD810" s="15" t="b">
        <f>NOT(ISNA(MATCH($A810&amp;"MET",'Cases at IMPPC'!$H:$H,0)))</f>
        <v>0</v>
      </c>
      <c r="BE810" s="98"/>
    </row>
    <row r="811" spans="1:60" ht="13" hidden="1" customHeight="1">
      <c r="A811" s="37">
        <v>813</v>
      </c>
      <c r="B811" s="7" t="s">
        <v>1916</v>
      </c>
      <c r="C811" s="7" t="str">
        <f>TEXT(A811,"CRC-00000")&amp;"-05-01"</f>
        <v>CRC-00813-05-01</v>
      </c>
      <c r="D811" s="2" t="s">
        <v>2794</v>
      </c>
      <c r="G811" s="2" t="s">
        <v>2520</v>
      </c>
      <c r="T811" s="2"/>
      <c r="U811" s="2"/>
      <c r="AD811" s="5" t="b">
        <f>ISNUMBER(MATCH(A811,Selection!A:A,0))</f>
        <v>0</v>
      </c>
      <c r="AE811" s="5">
        <f>24-COUNTIF(D811:AA811,"")</f>
        <v>1</v>
      </c>
      <c r="AF811" s="21" t="b">
        <v>1</v>
      </c>
      <c r="AG811" s="15" t="b">
        <v>1</v>
      </c>
      <c r="AH811" s="15" t="b">
        <v>0</v>
      </c>
      <c r="AI811" s="24" t="b">
        <v>0</v>
      </c>
      <c r="AJ811" s="6">
        <v>813</v>
      </c>
      <c r="AK811" s="6" t="s">
        <v>2691</v>
      </c>
      <c r="AL811" s="6" t="s">
        <v>2692</v>
      </c>
      <c r="AM811" s="6">
        <v>86</v>
      </c>
      <c r="AN811" s="6" t="s">
        <v>2697</v>
      </c>
      <c r="AO811" s="6" t="s">
        <v>2699</v>
      </c>
      <c r="AP811" s="6" t="s">
        <v>2693</v>
      </c>
      <c r="AQ811" s="6" t="s">
        <v>318</v>
      </c>
      <c r="AU811" s="6" t="s">
        <v>2518</v>
      </c>
      <c r="AV811" s="98" t="s">
        <v>509</v>
      </c>
      <c r="AW811" s="98"/>
      <c r="BA811" s="15" t="b">
        <f>NOT(ISNA(MATCH($A811&amp;"N",'Cases at IMPPC'!$H:$H,0)))</f>
        <v>0</v>
      </c>
      <c r="BB811" s="15" t="b">
        <f>NOT(ISNA(MATCH($A811&amp;"T",'Cases at IMPPC'!$H:$H,0)))</f>
        <v>0</v>
      </c>
      <c r="BC811" s="15" t="b">
        <f>NOT(ISNA(MATCH($A811&amp;"ADE",'Cases at IMPPC'!$H:$H,0)))</f>
        <v>0</v>
      </c>
      <c r="BD811" s="15" t="b">
        <f>NOT(ISNA(MATCH($A811&amp;"MET",'Cases at IMPPC'!$H:$H,0)))</f>
        <v>0</v>
      </c>
      <c r="BE811" s="98"/>
    </row>
    <row r="812" spans="1:60" ht="13" hidden="1" customHeight="1">
      <c r="A812" s="37">
        <v>814</v>
      </c>
      <c r="B812" s="7" t="s">
        <v>1917</v>
      </c>
      <c r="C812" s="7" t="str">
        <f>TEXT(A812,"CRC-00000")&amp;"-05-01"</f>
        <v>CRC-00814-05-01</v>
      </c>
      <c r="D812" s="2" t="s">
        <v>2795</v>
      </c>
      <c r="G812" s="2" t="s">
        <v>2520</v>
      </c>
      <c r="T812" s="2"/>
      <c r="U812" s="2"/>
      <c r="AD812" s="5" t="b">
        <f>ISNUMBER(MATCH(A812,Selection!A:A,0))</f>
        <v>0</v>
      </c>
      <c r="AE812" s="5">
        <f>24-COUNTIF(D812:AA812,"")</f>
        <v>1</v>
      </c>
      <c r="AF812" s="21" t="b">
        <v>1</v>
      </c>
      <c r="AG812" s="15" t="b">
        <v>1</v>
      </c>
      <c r="AH812" s="15" t="b">
        <v>0</v>
      </c>
      <c r="AI812" s="24" t="b">
        <v>0</v>
      </c>
      <c r="AJ812" s="6">
        <v>814</v>
      </c>
      <c r="AK812" s="6" t="s">
        <v>2691</v>
      </c>
      <c r="AL812" s="6" t="s">
        <v>2692</v>
      </c>
      <c r="AM812" s="6">
        <v>66</v>
      </c>
      <c r="AN812" s="6" t="s">
        <v>2697</v>
      </c>
      <c r="AO812" s="6" t="s">
        <v>2699</v>
      </c>
      <c r="AP812" s="6" t="s">
        <v>2693</v>
      </c>
      <c r="AQ812" s="6" t="s">
        <v>211</v>
      </c>
      <c r="AU812" s="6" t="s">
        <v>2518</v>
      </c>
      <c r="AV812" s="98" t="s">
        <v>760</v>
      </c>
      <c r="AW812" s="98"/>
      <c r="BA812" s="15" t="b">
        <f>NOT(ISNA(MATCH($A812&amp;"N",'Cases at IMPPC'!$H:$H,0)))</f>
        <v>0</v>
      </c>
      <c r="BB812" s="15" t="b">
        <f>NOT(ISNA(MATCH($A812&amp;"T",'Cases at IMPPC'!$H:$H,0)))</f>
        <v>0</v>
      </c>
      <c r="BC812" s="15" t="b">
        <f>NOT(ISNA(MATCH($A812&amp;"ADE",'Cases at IMPPC'!$H:$H,0)))</f>
        <v>0</v>
      </c>
      <c r="BD812" s="15" t="b">
        <f>NOT(ISNA(MATCH($A812&amp;"MET",'Cases at IMPPC'!$H:$H,0)))</f>
        <v>0</v>
      </c>
      <c r="BE812" s="98"/>
    </row>
    <row r="813" spans="1:60" ht="13" hidden="1" customHeight="1">
      <c r="A813" s="37">
        <v>815</v>
      </c>
      <c r="B813" s="7" t="s">
        <v>1918</v>
      </c>
      <c r="C813" s="7" t="str">
        <f>TEXT(A813,"CRC-00000")&amp;"-05-01"</f>
        <v>CRC-00815-05-01</v>
      </c>
      <c r="D813" s="2" t="s">
        <v>2795</v>
      </c>
      <c r="G813" s="2" t="s">
        <v>2520</v>
      </c>
      <c r="T813" s="2"/>
      <c r="U813" s="2"/>
      <c r="AD813" s="5" t="b">
        <f>ISNUMBER(MATCH(A813,Selection!A:A,0))</f>
        <v>0</v>
      </c>
      <c r="AE813" s="5">
        <f>24-COUNTIF(D813:AA813,"")</f>
        <v>1</v>
      </c>
      <c r="AF813" s="21" t="b">
        <v>1</v>
      </c>
      <c r="AG813" s="15" t="b">
        <v>1</v>
      </c>
      <c r="AH813" s="15" t="b">
        <v>0</v>
      </c>
      <c r="AI813" s="24" t="b">
        <v>0</v>
      </c>
      <c r="AJ813" s="6">
        <v>815</v>
      </c>
      <c r="AK813" s="6" t="s">
        <v>2691</v>
      </c>
      <c r="AL813" s="6" t="s">
        <v>2692</v>
      </c>
      <c r="AM813" s="6">
        <v>37</v>
      </c>
      <c r="AN813" s="6" t="s">
        <v>2518</v>
      </c>
      <c r="AO813" s="6" t="s">
        <v>2699</v>
      </c>
      <c r="AP813" s="6" t="s">
        <v>2999</v>
      </c>
      <c r="AQ813" s="6" t="s">
        <v>232</v>
      </c>
      <c r="AU813" s="6" t="s">
        <v>2518</v>
      </c>
      <c r="AV813" s="98" t="s">
        <v>510</v>
      </c>
      <c r="AW813" s="98"/>
      <c r="BA813" s="15" t="b">
        <f>NOT(ISNA(MATCH($A813&amp;"N",'Cases at IMPPC'!$H:$H,0)))</f>
        <v>0</v>
      </c>
      <c r="BB813" s="15" t="b">
        <f>NOT(ISNA(MATCH($A813&amp;"T",'Cases at IMPPC'!$H:$H,0)))</f>
        <v>0</v>
      </c>
      <c r="BC813" s="15" t="b">
        <f>NOT(ISNA(MATCH($A813&amp;"ADE",'Cases at IMPPC'!$H:$H,0)))</f>
        <v>0</v>
      </c>
      <c r="BD813" s="15" t="b">
        <f>NOT(ISNA(MATCH($A813&amp;"MET",'Cases at IMPPC'!$H:$H,0)))</f>
        <v>0</v>
      </c>
      <c r="BE813" s="98"/>
    </row>
    <row r="814" spans="1:60" ht="13" hidden="1" customHeight="1">
      <c r="A814" s="37">
        <v>816</v>
      </c>
      <c r="B814" s="7" t="s">
        <v>1919</v>
      </c>
      <c r="C814" s="7" t="str">
        <f>TEXT(A814,"CRC-00000")&amp;"-05-01"</f>
        <v>CRC-00816-05-01</v>
      </c>
      <c r="D814" s="2" t="s">
        <v>2795</v>
      </c>
      <c r="G814" s="2" t="s">
        <v>2520</v>
      </c>
      <c r="T814" s="2"/>
      <c r="U814" s="2"/>
      <c r="AD814" s="5" t="b">
        <f>ISNUMBER(MATCH(A814,Selection!A:A,0))</f>
        <v>0</v>
      </c>
      <c r="AE814" s="5">
        <f>24-COUNTIF(D814:AA814,"")</f>
        <v>1</v>
      </c>
      <c r="AF814" s="21" t="b">
        <v>1</v>
      </c>
      <c r="AG814" s="15" t="b">
        <v>1</v>
      </c>
      <c r="AH814" s="15" t="b">
        <v>0</v>
      </c>
      <c r="AI814" s="24" t="b">
        <v>0</v>
      </c>
      <c r="AJ814" s="6">
        <v>816</v>
      </c>
      <c r="AK814" s="6" t="s">
        <v>2691</v>
      </c>
      <c r="AL814" s="6" t="s">
        <v>2692</v>
      </c>
      <c r="AM814" s="6">
        <v>30</v>
      </c>
      <c r="AN814" s="6" t="s">
        <v>2697</v>
      </c>
      <c r="AO814" s="6" t="s">
        <v>2417</v>
      </c>
      <c r="AP814" s="6" t="s">
        <v>2698</v>
      </c>
      <c r="AQ814" s="6" t="s">
        <v>8</v>
      </c>
      <c r="AU814" s="6" t="s">
        <v>2518</v>
      </c>
      <c r="AV814" s="98" t="s">
        <v>511</v>
      </c>
      <c r="AW814" s="98"/>
      <c r="BA814" s="15" t="b">
        <f>NOT(ISNA(MATCH($A814&amp;"N",'Cases at IMPPC'!$H:$H,0)))</f>
        <v>1</v>
      </c>
      <c r="BB814" s="15" t="b">
        <f>NOT(ISNA(MATCH($A814&amp;"T",'Cases at IMPPC'!$H:$H,0)))</f>
        <v>1</v>
      </c>
      <c r="BC814" s="15" t="b">
        <f>NOT(ISNA(MATCH($A814&amp;"ADE",'Cases at IMPPC'!$H:$H,0)))</f>
        <v>0</v>
      </c>
      <c r="BD814" s="15" t="b">
        <f>NOT(ISNA(MATCH($A814&amp;"MET",'Cases at IMPPC'!$H:$H,0)))</f>
        <v>0</v>
      </c>
      <c r="BE814" s="98"/>
    </row>
    <row r="815" spans="1:60" ht="13" hidden="1" customHeight="1">
      <c r="A815" s="37">
        <v>817</v>
      </c>
      <c r="B815" s="7" t="s">
        <v>1920</v>
      </c>
      <c r="C815" s="7" t="str">
        <f>TEXT(A815,"CRC-00000")&amp;"-05-01"</f>
        <v>CRC-00817-05-01</v>
      </c>
      <c r="D815" s="2" t="s">
        <v>2794</v>
      </c>
      <c r="G815" s="2" t="s">
        <v>2520</v>
      </c>
      <c r="T815" s="2"/>
      <c r="U815" s="2"/>
      <c r="AD815" s="5" t="b">
        <f>ISNUMBER(MATCH(A815,Selection!A:A,0))</f>
        <v>0</v>
      </c>
      <c r="AE815" s="5">
        <f>24-COUNTIF(D815:AA815,"")</f>
        <v>1</v>
      </c>
      <c r="AF815" s="21" t="b">
        <v>1</v>
      </c>
      <c r="AG815" s="15" t="b">
        <v>1</v>
      </c>
      <c r="AH815" s="15" t="b">
        <v>0</v>
      </c>
      <c r="AI815" s="24" t="b">
        <v>0</v>
      </c>
      <c r="AJ815" s="6">
        <v>817</v>
      </c>
      <c r="AK815" s="6" t="s">
        <v>2691</v>
      </c>
      <c r="AL815" s="6" t="s">
        <v>2692</v>
      </c>
      <c r="AM815" s="6">
        <v>89</v>
      </c>
      <c r="AN815" s="6" t="s">
        <v>2697</v>
      </c>
      <c r="AO815" s="6" t="s">
        <v>2699</v>
      </c>
      <c r="AP815" s="6" t="s">
        <v>2698</v>
      </c>
      <c r="AQ815" s="6" t="s">
        <v>1</v>
      </c>
      <c r="AU815" s="6" t="s">
        <v>2518</v>
      </c>
      <c r="AV815" s="98" t="s">
        <v>512</v>
      </c>
      <c r="AW815" s="98"/>
      <c r="BA815" s="15" t="b">
        <f>NOT(ISNA(MATCH($A815&amp;"N",'Cases at IMPPC'!$H:$H,0)))</f>
        <v>0</v>
      </c>
      <c r="BB815" s="15" t="b">
        <f>NOT(ISNA(MATCH($A815&amp;"T",'Cases at IMPPC'!$H:$H,0)))</f>
        <v>0</v>
      </c>
      <c r="BC815" s="15" t="b">
        <f>NOT(ISNA(MATCH($A815&amp;"ADE",'Cases at IMPPC'!$H:$H,0)))</f>
        <v>0</v>
      </c>
      <c r="BD815" s="15" t="b">
        <f>NOT(ISNA(MATCH($A815&amp;"MET",'Cases at IMPPC'!$H:$H,0)))</f>
        <v>0</v>
      </c>
      <c r="BE815" s="98"/>
    </row>
    <row r="816" spans="1:60" ht="13" hidden="1" customHeight="1">
      <c r="A816" s="37">
        <v>818</v>
      </c>
      <c r="B816" s="7" t="s">
        <v>1732</v>
      </c>
      <c r="C816" s="7" t="str">
        <f>TEXT(A816,"CRC-00000")&amp;"-05-01"</f>
        <v>CRC-00818-05-01</v>
      </c>
      <c r="D816" s="2" t="s">
        <v>2795</v>
      </c>
      <c r="G816" s="2" t="s">
        <v>2520</v>
      </c>
      <c r="M816" s="2" t="s">
        <v>3057</v>
      </c>
      <c r="T816" s="2"/>
      <c r="U816" s="2"/>
      <c r="AD816" s="5" t="b">
        <f>ISNUMBER(MATCH(A816,Selection!A:A,0))</f>
        <v>0</v>
      </c>
      <c r="AE816" s="5">
        <f>24-COUNTIF(D816:AA816,"")</f>
        <v>2</v>
      </c>
      <c r="AF816" s="21" t="b">
        <v>1</v>
      </c>
      <c r="AG816" s="15" t="b">
        <v>0</v>
      </c>
      <c r="AH816" s="15" t="b">
        <v>0</v>
      </c>
      <c r="AI816" s="24" t="b">
        <v>1</v>
      </c>
      <c r="AJ816" s="6">
        <v>818.3</v>
      </c>
      <c r="AK816" s="6" t="s">
        <v>2744</v>
      </c>
      <c r="AL816" s="6" t="s">
        <v>2692</v>
      </c>
      <c r="AM816" s="6">
        <v>72</v>
      </c>
      <c r="AN816" s="6" t="s">
        <v>2518</v>
      </c>
      <c r="AP816" s="6" t="s">
        <v>2518</v>
      </c>
      <c r="AQ816" s="6" t="s">
        <v>354</v>
      </c>
      <c r="AV816" s="98"/>
      <c r="AW816" s="98"/>
      <c r="BA816" s="15" t="b">
        <f>NOT(ISNA(MATCH($A816&amp;"N",'Cases at IMPPC'!$H:$H,0)))</f>
        <v>1</v>
      </c>
      <c r="BB816" s="15" t="b">
        <f>NOT(ISNA(MATCH($A816&amp;"T",'Cases at IMPPC'!$H:$H,0)))</f>
        <v>0</v>
      </c>
      <c r="BC816" s="15" t="b">
        <f>NOT(ISNA(MATCH($A816&amp;"ADE",'Cases at IMPPC'!$H:$H,0)))</f>
        <v>0</v>
      </c>
      <c r="BD816" s="15" t="b">
        <f>NOT(ISNA(MATCH($A816&amp;"MET",'Cases at IMPPC'!$H:$H,0)))</f>
        <v>1</v>
      </c>
      <c r="BE816" s="98"/>
      <c r="BH816" t="s">
        <v>3064</v>
      </c>
    </row>
    <row r="817" spans="1:57" ht="13" hidden="1" customHeight="1">
      <c r="A817" s="37">
        <v>819</v>
      </c>
      <c r="B817" s="7" t="s">
        <v>1733</v>
      </c>
      <c r="C817" s="7" t="str">
        <f>TEXT(A817,"CRC-00000")&amp;"-05-01"</f>
        <v>CRC-00819-05-01</v>
      </c>
      <c r="D817" s="2" t="s">
        <v>2795</v>
      </c>
      <c r="G817" s="2" t="s">
        <v>2520</v>
      </c>
      <c r="T817" s="2"/>
      <c r="U817" s="2"/>
      <c r="AD817" s="5" t="b">
        <f>ISNUMBER(MATCH(A817,Selection!A:A,0))</f>
        <v>0</v>
      </c>
      <c r="AE817" s="5">
        <f>24-COUNTIF(D817:AA817,"")</f>
        <v>1</v>
      </c>
      <c r="AF817" s="21" t="b">
        <v>1</v>
      </c>
      <c r="AG817" s="15" t="b">
        <v>1</v>
      </c>
      <c r="AH817" s="15" t="b">
        <v>0</v>
      </c>
      <c r="AI817" s="24" t="b">
        <v>0</v>
      </c>
      <c r="AJ817" s="6">
        <v>819</v>
      </c>
      <c r="AK817" s="6" t="s">
        <v>2691</v>
      </c>
      <c r="AL817" s="6" t="s">
        <v>2692</v>
      </c>
      <c r="AM817" s="6">
        <v>77</v>
      </c>
      <c r="AN817" s="6" t="s">
        <v>2697</v>
      </c>
      <c r="AO817" s="6" t="s">
        <v>2417</v>
      </c>
      <c r="AP817" s="6" t="s">
        <v>2693</v>
      </c>
      <c r="AQ817" s="6" t="s">
        <v>333</v>
      </c>
      <c r="AU817" s="6" t="s">
        <v>2518</v>
      </c>
      <c r="AV817" s="98" t="s">
        <v>513</v>
      </c>
      <c r="AW817" s="98"/>
      <c r="BA817" s="15" t="b">
        <f>NOT(ISNA(MATCH($A817&amp;"N",'Cases at IMPPC'!$H:$H,0)))</f>
        <v>1</v>
      </c>
      <c r="BB817" s="15" t="b">
        <f>NOT(ISNA(MATCH($A817&amp;"T",'Cases at IMPPC'!$H:$H,0)))</f>
        <v>1</v>
      </c>
      <c r="BC817" s="15" t="b">
        <f>NOT(ISNA(MATCH($A817&amp;"ADE",'Cases at IMPPC'!$H:$H,0)))</f>
        <v>0</v>
      </c>
      <c r="BD817" s="15" t="b">
        <f>NOT(ISNA(MATCH($A817&amp;"MET",'Cases at IMPPC'!$H:$H,0)))</f>
        <v>0</v>
      </c>
      <c r="BE817" s="98"/>
    </row>
    <row r="818" spans="1:57" ht="13" hidden="1" customHeight="1">
      <c r="A818" s="37">
        <v>820</v>
      </c>
      <c r="B818" s="7" t="s">
        <v>1734</v>
      </c>
      <c r="C818" s="7" t="str">
        <f>TEXT(A818,"CRC-00000")&amp;"-05-01"</f>
        <v>CRC-00820-05-01</v>
      </c>
      <c r="D818" s="2" t="s">
        <v>2795</v>
      </c>
      <c r="G818" s="2" t="s">
        <v>2520</v>
      </c>
      <c r="T818" s="2"/>
      <c r="U818" s="2"/>
      <c r="AD818" s="5" t="b">
        <f>ISNUMBER(MATCH(A818,Selection!A:A,0))</f>
        <v>0</v>
      </c>
      <c r="AE818" s="5">
        <f>24-COUNTIF(D818:AA818,"")</f>
        <v>1</v>
      </c>
      <c r="AF818" s="21" t="b">
        <v>1</v>
      </c>
      <c r="AG818" s="15" t="b">
        <v>1</v>
      </c>
      <c r="AH818" s="15" t="b">
        <v>0</v>
      </c>
      <c r="AI818" s="24" t="b">
        <v>0</v>
      </c>
      <c r="AJ818" s="6">
        <v>820</v>
      </c>
      <c r="AK818" s="6" t="s">
        <v>2691</v>
      </c>
      <c r="AM818" s="6">
        <v>52</v>
      </c>
      <c r="AN818" s="6" t="s">
        <v>2518</v>
      </c>
      <c r="AO818" s="6" t="s">
        <v>2699</v>
      </c>
      <c r="AP818" s="6" t="s">
        <v>2698</v>
      </c>
      <c r="AQ818" s="6" t="s">
        <v>9</v>
      </c>
      <c r="AU818" s="6" t="s">
        <v>2518</v>
      </c>
      <c r="AV818" s="98"/>
      <c r="AW818" s="98"/>
      <c r="BA818" s="15" t="b">
        <f>NOT(ISNA(MATCH($A818&amp;"N",'Cases at IMPPC'!$H:$H,0)))</f>
        <v>1</v>
      </c>
      <c r="BB818" s="15" t="b">
        <f>NOT(ISNA(MATCH($A818&amp;"T",'Cases at IMPPC'!$H:$H,0)))</f>
        <v>1</v>
      </c>
      <c r="BC818" s="15" t="b">
        <f>NOT(ISNA(MATCH($A818&amp;"ADE",'Cases at IMPPC'!$H:$H,0)))</f>
        <v>0</v>
      </c>
      <c r="BD818" s="15" t="b">
        <f>NOT(ISNA(MATCH($A818&amp;"MET",'Cases at IMPPC'!$H:$H,0)))</f>
        <v>0</v>
      </c>
      <c r="BE818" s="98"/>
    </row>
    <row r="819" spans="1:57" ht="13" hidden="1" customHeight="1">
      <c r="A819" s="37">
        <v>821</v>
      </c>
      <c r="B819" s="7" t="s">
        <v>1735</v>
      </c>
      <c r="C819" s="7" t="str">
        <f>TEXT(A819,"CRC-00000")&amp;"-05-01"</f>
        <v>CRC-00821-05-01</v>
      </c>
      <c r="D819" s="2" t="s">
        <v>2794</v>
      </c>
      <c r="G819" s="2" t="s">
        <v>2520</v>
      </c>
      <c r="T819" s="2"/>
      <c r="U819" s="2"/>
      <c r="AD819" s="5" t="b">
        <f>ISNUMBER(MATCH(A819,Selection!A:A,0))</f>
        <v>0</v>
      </c>
      <c r="AE819" s="5">
        <f>24-COUNTIF(D819:AA819,"")</f>
        <v>1</v>
      </c>
      <c r="AF819" s="21" t="b">
        <v>1</v>
      </c>
      <c r="AG819" s="15" t="b">
        <v>1</v>
      </c>
      <c r="AH819" s="15" t="b">
        <v>0</v>
      </c>
      <c r="AI819" s="24" t="b">
        <v>0</v>
      </c>
      <c r="AJ819" s="6">
        <v>821</v>
      </c>
      <c r="AK819" s="6" t="s">
        <v>2691</v>
      </c>
      <c r="AL819" s="6" t="s">
        <v>2692</v>
      </c>
      <c r="AM819" s="6">
        <v>80</v>
      </c>
      <c r="AN819" s="6" t="s">
        <v>2697</v>
      </c>
      <c r="AO819" s="6" t="s">
        <v>2699</v>
      </c>
      <c r="AQ819" s="6" t="s">
        <v>319</v>
      </c>
      <c r="AU819" s="6" t="s">
        <v>2518</v>
      </c>
      <c r="AV819" s="98" t="s">
        <v>310</v>
      </c>
      <c r="AW819" s="98"/>
      <c r="BA819" s="15" t="b">
        <f>NOT(ISNA(MATCH($A819&amp;"N",'Cases at IMPPC'!$H:$H,0)))</f>
        <v>0</v>
      </c>
      <c r="BB819" s="15" t="b">
        <f>NOT(ISNA(MATCH($A819&amp;"T",'Cases at IMPPC'!$H:$H,0)))</f>
        <v>0</v>
      </c>
      <c r="BC819" s="15" t="b">
        <f>NOT(ISNA(MATCH($A819&amp;"ADE",'Cases at IMPPC'!$H:$H,0)))</f>
        <v>0</v>
      </c>
      <c r="BD819" s="15" t="b">
        <f>NOT(ISNA(MATCH($A819&amp;"MET",'Cases at IMPPC'!$H:$H,0)))</f>
        <v>0</v>
      </c>
      <c r="BE819" s="98"/>
    </row>
    <row r="820" spans="1:57" ht="13" hidden="1" customHeight="1">
      <c r="A820" s="37">
        <v>822</v>
      </c>
      <c r="B820" s="7" t="s">
        <v>1345</v>
      </c>
      <c r="C820" s="7" t="str">
        <f>TEXT(A820,"CRC-00000")&amp;"-05-01"</f>
        <v>CRC-00822-05-01</v>
      </c>
      <c r="D820" s="2" t="s">
        <v>2795</v>
      </c>
      <c r="G820" s="2" t="s">
        <v>2520</v>
      </c>
      <c r="T820" s="2"/>
      <c r="U820" s="2"/>
      <c r="AD820" s="5" t="b">
        <f>ISNUMBER(MATCH(A820,Selection!A:A,0))</f>
        <v>0</v>
      </c>
      <c r="AE820" s="5">
        <f>24-COUNTIF(D820:AA820,"")</f>
        <v>1</v>
      </c>
      <c r="AF820" s="21" t="b">
        <v>1</v>
      </c>
      <c r="AG820" s="15" t="b">
        <v>1</v>
      </c>
      <c r="AH820" s="15" t="b">
        <v>0</v>
      </c>
      <c r="AI820" s="24" t="b">
        <v>0</v>
      </c>
      <c r="AJ820" s="6">
        <v>822</v>
      </c>
      <c r="AK820" s="6" t="s">
        <v>2691</v>
      </c>
      <c r="AL820" s="6" t="s">
        <v>2692</v>
      </c>
      <c r="AM820" s="6">
        <v>36</v>
      </c>
      <c r="AN820" s="6" t="s">
        <v>2518</v>
      </c>
      <c r="AV820" s="98" t="s">
        <v>514</v>
      </c>
      <c r="AW820" s="98"/>
      <c r="BA820" s="15" t="b">
        <f>NOT(ISNA(MATCH($A820&amp;"N",'Cases at IMPPC'!$H:$H,0)))</f>
        <v>1</v>
      </c>
      <c r="BB820" s="15" t="b">
        <f>NOT(ISNA(MATCH($A820&amp;"T",'Cases at IMPPC'!$H:$H,0)))</f>
        <v>1</v>
      </c>
      <c r="BC820" s="15" t="b">
        <f>NOT(ISNA(MATCH($A820&amp;"ADE",'Cases at IMPPC'!$H:$H,0)))</f>
        <v>0</v>
      </c>
      <c r="BD820" s="15" t="b">
        <f>NOT(ISNA(MATCH($A820&amp;"MET",'Cases at IMPPC'!$H:$H,0)))</f>
        <v>0</v>
      </c>
      <c r="BE820" s="98"/>
    </row>
    <row r="821" spans="1:57" ht="13" hidden="1" customHeight="1">
      <c r="A821" s="37">
        <v>823</v>
      </c>
      <c r="B821" s="7" t="s">
        <v>1346</v>
      </c>
      <c r="C821" s="7" t="str">
        <f>TEXT(A821,"CRC-00000")&amp;"-05-01"</f>
        <v>CRC-00823-05-01</v>
      </c>
      <c r="D821" s="2" t="s">
        <v>2795</v>
      </c>
      <c r="G821" s="2" t="s">
        <v>2520</v>
      </c>
      <c r="T821" s="2"/>
      <c r="U821" s="2"/>
      <c r="AD821" s="5" t="b">
        <f>ISNUMBER(MATCH(A821,Selection!A:A,0))</f>
        <v>0</v>
      </c>
      <c r="AE821" s="5">
        <f>24-COUNTIF(D821:AA821,"")</f>
        <v>1</v>
      </c>
      <c r="AF821" s="21" t="b">
        <v>1</v>
      </c>
      <c r="AG821" s="15" t="b">
        <v>1</v>
      </c>
      <c r="AH821" s="15" t="b">
        <v>0</v>
      </c>
      <c r="AI821" s="24" t="b">
        <v>0</v>
      </c>
      <c r="AJ821" s="6">
        <v>823</v>
      </c>
      <c r="AK821" s="6" t="s">
        <v>2691</v>
      </c>
      <c r="AL821" s="6" t="s">
        <v>2693</v>
      </c>
      <c r="AM821" s="6">
        <v>49</v>
      </c>
      <c r="AN821" s="6" t="s">
        <v>2518</v>
      </c>
      <c r="AO821" s="6" t="s">
        <v>2699</v>
      </c>
      <c r="AP821" s="6" t="s">
        <v>2698</v>
      </c>
      <c r="AQ821" s="6" t="s">
        <v>10</v>
      </c>
      <c r="AV821" s="98" t="s">
        <v>515</v>
      </c>
      <c r="AW821" s="98"/>
      <c r="BA821" s="15" t="b">
        <f>NOT(ISNA(MATCH($A821&amp;"N",'Cases at IMPPC'!$H:$H,0)))</f>
        <v>1</v>
      </c>
      <c r="BB821" s="15" t="b">
        <f>NOT(ISNA(MATCH($A821&amp;"T",'Cases at IMPPC'!$H:$H,0)))</f>
        <v>1</v>
      </c>
      <c r="BC821" s="15" t="b">
        <f>NOT(ISNA(MATCH($A821&amp;"ADE",'Cases at IMPPC'!$H:$H,0)))</f>
        <v>0</v>
      </c>
      <c r="BD821" s="15" t="b">
        <f>NOT(ISNA(MATCH($A821&amp;"MET",'Cases at IMPPC'!$H:$H,0)))</f>
        <v>0</v>
      </c>
      <c r="BE821" s="98"/>
    </row>
    <row r="822" spans="1:57" ht="13" hidden="1" customHeight="1">
      <c r="A822" s="37">
        <v>824</v>
      </c>
      <c r="B822" s="7" t="s">
        <v>1347</v>
      </c>
      <c r="C822" s="7" t="str">
        <f>TEXT(A822,"CRC-00000")&amp;"-05-01"</f>
        <v>CRC-00824-05-01</v>
      </c>
      <c r="D822" s="2" t="s">
        <v>2795</v>
      </c>
      <c r="G822" s="2" t="s">
        <v>2520</v>
      </c>
      <c r="T822" s="2"/>
      <c r="U822" s="2"/>
      <c r="AD822" s="5" t="b">
        <f>ISNUMBER(MATCH(A822,Selection!A:A,0))</f>
        <v>0</v>
      </c>
      <c r="AE822" s="5">
        <f>24-COUNTIF(D822:AA822,"")</f>
        <v>1</v>
      </c>
      <c r="AF822" s="21" t="b">
        <v>1</v>
      </c>
      <c r="AG822" s="15" t="b">
        <v>1</v>
      </c>
      <c r="AH822" s="15" t="b">
        <v>0</v>
      </c>
      <c r="AI822" s="24" t="b">
        <v>0</v>
      </c>
      <c r="AJ822" s="6">
        <v>824</v>
      </c>
      <c r="AK822" s="6" t="s">
        <v>2691</v>
      </c>
      <c r="AL822" s="6" t="s">
        <v>2692</v>
      </c>
      <c r="AM822" s="6">
        <v>77</v>
      </c>
      <c r="AN822" s="6" t="s">
        <v>2697</v>
      </c>
      <c r="AO822" s="6" t="s">
        <v>2417</v>
      </c>
      <c r="AP822" s="6" t="s">
        <v>2698</v>
      </c>
      <c r="AQ822" s="6" t="s">
        <v>11</v>
      </c>
      <c r="AU822" s="6" t="s">
        <v>2518</v>
      </c>
      <c r="AV822" s="98" t="s">
        <v>516</v>
      </c>
      <c r="AW822" s="98"/>
      <c r="BA822" s="15" t="b">
        <f>NOT(ISNA(MATCH($A822&amp;"N",'Cases at IMPPC'!$H:$H,0)))</f>
        <v>1</v>
      </c>
      <c r="BB822" s="15" t="b">
        <f>NOT(ISNA(MATCH($A822&amp;"T",'Cases at IMPPC'!$H:$H,0)))</f>
        <v>1</v>
      </c>
      <c r="BC822" s="15" t="b">
        <f>NOT(ISNA(MATCH($A822&amp;"ADE",'Cases at IMPPC'!$H:$H,0)))</f>
        <v>0</v>
      </c>
      <c r="BD822" s="15" t="b">
        <f>NOT(ISNA(MATCH($A822&amp;"MET",'Cases at IMPPC'!$H:$H,0)))</f>
        <v>0</v>
      </c>
      <c r="BE822" s="98"/>
    </row>
    <row r="823" spans="1:57" ht="13" hidden="1" customHeight="1">
      <c r="A823" s="37">
        <v>825</v>
      </c>
      <c r="B823" s="7" t="s">
        <v>1348</v>
      </c>
      <c r="C823" s="7" t="str">
        <f>TEXT(A823,"CRC-00000")&amp;"-05-01"</f>
        <v>CRC-00825-05-01</v>
      </c>
      <c r="D823" s="2" t="s">
        <v>2795</v>
      </c>
      <c r="G823" s="2" t="s">
        <v>2520</v>
      </c>
      <c r="T823" s="2"/>
      <c r="U823" s="2"/>
      <c r="AD823" s="5" t="b">
        <f>ISNUMBER(MATCH(A823,Selection!A:A,0))</f>
        <v>0</v>
      </c>
      <c r="AE823" s="5">
        <f>24-COUNTIF(D823:AA823,"")</f>
        <v>1</v>
      </c>
      <c r="AF823" s="21" t="b">
        <v>1</v>
      </c>
      <c r="AG823" s="15" t="b">
        <v>1</v>
      </c>
      <c r="AH823" s="15" t="b">
        <v>0</v>
      </c>
      <c r="AI823" s="24" t="b">
        <v>0</v>
      </c>
      <c r="AJ823" s="6">
        <v>825</v>
      </c>
      <c r="AK823" s="6" t="s">
        <v>2691</v>
      </c>
      <c r="AL823" s="6" t="s">
        <v>2692</v>
      </c>
      <c r="AM823" s="6">
        <v>82</v>
      </c>
      <c r="AN823" s="6" t="s">
        <v>2518</v>
      </c>
      <c r="AO823" s="6" t="s">
        <v>2699</v>
      </c>
      <c r="AP823" s="6" t="s">
        <v>2999</v>
      </c>
      <c r="AQ823" s="6" t="s">
        <v>12</v>
      </c>
      <c r="AU823" s="6" t="s">
        <v>2797</v>
      </c>
      <c r="AV823" s="98" t="s">
        <v>517</v>
      </c>
      <c r="AW823" s="98"/>
      <c r="BA823" s="15" t="b">
        <f>NOT(ISNA(MATCH($A823&amp;"N",'Cases at IMPPC'!$H:$H,0)))</f>
        <v>0</v>
      </c>
      <c r="BB823" s="15" t="b">
        <f>NOT(ISNA(MATCH($A823&amp;"T",'Cases at IMPPC'!$H:$H,0)))</f>
        <v>0</v>
      </c>
      <c r="BC823" s="15" t="b">
        <f>NOT(ISNA(MATCH($A823&amp;"ADE",'Cases at IMPPC'!$H:$H,0)))</f>
        <v>0</v>
      </c>
      <c r="BD823" s="15" t="b">
        <f>NOT(ISNA(MATCH($A823&amp;"MET",'Cases at IMPPC'!$H:$H,0)))</f>
        <v>0</v>
      </c>
      <c r="BE823" s="98"/>
    </row>
    <row r="824" spans="1:57" ht="13" hidden="1" customHeight="1">
      <c r="A824" s="37">
        <v>826</v>
      </c>
      <c r="B824" s="7" t="s">
        <v>1349</v>
      </c>
      <c r="C824" s="7" t="str">
        <f>TEXT(A824,"CRC-00000")&amp;"-05-01"</f>
        <v>CRC-00826-05-01</v>
      </c>
      <c r="D824" s="2" t="s">
        <v>2795</v>
      </c>
      <c r="G824" s="2" t="s">
        <v>2520</v>
      </c>
      <c r="T824" s="2"/>
      <c r="U824" s="2"/>
      <c r="AD824" s="5" t="b">
        <f>ISNUMBER(MATCH(A824,Selection!A:A,0))</f>
        <v>0</v>
      </c>
      <c r="AE824" s="5">
        <f>24-COUNTIF(D824:AA824,"")</f>
        <v>1</v>
      </c>
      <c r="AF824" s="21" t="b">
        <v>1</v>
      </c>
      <c r="AG824" s="15" t="b">
        <v>1</v>
      </c>
      <c r="AH824" s="15" t="b">
        <v>0</v>
      </c>
      <c r="AI824" s="24" t="b">
        <v>0</v>
      </c>
      <c r="AJ824" s="6">
        <v>826</v>
      </c>
      <c r="AK824" s="6" t="s">
        <v>2691</v>
      </c>
      <c r="AL824" s="6" t="s">
        <v>2692</v>
      </c>
      <c r="AM824" s="6">
        <v>59</v>
      </c>
      <c r="AN824" s="6" t="s">
        <v>2697</v>
      </c>
      <c r="AO824" s="6" t="s">
        <v>2699</v>
      </c>
      <c r="AP824" s="6" t="s">
        <v>2698</v>
      </c>
      <c r="AQ824" s="6" t="s">
        <v>328</v>
      </c>
      <c r="AU824" s="6" t="s">
        <v>2797</v>
      </c>
      <c r="AV824" s="98" t="s">
        <v>518</v>
      </c>
      <c r="AW824" s="98"/>
      <c r="BA824" s="15" t="b">
        <f>NOT(ISNA(MATCH($A824&amp;"N",'Cases at IMPPC'!$H:$H,0)))</f>
        <v>0</v>
      </c>
      <c r="BB824" s="15" t="b">
        <f>NOT(ISNA(MATCH($A824&amp;"T",'Cases at IMPPC'!$H:$H,0)))</f>
        <v>0</v>
      </c>
      <c r="BC824" s="15" t="b">
        <f>NOT(ISNA(MATCH($A824&amp;"ADE",'Cases at IMPPC'!$H:$H,0)))</f>
        <v>0</v>
      </c>
      <c r="BD824" s="15" t="b">
        <f>NOT(ISNA(MATCH($A824&amp;"MET",'Cases at IMPPC'!$H:$H,0)))</f>
        <v>0</v>
      </c>
      <c r="BE824" s="98"/>
    </row>
    <row r="825" spans="1:57" ht="13" hidden="1" customHeight="1">
      <c r="A825" s="37">
        <v>827</v>
      </c>
      <c r="B825" s="7" t="s">
        <v>1350</v>
      </c>
      <c r="C825" s="7" t="str">
        <f>TEXT(A825,"CRC-00000")&amp;"-05-01"</f>
        <v>CRC-00827-05-01</v>
      </c>
      <c r="D825" s="2" t="s">
        <v>2795</v>
      </c>
      <c r="G825" s="2" t="s">
        <v>2520</v>
      </c>
      <c r="T825" s="2"/>
      <c r="U825" s="2"/>
      <c r="AD825" s="5" t="b">
        <f>ISNUMBER(MATCH(A825,Selection!A:A,0))</f>
        <v>0</v>
      </c>
      <c r="AE825" s="5">
        <f>24-COUNTIF(D825:AA825,"")</f>
        <v>1</v>
      </c>
      <c r="AF825" s="21" t="b">
        <v>1</v>
      </c>
      <c r="AG825" s="15" t="b">
        <v>0</v>
      </c>
      <c r="AH825" s="15" t="b">
        <v>0</v>
      </c>
      <c r="AI825" s="24" t="b">
        <v>1</v>
      </c>
      <c r="AJ825" s="6">
        <v>827.3</v>
      </c>
      <c r="AK825" s="6" t="s">
        <v>2744</v>
      </c>
      <c r="AL825" s="6" t="s">
        <v>2693</v>
      </c>
      <c r="AM825" s="6">
        <v>45</v>
      </c>
      <c r="AN825" s="6" t="s">
        <v>2697</v>
      </c>
      <c r="AP825" s="6" t="s">
        <v>2518</v>
      </c>
      <c r="AV825" s="98" t="s">
        <v>519</v>
      </c>
      <c r="AW825" s="98"/>
      <c r="BA825" s="15" t="b">
        <f>NOT(ISNA(MATCH($A825&amp;"N",'Cases at IMPPC'!$H:$H,0)))</f>
        <v>1</v>
      </c>
      <c r="BB825" s="15" t="b">
        <f>NOT(ISNA(MATCH($A825&amp;"T",'Cases at IMPPC'!$H:$H,0)))</f>
        <v>0</v>
      </c>
      <c r="BC825" s="15" t="b">
        <f>NOT(ISNA(MATCH($A825&amp;"ADE",'Cases at IMPPC'!$H:$H,0)))</f>
        <v>0</v>
      </c>
      <c r="BD825" s="15" t="b">
        <f>NOT(ISNA(MATCH($A825&amp;"MET",'Cases at IMPPC'!$H:$H,0)))</f>
        <v>1</v>
      </c>
      <c r="BE825" s="98" t="s">
        <v>1132</v>
      </c>
    </row>
    <row r="826" spans="1:57" ht="13" hidden="1" customHeight="1">
      <c r="A826" s="37">
        <v>828</v>
      </c>
      <c r="B826" s="7" t="s">
        <v>1351</v>
      </c>
      <c r="C826" s="7" t="str">
        <f>TEXT(A826,"CRC-00000")&amp;"-05-01"</f>
        <v>CRC-00828-05-01</v>
      </c>
      <c r="D826" s="2" t="s">
        <v>2795</v>
      </c>
      <c r="G826" s="2" t="s">
        <v>2520</v>
      </c>
      <c r="S826" s="39" t="s">
        <v>3089</v>
      </c>
      <c r="T826" s="2"/>
      <c r="U826" s="2"/>
      <c r="AD826" s="5" t="b">
        <f>ISNUMBER(MATCH(A826,Selection!A:A,0))</f>
        <v>0</v>
      </c>
      <c r="AE826" s="5">
        <f>24-COUNTIF(D826:AA826,"")</f>
        <v>2</v>
      </c>
      <c r="AF826" s="21" t="b">
        <v>1</v>
      </c>
      <c r="AG826" s="15" t="b">
        <v>1</v>
      </c>
      <c r="AH826" s="15" t="b">
        <v>0</v>
      </c>
      <c r="AI826" s="24" t="b">
        <v>0</v>
      </c>
      <c r="AJ826" s="6">
        <v>828</v>
      </c>
      <c r="AK826" s="6" t="s">
        <v>2691</v>
      </c>
      <c r="AL826" s="6" t="s">
        <v>2692</v>
      </c>
      <c r="AM826" s="6">
        <v>61</v>
      </c>
      <c r="AN826" s="6" t="s">
        <v>2697</v>
      </c>
      <c r="AO826" s="6" t="s">
        <v>2417</v>
      </c>
      <c r="AP826" s="6" t="s">
        <v>2693</v>
      </c>
      <c r="AQ826" s="6" t="s">
        <v>356</v>
      </c>
      <c r="AU826" s="6" t="s">
        <v>2518</v>
      </c>
      <c r="AV826" s="98" t="s">
        <v>520</v>
      </c>
      <c r="AW826" s="98"/>
      <c r="BA826" s="15" t="b">
        <f>NOT(ISNA(MATCH($A826&amp;"N",'Cases at IMPPC'!$H:$H,0)))</f>
        <v>1</v>
      </c>
      <c r="BB826" s="15" t="b">
        <f>NOT(ISNA(MATCH($A826&amp;"T",'Cases at IMPPC'!$H:$H,0)))</f>
        <v>1</v>
      </c>
      <c r="BC826" s="15" t="b">
        <f>NOT(ISNA(MATCH($A826&amp;"ADE",'Cases at IMPPC'!$H:$H,0)))</f>
        <v>0</v>
      </c>
      <c r="BD826" s="15" t="b">
        <f>NOT(ISNA(MATCH($A826&amp;"MET",'Cases at IMPPC'!$H:$H,0)))</f>
        <v>0</v>
      </c>
      <c r="BE826" s="98"/>
    </row>
    <row r="827" spans="1:57" ht="13" hidden="1" customHeight="1">
      <c r="A827" s="37">
        <v>829</v>
      </c>
      <c r="B827" s="7" t="s">
        <v>1352</v>
      </c>
      <c r="C827" s="7" t="str">
        <f>TEXT(A827,"CRC-00000")&amp;"-05-01"</f>
        <v>CRC-00829-05-01</v>
      </c>
      <c r="D827" s="2" t="s">
        <v>2795</v>
      </c>
      <c r="G827" s="2" t="s">
        <v>2520</v>
      </c>
      <c r="S827" s="39" t="s">
        <v>3100</v>
      </c>
      <c r="T827" s="2"/>
      <c r="U827" s="2"/>
      <c r="AD827" s="5" t="b">
        <f>ISNUMBER(MATCH(A827,Selection!A:A,0))</f>
        <v>0</v>
      </c>
      <c r="AE827" s="5">
        <f>24-COUNTIF(D827:AA827,"")</f>
        <v>2</v>
      </c>
      <c r="AF827" s="21" t="b">
        <v>1</v>
      </c>
      <c r="AG827" s="15" t="b">
        <v>1</v>
      </c>
      <c r="AH827" s="15" t="b">
        <v>0</v>
      </c>
      <c r="AI827" s="24" t="b">
        <v>0</v>
      </c>
      <c r="AJ827" s="6">
        <v>829</v>
      </c>
      <c r="AK827" s="6" t="s">
        <v>2691</v>
      </c>
      <c r="AL827" s="6" t="s">
        <v>2692</v>
      </c>
      <c r="AM827" s="6">
        <v>53</v>
      </c>
      <c r="AN827" s="6" t="s">
        <v>2697</v>
      </c>
      <c r="AO827" s="6" t="s">
        <v>2699</v>
      </c>
      <c r="AP827" s="6" t="s">
        <v>2698</v>
      </c>
      <c r="AQ827" s="6" t="s">
        <v>13</v>
      </c>
      <c r="AU827" s="6" t="s">
        <v>2518</v>
      </c>
      <c r="AV827" s="98" t="s">
        <v>521</v>
      </c>
      <c r="AW827" s="98"/>
      <c r="BA827" s="15" t="b">
        <f>NOT(ISNA(MATCH($A827&amp;"N",'Cases at IMPPC'!$H:$H,0)))</f>
        <v>1</v>
      </c>
      <c r="BB827" s="15" t="b">
        <f>NOT(ISNA(MATCH($A827&amp;"T",'Cases at IMPPC'!$H:$H,0)))</f>
        <v>1</v>
      </c>
      <c r="BC827" s="15" t="b">
        <f>NOT(ISNA(MATCH($A827&amp;"ADE",'Cases at IMPPC'!$H:$H,0)))</f>
        <v>0</v>
      </c>
      <c r="BD827" s="15" t="b">
        <f>NOT(ISNA(MATCH($A827&amp;"MET",'Cases at IMPPC'!$H:$H,0)))</f>
        <v>0</v>
      </c>
      <c r="BE827" s="98"/>
    </row>
    <row r="828" spans="1:57" ht="13" hidden="1" customHeight="1">
      <c r="A828" s="37">
        <v>830</v>
      </c>
      <c r="B828" s="7" t="s">
        <v>1559</v>
      </c>
      <c r="C828" s="7" t="str">
        <f>TEXT(A828,"CRC-00000")&amp;"-05-01"</f>
        <v>CRC-00830-05-01</v>
      </c>
      <c r="D828" s="2" t="s">
        <v>2795</v>
      </c>
      <c r="G828" s="2" t="s">
        <v>2520</v>
      </c>
      <c r="S828" s="39" t="s">
        <v>3100</v>
      </c>
      <c r="T828" s="2"/>
      <c r="U828" s="2"/>
      <c r="AD828" s="5" t="b">
        <f>ISNUMBER(MATCH(A828,Selection!A:A,0))</f>
        <v>0</v>
      </c>
      <c r="AE828" s="5">
        <f>24-COUNTIF(D828:AA828,"")</f>
        <v>2</v>
      </c>
      <c r="AF828" s="21" t="b">
        <v>1</v>
      </c>
      <c r="AG828" s="15" t="b">
        <v>1</v>
      </c>
      <c r="AH828" s="15" t="b">
        <v>0</v>
      </c>
      <c r="AI828" s="24" t="b">
        <v>0</v>
      </c>
      <c r="AJ828" s="6">
        <v>830</v>
      </c>
      <c r="AK828" s="6" t="s">
        <v>2691</v>
      </c>
      <c r="AL828" s="6" t="s">
        <v>2693</v>
      </c>
      <c r="AM828" s="6">
        <v>52</v>
      </c>
      <c r="AN828" s="6" t="s">
        <v>2518</v>
      </c>
      <c r="AO828" s="6" t="s">
        <v>2699</v>
      </c>
      <c r="AP828" s="6" t="s">
        <v>2698</v>
      </c>
      <c r="AQ828" s="6" t="s">
        <v>324</v>
      </c>
      <c r="AU828" s="6" t="s">
        <v>2518</v>
      </c>
      <c r="AV828" s="98" t="s">
        <v>311</v>
      </c>
      <c r="AW828" s="98"/>
      <c r="BA828" s="15" t="b">
        <f>NOT(ISNA(MATCH($A828&amp;"N",'Cases at IMPPC'!$H:$H,0)))</f>
        <v>1</v>
      </c>
      <c r="BB828" s="15" t="b">
        <f>NOT(ISNA(MATCH($A828&amp;"T",'Cases at IMPPC'!$H:$H,0)))</f>
        <v>1</v>
      </c>
      <c r="BC828" s="15" t="b">
        <f>NOT(ISNA(MATCH($A828&amp;"ADE",'Cases at IMPPC'!$H:$H,0)))</f>
        <v>0</v>
      </c>
      <c r="BD828" s="15" t="b">
        <f>NOT(ISNA(MATCH($A828&amp;"MET",'Cases at IMPPC'!$H:$H,0)))</f>
        <v>0</v>
      </c>
      <c r="BE828" s="98"/>
    </row>
    <row r="829" spans="1:57" ht="13" hidden="1" customHeight="1">
      <c r="A829" s="37">
        <v>831</v>
      </c>
      <c r="B829" s="7" t="s">
        <v>1560</v>
      </c>
      <c r="C829" s="7" t="str">
        <f>TEXT(A829,"CRC-00000")&amp;"-05-01"</f>
        <v>CRC-00831-05-01</v>
      </c>
      <c r="D829" s="2" t="s">
        <v>2795</v>
      </c>
      <c r="G829" s="2" t="s">
        <v>2520</v>
      </c>
      <c r="S829" s="39" t="s">
        <v>3101</v>
      </c>
      <c r="T829" s="2"/>
      <c r="U829" s="2"/>
      <c r="AD829" s="5" t="b">
        <f>ISNUMBER(MATCH(A829,Selection!A:A,0))</f>
        <v>0</v>
      </c>
      <c r="AE829" s="5">
        <f>24-COUNTIF(D829:AA829,"")</f>
        <v>2</v>
      </c>
      <c r="AF829" s="21" t="b">
        <v>1</v>
      </c>
      <c r="AG829" s="15" t="b">
        <v>1</v>
      </c>
      <c r="AH829" s="15" t="b">
        <v>0</v>
      </c>
      <c r="AI829" s="24" t="b">
        <v>0</v>
      </c>
      <c r="AJ829" s="6">
        <v>831</v>
      </c>
      <c r="AK829" s="6" t="s">
        <v>2691</v>
      </c>
      <c r="AL829" s="6" t="s">
        <v>2692</v>
      </c>
      <c r="AM829" s="6">
        <v>73</v>
      </c>
      <c r="AN829" s="6" t="s">
        <v>2697</v>
      </c>
      <c r="AO829" s="6" t="s">
        <v>2417</v>
      </c>
      <c r="AP829" s="6" t="s">
        <v>2693</v>
      </c>
      <c r="AQ829" s="6" t="s">
        <v>14</v>
      </c>
      <c r="AU829" s="6" t="s">
        <v>2518</v>
      </c>
      <c r="AV829" s="98" t="s">
        <v>888</v>
      </c>
      <c r="AW829" s="98"/>
      <c r="BA829" s="15" t="b">
        <f>NOT(ISNA(MATCH($A829&amp;"N",'Cases at IMPPC'!$H:$H,0)))</f>
        <v>1</v>
      </c>
      <c r="BB829" s="15" t="b">
        <f>NOT(ISNA(MATCH($A829&amp;"T",'Cases at IMPPC'!$H:$H,0)))</f>
        <v>1</v>
      </c>
      <c r="BC829" s="15" t="b">
        <f>NOT(ISNA(MATCH($A829&amp;"ADE",'Cases at IMPPC'!$H:$H,0)))</f>
        <v>0</v>
      </c>
      <c r="BD829" s="15" t="b">
        <f>NOT(ISNA(MATCH($A829&amp;"MET",'Cases at IMPPC'!$H:$H,0)))</f>
        <v>0</v>
      </c>
      <c r="BE829" s="98"/>
    </row>
    <row r="830" spans="1:57" ht="13" hidden="1" customHeight="1">
      <c r="A830" s="37">
        <v>832</v>
      </c>
      <c r="B830" s="7" t="s">
        <v>1561</v>
      </c>
      <c r="C830" s="7" t="str">
        <f>TEXT(A830,"CRC-00000")&amp;"-05-01"</f>
        <v>CRC-00832-05-01</v>
      </c>
      <c r="G830" s="2" t="s">
        <v>2520</v>
      </c>
      <c r="S830" s="39" t="s">
        <v>3094</v>
      </c>
      <c r="T830" s="2"/>
      <c r="U830" s="2"/>
      <c r="AD830" s="5" t="b">
        <f>ISNUMBER(MATCH(A830,Selection!A:A,0))</f>
        <v>0</v>
      </c>
      <c r="AE830" s="5">
        <f>24-COUNTIF(D830:AA830,"")</f>
        <v>1</v>
      </c>
      <c r="AF830" s="21" t="b">
        <v>1</v>
      </c>
      <c r="AG830" s="15" t="b">
        <v>1</v>
      </c>
      <c r="AH830" s="15" t="b">
        <v>0</v>
      </c>
      <c r="AI830" s="24" t="b">
        <v>1</v>
      </c>
      <c r="AJ830" s="6">
        <v>832</v>
      </c>
      <c r="AK830" s="6" t="s">
        <v>2691</v>
      </c>
      <c r="AL830" s="6" t="s">
        <v>2692</v>
      </c>
      <c r="AM830" s="6">
        <v>78</v>
      </c>
      <c r="AN830" s="6" t="s">
        <v>2697</v>
      </c>
      <c r="AO830" s="6" t="s">
        <v>2699</v>
      </c>
      <c r="AP830" s="6" t="s">
        <v>2999</v>
      </c>
      <c r="AQ830" s="6" t="s">
        <v>15</v>
      </c>
      <c r="AU830" s="6" t="s">
        <v>2797</v>
      </c>
      <c r="AV830" s="98" t="s">
        <v>312</v>
      </c>
      <c r="AW830" s="98"/>
      <c r="BA830" s="15" t="b">
        <f>NOT(ISNA(MATCH($A830&amp;"N",'Cases at IMPPC'!$H:$H,0)))</f>
        <v>1</v>
      </c>
      <c r="BB830" s="15" t="b">
        <f>NOT(ISNA(MATCH($A830&amp;"T",'Cases at IMPPC'!$H:$H,0)))</f>
        <v>1</v>
      </c>
      <c r="BC830" s="15" t="b">
        <f>NOT(ISNA(MATCH($A830&amp;"ADE",'Cases at IMPPC'!$H:$H,0)))</f>
        <v>0</v>
      </c>
      <c r="BD830" s="15" t="b">
        <f>NOT(ISNA(MATCH($A830&amp;"MET",'Cases at IMPPC'!$H:$H,0)))</f>
        <v>0</v>
      </c>
      <c r="BE830" s="98"/>
    </row>
    <row r="831" spans="1:57" ht="13" hidden="1" customHeight="1">
      <c r="A831" s="37">
        <v>833</v>
      </c>
      <c r="B831" s="7" t="s">
        <v>1562</v>
      </c>
      <c r="C831" s="7" t="str">
        <f>TEXT(A831,"CRC-00000")&amp;"-05-01"</f>
        <v>CRC-00833-05-01</v>
      </c>
      <c r="D831" s="2" t="s">
        <v>2795</v>
      </c>
      <c r="G831" s="2" t="s">
        <v>2520</v>
      </c>
      <c r="T831" s="2"/>
      <c r="U831" s="2"/>
      <c r="AD831" s="5" t="b">
        <f>ISNUMBER(MATCH(A831,Selection!A:A,0))</f>
        <v>0</v>
      </c>
      <c r="AE831" s="5">
        <f>24-COUNTIF(D831:AA831,"")</f>
        <v>1</v>
      </c>
      <c r="AF831" s="21" t="b">
        <v>1</v>
      </c>
      <c r="AG831" s="15" t="b">
        <v>1</v>
      </c>
      <c r="AH831" s="15" t="b">
        <v>0</v>
      </c>
      <c r="AI831" s="24" t="b">
        <v>0</v>
      </c>
      <c r="AJ831" s="6">
        <v>833</v>
      </c>
      <c r="AK831" s="6" t="s">
        <v>2691</v>
      </c>
      <c r="AL831" s="6" t="s">
        <v>2692</v>
      </c>
      <c r="AM831" s="6">
        <v>43</v>
      </c>
      <c r="AN831" s="6" t="s">
        <v>2697</v>
      </c>
      <c r="AO831" s="6" t="s">
        <v>2699</v>
      </c>
      <c r="AP831" s="6" t="s">
        <v>2693</v>
      </c>
      <c r="AQ831" s="6" t="s">
        <v>333</v>
      </c>
      <c r="AU831" s="6" t="s">
        <v>2518</v>
      </c>
      <c r="AV831" s="98" t="s">
        <v>522</v>
      </c>
      <c r="AW831" s="98"/>
      <c r="BA831" s="15" t="b">
        <f>NOT(ISNA(MATCH($A831&amp;"N",'Cases at IMPPC'!$H:$H,0)))</f>
        <v>0</v>
      </c>
      <c r="BB831" s="15" t="b">
        <f>NOT(ISNA(MATCH($A831&amp;"T",'Cases at IMPPC'!$H:$H,0)))</f>
        <v>0</v>
      </c>
      <c r="BC831" s="15" t="b">
        <f>NOT(ISNA(MATCH($A831&amp;"ADE",'Cases at IMPPC'!$H:$H,0)))</f>
        <v>0</v>
      </c>
      <c r="BD831" s="15" t="b">
        <f>NOT(ISNA(MATCH($A831&amp;"MET",'Cases at IMPPC'!$H:$H,0)))</f>
        <v>0</v>
      </c>
      <c r="BE831" s="98"/>
    </row>
    <row r="832" spans="1:57" ht="13" hidden="1" customHeight="1">
      <c r="A832" s="37">
        <v>834</v>
      </c>
      <c r="B832" s="7" t="s">
        <v>1748</v>
      </c>
      <c r="C832" s="7" t="str">
        <f>TEXT(A832,"CRC-00000")&amp;"-05-01"</f>
        <v>CRC-00834-05-01</v>
      </c>
      <c r="D832" s="2" t="s">
        <v>2795</v>
      </c>
      <c r="G832" s="2" t="s">
        <v>2520</v>
      </c>
      <c r="T832" s="2"/>
      <c r="U832" s="2"/>
      <c r="AD832" s="5" t="b">
        <f>ISNUMBER(MATCH(A832,Selection!A:A,0))</f>
        <v>0</v>
      </c>
      <c r="AE832" s="5">
        <f>24-COUNTIF(D832:AA832,"")</f>
        <v>1</v>
      </c>
      <c r="AF832" s="21" t="b">
        <v>1</v>
      </c>
      <c r="AG832" s="15" t="b">
        <v>1</v>
      </c>
      <c r="AH832" s="15" t="b">
        <v>0</v>
      </c>
      <c r="AI832" s="24" t="b">
        <v>0</v>
      </c>
      <c r="AJ832" s="6">
        <v>834</v>
      </c>
      <c r="AK832" s="6" t="s">
        <v>2691</v>
      </c>
      <c r="AL832" s="6" t="s">
        <v>2692</v>
      </c>
      <c r="AM832" s="6">
        <v>68</v>
      </c>
      <c r="AN832" s="6" t="s">
        <v>2518</v>
      </c>
      <c r="AO832" s="6" t="s">
        <v>2417</v>
      </c>
      <c r="AQ832" s="6" t="s">
        <v>359</v>
      </c>
      <c r="AU832" s="6" t="s">
        <v>2518</v>
      </c>
      <c r="AV832" s="98" t="s">
        <v>523</v>
      </c>
      <c r="AW832" s="98"/>
      <c r="BA832" s="15" t="b">
        <f>NOT(ISNA(MATCH($A832&amp;"N",'Cases at IMPPC'!$H:$H,0)))</f>
        <v>0</v>
      </c>
      <c r="BB832" s="15" t="b">
        <f>NOT(ISNA(MATCH($A832&amp;"T",'Cases at IMPPC'!$H:$H,0)))</f>
        <v>0</v>
      </c>
      <c r="BC832" s="15" t="b">
        <f>NOT(ISNA(MATCH($A832&amp;"ADE",'Cases at IMPPC'!$H:$H,0)))</f>
        <v>0</v>
      </c>
      <c r="BD832" s="15" t="b">
        <f>NOT(ISNA(MATCH($A832&amp;"MET",'Cases at IMPPC'!$H:$H,0)))</f>
        <v>0</v>
      </c>
      <c r="BE832" s="98"/>
    </row>
    <row r="833" spans="1:57" ht="13" hidden="1" customHeight="1">
      <c r="A833" s="37">
        <v>835</v>
      </c>
      <c r="B833" s="7" t="s">
        <v>1749</v>
      </c>
      <c r="C833" s="7" t="str">
        <f>TEXT(A833,"CRC-00000")&amp;"-05-01"</f>
        <v>CRC-00835-05-01</v>
      </c>
      <c r="D833" s="2" t="s">
        <v>2794</v>
      </c>
      <c r="G833" s="2" t="s">
        <v>2520</v>
      </c>
      <c r="T833" s="2"/>
      <c r="U833" s="2"/>
      <c r="AD833" s="5" t="b">
        <f>ISNUMBER(MATCH(A833,Selection!A:A,0))</f>
        <v>0</v>
      </c>
      <c r="AE833" s="5">
        <f>24-COUNTIF(D833:AA833,"")</f>
        <v>1</v>
      </c>
      <c r="AF833" s="21" t="b">
        <v>1</v>
      </c>
      <c r="AG833" s="15" t="b">
        <v>1</v>
      </c>
      <c r="AH833" s="15" t="b">
        <v>0</v>
      </c>
      <c r="AI833" s="24" t="b">
        <v>0</v>
      </c>
      <c r="AJ833" s="6">
        <v>835</v>
      </c>
      <c r="AK833" s="6" t="s">
        <v>2691</v>
      </c>
      <c r="AL833" s="6" t="s">
        <v>2692</v>
      </c>
      <c r="AM833" s="6">
        <v>81</v>
      </c>
      <c r="AN833" s="6" t="s">
        <v>2518</v>
      </c>
      <c r="AO833" s="6" t="s">
        <v>2699</v>
      </c>
      <c r="AP833" s="6" t="s">
        <v>2698</v>
      </c>
      <c r="AQ833" s="6" t="s">
        <v>16</v>
      </c>
      <c r="AU833" s="6" t="s">
        <v>2797</v>
      </c>
      <c r="AV833" s="98" t="s">
        <v>524</v>
      </c>
      <c r="AW833" s="98"/>
      <c r="BA833" s="15" t="b">
        <f>NOT(ISNA(MATCH($A833&amp;"N",'Cases at IMPPC'!$H:$H,0)))</f>
        <v>0</v>
      </c>
      <c r="BB833" s="15" t="b">
        <f>NOT(ISNA(MATCH($A833&amp;"T",'Cases at IMPPC'!$H:$H,0)))</f>
        <v>0</v>
      </c>
      <c r="BC833" s="15" t="b">
        <f>NOT(ISNA(MATCH($A833&amp;"ADE",'Cases at IMPPC'!$H:$H,0)))</f>
        <v>0</v>
      </c>
      <c r="BD833" s="15" t="b">
        <f>NOT(ISNA(MATCH($A833&amp;"MET",'Cases at IMPPC'!$H:$H,0)))</f>
        <v>0</v>
      </c>
      <c r="BE833" s="98"/>
    </row>
    <row r="834" spans="1:57" ht="13" hidden="1" customHeight="1">
      <c r="A834" s="37">
        <v>836</v>
      </c>
      <c r="B834" s="7" t="s">
        <v>1939</v>
      </c>
      <c r="C834" s="7" t="str">
        <f>TEXT(A834,"CRC-00000")&amp;"-05-01"</f>
        <v>CRC-00836-05-01</v>
      </c>
      <c r="D834" s="2" t="s">
        <v>2795</v>
      </c>
      <c r="G834" s="2" t="s">
        <v>2520</v>
      </c>
      <c r="T834" s="2"/>
      <c r="U834" s="2"/>
      <c r="AD834" s="5" t="b">
        <f>ISNUMBER(MATCH(A834,Selection!A:A,0))</f>
        <v>0</v>
      </c>
      <c r="AE834" s="5">
        <f>24-COUNTIF(D834:AA834,"")</f>
        <v>1</v>
      </c>
      <c r="AF834" s="21" t="b">
        <v>1</v>
      </c>
      <c r="AG834" s="15" t="b">
        <v>1</v>
      </c>
      <c r="AH834" s="15" t="b">
        <v>0</v>
      </c>
      <c r="AI834" s="24" t="b">
        <v>0</v>
      </c>
      <c r="AJ834" s="6">
        <v>836</v>
      </c>
      <c r="AK834" s="6" t="s">
        <v>2691</v>
      </c>
      <c r="AL834" s="6" t="s">
        <v>2692</v>
      </c>
      <c r="AM834" s="6">
        <v>69</v>
      </c>
      <c r="AN834" s="6" t="s">
        <v>2518</v>
      </c>
      <c r="AO834" s="6" t="s">
        <v>2699</v>
      </c>
      <c r="AP834" s="6" t="s">
        <v>2698</v>
      </c>
      <c r="AQ834" s="6" t="s">
        <v>17</v>
      </c>
      <c r="AU834" s="6" t="s">
        <v>2990</v>
      </c>
      <c r="AV834" s="98" t="s">
        <v>525</v>
      </c>
      <c r="AW834" s="98"/>
      <c r="BA834" s="15" t="b">
        <f>NOT(ISNA(MATCH($A834&amp;"N",'Cases at IMPPC'!$H:$H,0)))</f>
        <v>1</v>
      </c>
      <c r="BB834" s="15" t="b">
        <f>NOT(ISNA(MATCH($A834&amp;"T",'Cases at IMPPC'!$H:$H,0)))</f>
        <v>1</v>
      </c>
      <c r="BC834" s="15" t="b">
        <f>NOT(ISNA(MATCH($A834&amp;"ADE",'Cases at IMPPC'!$H:$H,0)))</f>
        <v>0</v>
      </c>
      <c r="BD834" s="15" t="b">
        <f>NOT(ISNA(MATCH($A834&amp;"MET",'Cases at IMPPC'!$H:$H,0)))</f>
        <v>0</v>
      </c>
      <c r="BE834" s="98"/>
    </row>
    <row r="835" spans="1:57" ht="13" hidden="1" customHeight="1">
      <c r="A835" s="37">
        <v>837</v>
      </c>
      <c r="B835" s="7" t="s">
        <v>1751</v>
      </c>
      <c r="C835" s="7" t="str">
        <f>TEXT(A835,"CRC-00000")&amp;"-05-01"</f>
        <v>CRC-00837-05-01</v>
      </c>
      <c r="D835" s="2" t="s">
        <v>2795</v>
      </c>
      <c r="G835" s="2" t="s">
        <v>2520</v>
      </c>
      <c r="T835" s="2"/>
      <c r="U835" s="2"/>
      <c r="AD835" s="5" t="b">
        <f>ISNUMBER(MATCH(A835,Selection!A:A,0))</f>
        <v>0</v>
      </c>
      <c r="AE835" s="5">
        <f>24-COUNTIF(D835:AA835,"")</f>
        <v>1</v>
      </c>
      <c r="AF835" s="21" t="b">
        <v>1</v>
      </c>
      <c r="AG835" s="15" t="b">
        <v>1</v>
      </c>
      <c r="AH835" s="15" t="b">
        <v>0</v>
      </c>
      <c r="AI835" s="24" t="b">
        <v>0</v>
      </c>
      <c r="AJ835" s="6">
        <v>837</v>
      </c>
      <c r="AK835" s="6" t="s">
        <v>2691</v>
      </c>
      <c r="AL835" s="6" t="s">
        <v>2692</v>
      </c>
      <c r="AM835" s="6">
        <v>65</v>
      </c>
      <c r="AN835" s="6" t="s">
        <v>2697</v>
      </c>
      <c r="AO835" s="6" t="s">
        <v>2417</v>
      </c>
      <c r="AP835" s="6" t="s">
        <v>2693</v>
      </c>
      <c r="AQ835" s="6" t="s">
        <v>339</v>
      </c>
      <c r="AU835" s="6" t="s">
        <v>2518</v>
      </c>
      <c r="AV835" s="98" t="s">
        <v>526</v>
      </c>
      <c r="AW835" s="98"/>
      <c r="BA835" s="15" t="b">
        <f>NOT(ISNA(MATCH($A835&amp;"N",'Cases at IMPPC'!$H:$H,0)))</f>
        <v>1</v>
      </c>
      <c r="BB835" s="15" t="b">
        <f>NOT(ISNA(MATCH($A835&amp;"T",'Cases at IMPPC'!$H:$H,0)))</f>
        <v>1</v>
      </c>
      <c r="BC835" s="15" t="b">
        <f>NOT(ISNA(MATCH($A835&amp;"ADE",'Cases at IMPPC'!$H:$H,0)))</f>
        <v>0</v>
      </c>
      <c r="BD835" s="15" t="b">
        <f>NOT(ISNA(MATCH($A835&amp;"MET",'Cases at IMPPC'!$H:$H,0)))</f>
        <v>0</v>
      </c>
      <c r="BE835" s="98"/>
    </row>
    <row r="836" spans="1:57" ht="13" hidden="1" customHeight="1">
      <c r="A836" s="37">
        <v>838</v>
      </c>
      <c r="B836" s="7" t="s">
        <v>1752</v>
      </c>
      <c r="C836" s="7" t="str">
        <f>TEXT(A836,"CRC-00000")&amp;"-05-01"</f>
        <v>CRC-00838-05-01</v>
      </c>
      <c r="D836" s="2" t="s">
        <v>2795</v>
      </c>
      <c r="G836" s="2" t="s">
        <v>2520</v>
      </c>
      <c r="T836" s="2"/>
      <c r="U836" s="2"/>
      <c r="AD836" s="5" t="b">
        <f>ISNUMBER(MATCH(A836,Selection!A:A,0))</f>
        <v>0</v>
      </c>
      <c r="AE836" s="5">
        <f>24-COUNTIF(D836:AA836,"")</f>
        <v>1</v>
      </c>
      <c r="AF836" s="21" t="b">
        <v>1</v>
      </c>
      <c r="AG836" s="15" t="b">
        <v>0</v>
      </c>
      <c r="AH836" s="15" t="b">
        <v>0</v>
      </c>
      <c r="AI836" s="24" t="b">
        <v>1</v>
      </c>
      <c r="AJ836" s="6">
        <v>838.3</v>
      </c>
      <c r="AK836" s="6" t="s">
        <v>2744</v>
      </c>
      <c r="AL836" s="6" t="s">
        <v>2692</v>
      </c>
      <c r="AM836" s="6">
        <v>53</v>
      </c>
      <c r="AN836" s="6" t="s">
        <v>2697</v>
      </c>
      <c r="AP836" s="6" t="s">
        <v>2518</v>
      </c>
      <c r="AV836" s="98" t="s">
        <v>527</v>
      </c>
      <c r="AW836" s="98"/>
      <c r="BA836" s="15" t="b">
        <f>NOT(ISNA(MATCH($A836&amp;"N",'Cases at IMPPC'!$H:$H,0)))</f>
        <v>1</v>
      </c>
      <c r="BB836" s="15" t="b">
        <f>NOT(ISNA(MATCH($A836&amp;"T",'Cases at IMPPC'!$H:$H,0)))</f>
        <v>0</v>
      </c>
      <c r="BC836" s="15" t="b">
        <f>NOT(ISNA(MATCH($A836&amp;"ADE",'Cases at IMPPC'!$H:$H,0)))</f>
        <v>0</v>
      </c>
      <c r="BD836" s="15" t="b">
        <f>NOT(ISNA(MATCH($A836&amp;"MET",'Cases at IMPPC'!$H:$H,0)))</f>
        <v>1</v>
      </c>
      <c r="BE836" s="98" t="s">
        <v>1132</v>
      </c>
    </row>
    <row r="837" spans="1:57" ht="13" hidden="1" customHeight="1">
      <c r="A837" s="37">
        <v>839</v>
      </c>
      <c r="B837" s="7" t="s">
        <v>1571</v>
      </c>
      <c r="C837" s="7" t="str">
        <f>TEXT(A837,"CRC-00000")&amp;"-05-01"</f>
        <v>CRC-00839-05-01</v>
      </c>
      <c r="D837" s="2" t="s">
        <v>2795</v>
      </c>
      <c r="G837" s="2" t="s">
        <v>2520</v>
      </c>
      <c r="T837" s="2"/>
      <c r="U837" s="2"/>
      <c r="AD837" s="5" t="b">
        <f>ISNUMBER(MATCH(A837,Selection!A:A,0))</f>
        <v>0</v>
      </c>
      <c r="AE837" s="5">
        <f>24-COUNTIF(D837:AA837,"")</f>
        <v>1</v>
      </c>
      <c r="AF837" s="21" t="b">
        <v>1</v>
      </c>
      <c r="AG837" s="15" t="b">
        <v>1</v>
      </c>
      <c r="AH837" s="15" t="b">
        <v>0</v>
      </c>
      <c r="AI837" s="24" t="b">
        <v>0</v>
      </c>
      <c r="AJ837" s="6">
        <v>839</v>
      </c>
      <c r="AK837" s="6" t="s">
        <v>2691</v>
      </c>
      <c r="AL837" s="6" t="s">
        <v>2692</v>
      </c>
      <c r="AM837" s="6">
        <v>70</v>
      </c>
      <c r="AN837" s="6" t="s">
        <v>2697</v>
      </c>
      <c r="AO837" s="6" t="s">
        <v>2699</v>
      </c>
      <c r="AP837" s="6" t="s">
        <v>2698</v>
      </c>
      <c r="AQ837" s="6" t="s">
        <v>18</v>
      </c>
      <c r="AU837" s="6" t="s">
        <v>2797</v>
      </c>
      <c r="AV837" s="98" t="s">
        <v>528</v>
      </c>
      <c r="AW837" s="98"/>
      <c r="BA837" s="15" t="b">
        <f>NOT(ISNA(MATCH($A837&amp;"N",'Cases at IMPPC'!$H:$H,0)))</f>
        <v>1</v>
      </c>
      <c r="BB837" s="15" t="b">
        <f>NOT(ISNA(MATCH($A837&amp;"T",'Cases at IMPPC'!$H:$H,0)))</f>
        <v>1</v>
      </c>
      <c r="BC837" s="15" t="b">
        <f>NOT(ISNA(MATCH($A837&amp;"ADE",'Cases at IMPPC'!$H:$H,0)))</f>
        <v>0</v>
      </c>
      <c r="BD837" s="15" t="b">
        <f>NOT(ISNA(MATCH($A837&amp;"MET",'Cases at IMPPC'!$H:$H,0)))</f>
        <v>0</v>
      </c>
      <c r="BE837" s="98"/>
    </row>
    <row r="838" spans="1:57" ht="13" hidden="1" customHeight="1">
      <c r="A838" s="37">
        <v>840</v>
      </c>
      <c r="B838" s="7" t="s">
        <v>1572</v>
      </c>
      <c r="C838" s="7" t="str">
        <f>TEXT(A838,"CRC-00000")&amp;"-05-01"</f>
        <v>CRC-00840-05-01</v>
      </c>
      <c r="D838" s="2" t="s">
        <v>2795</v>
      </c>
      <c r="G838" s="2" t="s">
        <v>2520</v>
      </c>
      <c r="T838" s="2"/>
      <c r="U838" s="2"/>
      <c r="AD838" s="5" t="b">
        <f>ISNUMBER(MATCH(A838,Selection!A:A,0))</f>
        <v>0</v>
      </c>
      <c r="AE838" s="5">
        <f>24-COUNTIF(D838:AA838,"")</f>
        <v>1</v>
      </c>
      <c r="AF838" s="21" t="b">
        <v>1</v>
      </c>
      <c r="AG838" s="15" t="b">
        <v>1</v>
      </c>
      <c r="AH838" s="15" t="b">
        <v>0</v>
      </c>
      <c r="AI838" s="24" t="b">
        <v>0</v>
      </c>
      <c r="AJ838" s="6">
        <v>840</v>
      </c>
      <c r="AK838" s="6" t="s">
        <v>2691</v>
      </c>
      <c r="AL838" s="6" t="s">
        <v>2692</v>
      </c>
      <c r="AM838" s="6">
        <v>81</v>
      </c>
      <c r="AN838" s="6" t="s">
        <v>2697</v>
      </c>
      <c r="AO838" s="6" t="s">
        <v>2417</v>
      </c>
      <c r="AP838" s="6" t="s">
        <v>2698</v>
      </c>
      <c r="AQ838" s="6" t="s">
        <v>111</v>
      </c>
      <c r="AU838" s="6" t="s">
        <v>2518</v>
      </c>
      <c r="AV838" s="98" t="s">
        <v>529</v>
      </c>
      <c r="AW838" s="98"/>
      <c r="BA838" s="15" t="b">
        <f>NOT(ISNA(MATCH($A838&amp;"N",'Cases at IMPPC'!$H:$H,0)))</f>
        <v>1</v>
      </c>
      <c r="BB838" s="15" t="b">
        <f>NOT(ISNA(MATCH($A838&amp;"T",'Cases at IMPPC'!$H:$H,0)))</f>
        <v>1</v>
      </c>
      <c r="BC838" s="15" t="b">
        <f>NOT(ISNA(MATCH($A838&amp;"ADE",'Cases at IMPPC'!$H:$H,0)))</f>
        <v>0</v>
      </c>
      <c r="BD838" s="15" t="b">
        <f>NOT(ISNA(MATCH($A838&amp;"MET",'Cases at IMPPC'!$H:$H,0)))</f>
        <v>0</v>
      </c>
      <c r="BE838" s="98"/>
    </row>
    <row r="839" spans="1:57" ht="13" hidden="1" customHeight="1">
      <c r="A839" s="37">
        <v>841</v>
      </c>
      <c r="B839" s="7" t="s">
        <v>1756</v>
      </c>
      <c r="C839" s="7" t="str">
        <f>TEXT(A839,"CRC-00000")&amp;"-05-01"</f>
        <v>CRC-00841-05-01</v>
      </c>
      <c r="D839" s="2" t="s">
        <v>2795</v>
      </c>
      <c r="G839" s="2" t="s">
        <v>2520</v>
      </c>
      <c r="T839" s="2"/>
      <c r="U839" s="2"/>
      <c r="AD839" s="5" t="b">
        <f>ISNUMBER(MATCH(A839,Selection!A:A,0))</f>
        <v>0</v>
      </c>
      <c r="AE839" s="5">
        <f>24-COUNTIF(D839:AA839,"")</f>
        <v>1</v>
      </c>
      <c r="AF839" s="21" t="b">
        <v>1</v>
      </c>
      <c r="AG839" s="15" t="b">
        <v>0</v>
      </c>
      <c r="AH839" s="15" t="b">
        <v>0</v>
      </c>
      <c r="AI839" s="24" t="b">
        <v>1</v>
      </c>
      <c r="AJ839" s="6">
        <v>841.3</v>
      </c>
      <c r="AK839" s="6" t="s">
        <v>2744</v>
      </c>
      <c r="AL839" s="6" t="s">
        <v>2692</v>
      </c>
      <c r="AM839" s="6">
        <v>67</v>
      </c>
      <c r="AN839" s="6" t="s">
        <v>2697</v>
      </c>
      <c r="AP839" s="6" t="s">
        <v>2518</v>
      </c>
      <c r="AQ839" s="6" t="s">
        <v>327</v>
      </c>
      <c r="AV839" s="98" t="s">
        <v>530</v>
      </c>
      <c r="AW839" s="98"/>
      <c r="BA839" s="15" t="b">
        <f>NOT(ISNA(MATCH($A839&amp;"N",'Cases at IMPPC'!$H:$H,0)))</f>
        <v>1</v>
      </c>
      <c r="BB839" s="15" t="b">
        <f>NOT(ISNA(MATCH($A839&amp;"T",'Cases at IMPPC'!$H:$H,0)))</f>
        <v>0</v>
      </c>
      <c r="BC839" s="15" t="b">
        <f>NOT(ISNA(MATCH($A839&amp;"ADE",'Cases at IMPPC'!$H:$H,0)))</f>
        <v>0</v>
      </c>
      <c r="BD839" s="15" t="b">
        <f>NOT(ISNA(MATCH($A839&amp;"MET",'Cases at IMPPC'!$H:$H,0)))</f>
        <v>1</v>
      </c>
      <c r="BE839" s="98" t="s">
        <v>1132</v>
      </c>
    </row>
    <row r="840" spans="1:57" ht="13" hidden="1" customHeight="1">
      <c r="A840" s="37">
        <v>842</v>
      </c>
      <c r="B840" s="7" t="s">
        <v>1757</v>
      </c>
      <c r="C840" s="7" t="str">
        <f>TEXT(A840,"CRC-00000")&amp;"-05-01"</f>
        <v>CRC-00842-05-01</v>
      </c>
      <c r="D840" s="2" t="s">
        <v>2795</v>
      </c>
      <c r="G840" s="2" t="s">
        <v>2520</v>
      </c>
      <c r="T840" s="2"/>
      <c r="U840" s="2"/>
      <c r="AD840" s="5" t="b">
        <f>ISNUMBER(MATCH(A840,Selection!A:A,0))</f>
        <v>0</v>
      </c>
      <c r="AE840" s="5">
        <f>24-COUNTIF(D840:AA840,"")</f>
        <v>1</v>
      </c>
      <c r="AF840" s="21" t="b">
        <v>1</v>
      </c>
      <c r="AG840" s="15" t="b">
        <v>1</v>
      </c>
      <c r="AH840" s="15" t="b">
        <v>0</v>
      </c>
      <c r="AI840" s="24" t="b">
        <v>0</v>
      </c>
      <c r="AJ840" s="6">
        <v>842</v>
      </c>
      <c r="AK840" s="6" t="s">
        <v>2691</v>
      </c>
      <c r="AL840" s="6" t="s">
        <v>2692</v>
      </c>
      <c r="AM840" s="6">
        <v>80</v>
      </c>
      <c r="AN840" s="6" t="s">
        <v>2518</v>
      </c>
      <c r="AO840" s="6" t="s">
        <v>2417</v>
      </c>
      <c r="AP840" s="6" t="s">
        <v>2693</v>
      </c>
      <c r="AQ840" s="6" t="s">
        <v>344</v>
      </c>
      <c r="AU840" s="6" t="s">
        <v>2518</v>
      </c>
      <c r="AV840" s="98" t="s">
        <v>531</v>
      </c>
      <c r="AW840" s="98"/>
      <c r="BA840" s="15" t="b">
        <f>NOT(ISNA(MATCH($A840&amp;"N",'Cases at IMPPC'!$H:$H,0)))</f>
        <v>1</v>
      </c>
      <c r="BB840" s="15" t="b">
        <f>NOT(ISNA(MATCH($A840&amp;"T",'Cases at IMPPC'!$H:$H,0)))</f>
        <v>1</v>
      </c>
      <c r="BC840" s="15" t="b">
        <f>NOT(ISNA(MATCH($A840&amp;"ADE",'Cases at IMPPC'!$H:$H,0)))</f>
        <v>0</v>
      </c>
      <c r="BD840" s="15" t="b">
        <f>NOT(ISNA(MATCH($A840&amp;"MET",'Cases at IMPPC'!$H:$H,0)))</f>
        <v>0</v>
      </c>
      <c r="BE840" s="98"/>
    </row>
    <row r="841" spans="1:57" ht="13" hidden="1" customHeight="1">
      <c r="A841" s="37">
        <v>843</v>
      </c>
      <c r="B841" s="7" t="s">
        <v>1758</v>
      </c>
      <c r="C841" s="7" t="str">
        <f>TEXT(A841,"CRC-00000")&amp;"-05-01"</f>
        <v>CRC-00843-05-01</v>
      </c>
      <c r="D841" s="2" t="s">
        <v>2795</v>
      </c>
      <c r="G841" s="2" t="s">
        <v>2520</v>
      </c>
      <c r="T841" s="2"/>
      <c r="U841" s="2"/>
      <c r="AD841" s="5" t="b">
        <f>ISNUMBER(MATCH(A841,Selection!A:A,0))</f>
        <v>0</v>
      </c>
      <c r="AE841" s="5">
        <f>24-COUNTIF(D841:AA841,"")</f>
        <v>1</v>
      </c>
      <c r="AF841" s="21" t="b">
        <v>1</v>
      </c>
      <c r="AG841" s="15" t="b">
        <v>0</v>
      </c>
      <c r="AH841" s="15" t="b">
        <v>0</v>
      </c>
      <c r="AI841" s="24" t="b">
        <v>1</v>
      </c>
      <c r="AJ841" s="6">
        <v>843.3</v>
      </c>
      <c r="AK841" s="6" t="s">
        <v>2744</v>
      </c>
      <c r="AL841" s="6" t="s">
        <v>2692</v>
      </c>
      <c r="AM841" s="6">
        <v>62</v>
      </c>
      <c r="AN841" s="6" t="s">
        <v>2518</v>
      </c>
      <c r="AP841" s="6" t="s">
        <v>2518</v>
      </c>
      <c r="AV841" s="98" t="s">
        <v>532</v>
      </c>
      <c r="AW841" s="98"/>
      <c r="BA841" s="15" t="b">
        <f>NOT(ISNA(MATCH($A841&amp;"N",'Cases at IMPPC'!$H:$H,0)))</f>
        <v>1</v>
      </c>
      <c r="BB841" s="15" t="b">
        <f>NOT(ISNA(MATCH($A841&amp;"T",'Cases at IMPPC'!$H:$H,0)))</f>
        <v>0</v>
      </c>
      <c r="BC841" s="15" t="b">
        <f>NOT(ISNA(MATCH($A841&amp;"ADE",'Cases at IMPPC'!$H:$H,0)))</f>
        <v>0</v>
      </c>
      <c r="BD841" s="15" t="b">
        <f>NOT(ISNA(MATCH($A841&amp;"MET",'Cases at IMPPC'!$H:$H,0)))</f>
        <v>1</v>
      </c>
      <c r="BE841" s="98" t="s">
        <v>1132</v>
      </c>
    </row>
    <row r="842" spans="1:57" ht="13" hidden="1" customHeight="1">
      <c r="A842" s="37">
        <v>844</v>
      </c>
      <c r="B842" s="7" t="s">
        <v>1759</v>
      </c>
      <c r="C842" s="7" t="str">
        <f>TEXT(A842,"CRC-00000")&amp;"-05-01"</f>
        <v>CRC-00844-05-01</v>
      </c>
      <c r="D842" s="2" t="s">
        <v>2795</v>
      </c>
      <c r="G842" s="2" t="s">
        <v>2520</v>
      </c>
      <c r="T842" s="2"/>
      <c r="U842" s="2"/>
      <c r="AD842" s="5" t="b">
        <f>ISNUMBER(MATCH(A842,Selection!A:A,0))</f>
        <v>0</v>
      </c>
      <c r="AE842" s="5">
        <f>24-COUNTIF(D842:AA842,"")</f>
        <v>1</v>
      </c>
      <c r="AF842" s="21" t="b">
        <v>1</v>
      </c>
      <c r="AG842" s="15" t="b">
        <v>1</v>
      </c>
      <c r="AH842" s="15" t="b">
        <v>0</v>
      </c>
      <c r="AI842" s="24" t="b">
        <v>0</v>
      </c>
      <c r="AJ842" s="6">
        <v>844</v>
      </c>
      <c r="AK842" s="6" t="s">
        <v>2691</v>
      </c>
      <c r="AL842" s="6" t="s">
        <v>2692</v>
      </c>
      <c r="AM842" s="6">
        <v>71</v>
      </c>
      <c r="AN842" s="6" t="s">
        <v>2697</v>
      </c>
      <c r="AO842" s="6" t="s">
        <v>2417</v>
      </c>
      <c r="AP842" s="6" t="s">
        <v>2999</v>
      </c>
      <c r="AQ842" s="6" t="s">
        <v>19</v>
      </c>
      <c r="AU842" s="6" t="s">
        <v>2518</v>
      </c>
      <c r="AV842" s="98" t="s">
        <v>533</v>
      </c>
      <c r="AW842" s="98"/>
      <c r="BA842" s="15" t="b">
        <f>NOT(ISNA(MATCH($A842&amp;"N",'Cases at IMPPC'!$H:$H,0)))</f>
        <v>1</v>
      </c>
      <c r="BB842" s="15" t="b">
        <f>NOT(ISNA(MATCH($A842&amp;"T",'Cases at IMPPC'!$H:$H,0)))</f>
        <v>1</v>
      </c>
      <c r="BC842" s="15" t="b">
        <f>NOT(ISNA(MATCH($A842&amp;"ADE",'Cases at IMPPC'!$H:$H,0)))</f>
        <v>0</v>
      </c>
      <c r="BD842" s="15" t="b">
        <f>NOT(ISNA(MATCH($A842&amp;"MET",'Cases at IMPPC'!$H:$H,0)))</f>
        <v>0</v>
      </c>
      <c r="BE842" s="98"/>
    </row>
    <row r="843" spans="1:57" ht="13" hidden="1" customHeight="1">
      <c r="A843" s="37">
        <v>845</v>
      </c>
      <c r="B843" s="7" t="s">
        <v>1760</v>
      </c>
      <c r="C843" s="7" t="str">
        <f>TEXT(A843,"CRC-00000")&amp;"-05-01"</f>
        <v>CRC-00845-05-01</v>
      </c>
      <c r="D843" s="2" t="s">
        <v>2795</v>
      </c>
      <c r="G843" s="2" t="s">
        <v>2520</v>
      </c>
      <c r="T843" s="2"/>
      <c r="U843" s="2"/>
      <c r="AD843" s="5" t="b">
        <f>ISNUMBER(MATCH(A843,Selection!A:A,0))</f>
        <v>0</v>
      </c>
      <c r="AE843" s="5">
        <f>24-COUNTIF(D843:AA843,"")</f>
        <v>1</v>
      </c>
      <c r="AF843" s="21" t="b">
        <v>1</v>
      </c>
      <c r="AG843" s="15" t="b">
        <v>1</v>
      </c>
      <c r="AH843" s="15" t="b">
        <v>0</v>
      </c>
      <c r="AI843" s="24" t="b">
        <v>0</v>
      </c>
      <c r="AJ843" s="6">
        <v>845</v>
      </c>
      <c r="AK843" s="6" t="s">
        <v>2691</v>
      </c>
      <c r="AL843" s="6" t="s">
        <v>2692</v>
      </c>
      <c r="AM843" s="6">
        <v>50</v>
      </c>
      <c r="AN843" s="6" t="s">
        <v>2697</v>
      </c>
      <c r="AO843" s="6" t="s">
        <v>2417</v>
      </c>
      <c r="AP843" s="6" t="s">
        <v>2693</v>
      </c>
      <c r="AQ843" s="6" t="s">
        <v>347</v>
      </c>
      <c r="AU843" s="6" t="s">
        <v>2518</v>
      </c>
      <c r="AV843" s="98" t="s">
        <v>534</v>
      </c>
      <c r="AW843" s="98"/>
      <c r="BA843" s="15" t="b">
        <f>NOT(ISNA(MATCH($A843&amp;"N",'Cases at IMPPC'!$H:$H,0)))</f>
        <v>1</v>
      </c>
      <c r="BB843" s="15" t="b">
        <f>NOT(ISNA(MATCH($A843&amp;"T",'Cases at IMPPC'!$H:$H,0)))</f>
        <v>1</v>
      </c>
      <c r="BC843" s="15" t="b">
        <f>NOT(ISNA(MATCH($A843&amp;"ADE",'Cases at IMPPC'!$H:$H,0)))</f>
        <v>0</v>
      </c>
      <c r="BD843" s="15" t="b">
        <f>NOT(ISNA(MATCH($A843&amp;"MET",'Cases at IMPPC'!$H:$H,0)))</f>
        <v>0</v>
      </c>
      <c r="BE843" s="98"/>
    </row>
    <row r="844" spans="1:57" ht="13" hidden="1" customHeight="1">
      <c r="A844" s="37">
        <v>846</v>
      </c>
      <c r="B844" s="7" t="s">
        <v>1761</v>
      </c>
      <c r="C844" s="7" t="str">
        <f>TEXT(A844,"CRC-00000")&amp;"-05-01"</f>
        <v>CRC-00846-05-01</v>
      </c>
      <c r="D844" s="2" t="s">
        <v>2795</v>
      </c>
      <c r="G844" s="2" t="s">
        <v>2520</v>
      </c>
      <c r="T844" s="2"/>
      <c r="U844" s="2"/>
      <c r="AD844" s="5" t="b">
        <f>ISNUMBER(MATCH(A844,Selection!A:A,0))</f>
        <v>0</v>
      </c>
      <c r="AE844" s="5">
        <f>24-COUNTIF(D844:AA844,"")</f>
        <v>1</v>
      </c>
      <c r="AF844" s="21" t="b">
        <v>1</v>
      </c>
      <c r="AG844" s="15" t="b">
        <v>1</v>
      </c>
      <c r="AH844" s="15" t="b">
        <v>0</v>
      </c>
      <c r="AI844" s="24" t="b">
        <v>0</v>
      </c>
      <c r="AJ844" s="6">
        <v>846</v>
      </c>
      <c r="AK844" s="6" t="s">
        <v>2691</v>
      </c>
      <c r="AL844" s="6" t="s">
        <v>2692</v>
      </c>
      <c r="AM844" s="6">
        <v>69</v>
      </c>
      <c r="AN844" s="6" t="s">
        <v>2697</v>
      </c>
      <c r="AO844" s="6" t="s">
        <v>2699</v>
      </c>
      <c r="AP844" s="6" t="s">
        <v>3172</v>
      </c>
      <c r="AQ844" s="6" t="s">
        <v>346</v>
      </c>
      <c r="AV844" s="98" t="s">
        <v>535</v>
      </c>
      <c r="AW844" s="98"/>
      <c r="BA844" s="15" t="b">
        <f>NOT(ISNA(MATCH($A844&amp;"N",'Cases at IMPPC'!$H:$H,0)))</f>
        <v>1</v>
      </c>
      <c r="BB844" s="15" t="b">
        <f>NOT(ISNA(MATCH($A844&amp;"T",'Cases at IMPPC'!$H:$H,0)))</f>
        <v>1</v>
      </c>
      <c r="BC844" s="15" t="b">
        <f>NOT(ISNA(MATCH($A844&amp;"ADE",'Cases at IMPPC'!$H:$H,0)))</f>
        <v>0</v>
      </c>
      <c r="BD844" s="15" t="b">
        <f>NOT(ISNA(MATCH($A844&amp;"MET",'Cases at IMPPC'!$H:$H,0)))</f>
        <v>0</v>
      </c>
      <c r="BE844" s="98"/>
    </row>
    <row r="845" spans="1:57" ht="13" hidden="1" customHeight="1">
      <c r="A845" s="37">
        <v>847</v>
      </c>
      <c r="B845" s="7" t="s">
        <v>1762</v>
      </c>
      <c r="C845" s="7" t="str">
        <f>TEXT(A845,"CRC-00000")&amp;"-05-01"</f>
        <v>CRC-00847-05-01</v>
      </c>
      <c r="G845" s="2" t="s">
        <v>2520</v>
      </c>
      <c r="T845" s="2"/>
      <c r="U845" s="2"/>
      <c r="AD845" s="5" t="b">
        <f>ISNUMBER(MATCH(A845,Selection!A:A,0))</f>
        <v>0</v>
      </c>
      <c r="AE845" s="5">
        <f>24-COUNTIF(D845:AA845,"")</f>
        <v>0</v>
      </c>
      <c r="AF845" s="21" t="b">
        <v>1</v>
      </c>
      <c r="AG845" s="15" t="b">
        <v>1</v>
      </c>
      <c r="AH845" s="15" t="b">
        <v>0</v>
      </c>
      <c r="AI845" s="24" t="b">
        <v>0</v>
      </c>
      <c r="AJ845" s="6">
        <v>847</v>
      </c>
      <c r="AK845" s="6" t="s">
        <v>2691</v>
      </c>
      <c r="AL845" s="6" t="s">
        <v>2693</v>
      </c>
      <c r="AM845" s="6">
        <v>54</v>
      </c>
      <c r="AN845" s="6" t="s">
        <v>2697</v>
      </c>
      <c r="AO845" s="6" t="s">
        <v>2417</v>
      </c>
      <c r="AP845" s="6" t="s">
        <v>2698</v>
      </c>
      <c r="AQ845" s="6" t="s">
        <v>328</v>
      </c>
      <c r="AU845" s="6" t="s">
        <v>2518</v>
      </c>
      <c r="AV845" s="98" t="s">
        <v>536</v>
      </c>
      <c r="AW845" s="98"/>
      <c r="BA845" s="15" t="b">
        <f>NOT(ISNA(MATCH($A845&amp;"N",'Cases at IMPPC'!$H:$H,0)))</f>
        <v>1</v>
      </c>
      <c r="BB845" s="15" t="b">
        <f>NOT(ISNA(MATCH($A845&amp;"T",'Cases at IMPPC'!$H:$H,0)))</f>
        <v>1</v>
      </c>
      <c r="BC845" s="15" t="b">
        <f>NOT(ISNA(MATCH($A845&amp;"ADE",'Cases at IMPPC'!$H:$H,0)))</f>
        <v>0</v>
      </c>
      <c r="BD845" s="15" t="b">
        <f>NOT(ISNA(MATCH($A845&amp;"MET",'Cases at IMPPC'!$H:$H,0)))</f>
        <v>0</v>
      </c>
      <c r="BE845" s="98"/>
    </row>
    <row r="846" spans="1:57" ht="13" hidden="1" customHeight="1">
      <c r="A846" s="37">
        <v>848</v>
      </c>
      <c r="B846" s="7" t="s">
        <v>1951</v>
      </c>
      <c r="C846" s="7" t="str">
        <f>TEXT(A846,"CRC-00000")&amp;"-05-01"</f>
        <v>CRC-00848-05-01</v>
      </c>
      <c r="G846" s="2" t="s">
        <v>2520</v>
      </c>
      <c r="T846" s="2"/>
      <c r="U846" s="2"/>
      <c r="AD846" s="5" t="b">
        <f>ISNUMBER(MATCH(A846,Selection!A:A,0))</f>
        <v>0</v>
      </c>
      <c r="AE846" s="5">
        <f>24-COUNTIF(D846:AA846,"")</f>
        <v>0</v>
      </c>
      <c r="AF846" s="21" t="b">
        <v>1</v>
      </c>
      <c r="AG846" s="15" t="b">
        <v>1</v>
      </c>
      <c r="AH846" s="15" t="b">
        <v>0</v>
      </c>
      <c r="AI846" s="24" t="b">
        <v>0</v>
      </c>
      <c r="AJ846" s="6">
        <v>848</v>
      </c>
      <c r="AK846" s="6" t="s">
        <v>2691</v>
      </c>
      <c r="AL846" s="6" t="s">
        <v>2692</v>
      </c>
      <c r="AM846" s="6">
        <v>48</v>
      </c>
      <c r="AN846" s="6" t="s">
        <v>2518</v>
      </c>
      <c r="AO846" s="6" t="s">
        <v>2417</v>
      </c>
      <c r="AQ846" s="6" t="s">
        <v>359</v>
      </c>
      <c r="AV846" s="98" t="s">
        <v>717</v>
      </c>
      <c r="AW846" s="98"/>
      <c r="BA846" s="15" t="b">
        <f>NOT(ISNA(MATCH($A846&amp;"N",'Cases at IMPPC'!$H:$H,0)))</f>
        <v>1</v>
      </c>
      <c r="BB846" s="15" t="b">
        <f>NOT(ISNA(MATCH($A846&amp;"T",'Cases at IMPPC'!$H:$H,0)))</f>
        <v>1</v>
      </c>
      <c r="BC846" s="15" t="b">
        <f>NOT(ISNA(MATCH($A846&amp;"ADE",'Cases at IMPPC'!$H:$H,0)))</f>
        <v>0</v>
      </c>
      <c r="BD846" s="15" t="b">
        <f>NOT(ISNA(MATCH($A846&amp;"MET",'Cases at IMPPC'!$H:$H,0)))</f>
        <v>0</v>
      </c>
      <c r="BE846" s="98"/>
    </row>
    <row r="847" spans="1:57" ht="13" hidden="1" customHeight="1">
      <c r="A847" s="37">
        <v>849</v>
      </c>
      <c r="B847" s="7" t="s">
        <v>1764</v>
      </c>
      <c r="C847" s="7" t="str">
        <f>TEXT(A847,"CRC-00000")&amp;"-05-01"</f>
        <v>CRC-00849-05-01</v>
      </c>
      <c r="G847" s="2" t="s">
        <v>2520</v>
      </c>
      <c r="T847" s="2"/>
      <c r="U847" s="2"/>
      <c r="AD847" s="5" t="b">
        <f>ISNUMBER(MATCH(A847,Selection!A:A,0))</f>
        <v>0</v>
      </c>
      <c r="AE847" s="5">
        <f>24-COUNTIF(D847:AA847,"")</f>
        <v>0</v>
      </c>
      <c r="AF847" s="21" t="b">
        <v>1</v>
      </c>
      <c r="AG847" s="15" t="b">
        <v>1</v>
      </c>
      <c r="AH847" s="15" t="b">
        <v>0</v>
      </c>
      <c r="AI847" s="24" t="b">
        <v>0</v>
      </c>
      <c r="AJ847" s="6">
        <v>849</v>
      </c>
      <c r="AK847" s="6" t="s">
        <v>2691</v>
      </c>
      <c r="AL847" s="6" t="s">
        <v>2692</v>
      </c>
      <c r="AM847" s="6">
        <v>65</v>
      </c>
      <c r="AN847" s="6" t="s">
        <v>2697</v>
      </c>
      <c r="AO847" s="6" t="s">
        <v>2699</v>
      </c>
      <c r="AP847" s="6" t="s">
        <v>2698</v>
      </c>
      <c r="AQ847" s="6" t="s">
        <v>111</v>
      </c>
      <c r="AU847" s="6" t="s">
        <v>2518</v>
      </c>
      <c r="AV847" s="98" t="s">
        <v>636</v>
      </c>
      <c r="AW847" s="98"/>
      <c r="BA847" s="15" t="b">
        <f>NOT(ISNA(MATCH($A847&amp;"N",'Cases at IMPPC'!$H:$H,0)))</f>
        <v>1</v>
      </c>
      <c r="BB847" s="15" t="b">
        <f>NOT(ISNA(MATCH($A847&amp;"T",'Cases at IMPPC'!$H:$H,0)))</f>
        <v>1</v>
      </c>
      <c r="BC847" s="15" t="b">
        <f>NOT(ISNA(MATCH($A847&amp;"ADE",'Cases at IMPPC'!$H:$H,0)))</f>
        <v>0</v>
      </c>
      <c r="BD847" s="15" t="b">
        <f>NOT(ISNA(MATCH($A847&amp;"MET",'Cases at IMPPC'!$H:$H,0)))</f>
        <v>0</v>
      </c>
      <c r="BE847" s="98"/>
    </row>
    <row r="848" spans="1:57" ht="13" hidden="1" customHeight="1">
      <c r="A848" s="37">
        <v>850</v>
      </c>
      <c r="B848" s="7" t="s">
        <v>1765</v>
      </c>
      <c r="C848" s="7" t="str">
        <f>TEXT(A848,"CRC-00000")&amp;"-05-01"</f>
        <v>CRC-00850-05-01</v>
      </c>
      <c r="G848" s="2" t="s">
        <v>2520</v>
      </c>
      <c r="T848" s="2"/>
      <c r="U848" s="2"/>
      <c r="AD848" s="5" t="b">
        <f>ISNUMBER(MATCH(A848,Selection!A:A,0))</f>
        <v>0</v>
      </c>
      <c r="AE848" s="5">
        <f>24-COUNTIF(D848:AA848,"")</f>
        <v>0</v>
      </c>
      <c r="AF848" s="21" t="b">
        <v>1</v>
      </c>
      <c r="AG848" s="15" t="b">
        <v>1</v>
      </c>
      <c r="AH848" s="15" t="b">
        <v>0</v>
      </c>
      <c r="AI848" s="24" t="b">
        <v>0</v>
      </c>
      <c r="AJ848" s="6">
        <v>850</v>
      </c>
      <c r="AK848" s="6" t="s">
        <v>2691</v>
      </c>
      <c r="AL848" s="6" t="s">
        <v>2692</v>
      </c>
      <c r="AM848" s="6">
        <v>70</v>
      </c>
      <c r="AN848" s="6" t="s">
        <v>2518</v>
      </c>
      <c r="AO848" s="6" t="s">
        <v>2417</v>
      </c>
      <c r="AP848" s="6" t="s">
        <v>2693</v>
      </c>
      <c r="AQ848" s="6" t="s">
        <v>91</v>
      </c>
      <c r="AV848" s="98" t="s">
        <v>537</v>
      </c>
      <c r="AW848" s="98"/>
      <c r="BA848" s="15" t="b">
        <f>NOT(ISNA(MATCH($A848&amp;"N",'Cases at IMPPC'!$H:$H,0)))</f>
        <v>1</v>
      </c>
      <c r="BB848" s="15" t="b">
        <f>NOT(ISNA(MATCH($A848&amp;"T",'Cases at IMPPC'!$H:$H,0)))</f>
        <v>1</v>
      </c>
      <c r="BC848" s="15" t="b">
        <f>NOT(ISNA(MATCH($A848&amp;"ADE",'Cases at IMPPC'!$H:$H,0)))</f>
        <v>0</v>
      </c>
      <c r="BD848" s="15" t="b">
        <f>NOT(ISNA(MATCH($A848&amp;"MET",'Cases at IMPPC'!$H:$H,0)))</f>
        <v>0</v>
      </c>
      <c r="BE848" s="98"/>
    </row>
    <row r="849" spans="1:60" ht="13" hidden="1" customHeight="1">
      <c r="A849" s="37">
        <v>851</v>
      </c>
      <c r="B849" s="7" t="s">
        <v>1766</v>
      </c>
      <c r="C849" s="7" t="str">
        <f>TEXT(A849,"CRC-00000")&amp;"-05-01"</f>
        <v>CRC-00851-05-01</v>
      </c>
      <c r="G849" s="2" t="s">
        <v>2520</v>
      </c>
      <c r="T849" s="2"/>
      <c r="U849" s="2"/>
      <c r="AD849" s="5" t="b">
        <f>ISNUMBER(MATCH(A849,Selection!A:A,0))</f>
        <v>0</v>
      </c>
      <c r="AE849" s="5">
        <f>24-COUNTIF(D849:AA849,"")</f>
        <v>0</v>
      </c>
      <c r="AF849" s="21" t="b">
        <v>1</v>
      </c>
      <c r="AG849" s="15" t="b">
        <v>1</v>
      </c>
      <c r="AH849" s="15" t="b">
        <v>0</v>
      </c>
      <c r="AI849" s="24" t="b">
        <v>0</v>
      </c>
      <c r="AJ849" s="6">
        <v>851</v>
      </c>
      <c r="AK849" s="6" t="s">
        <v>2691</v>
      </c>
      <c r="AL849" s="6" t="s">
        <v>2692</v>
      </c>
      <c r="AM849" s="6">
        <v>85</v>
      </c>
      <c r="AN849" s="6" t="s">
        <v>2518</v>
      </c>
      <c r="AO849" s="6" t="s">
        <v>2699</v>
      </c>
      <c r="AP849" s="6" t="s">
        <v>2698</v>
      </c>
      <c r="AQ849" s="6" t="s">
        <v>324</v>
      </c>
      <c r="AU849" s="6" t="s">
        <v>2518</v>
      </c>
      <c r="AV849" s="98" t="s">
        <v>803</v>
      </c>
      <c r="AW849" s="98"/>
      <c r="BA849" s="15" t="b">
        <f>NOT(ISNA(MATCH($A849&amp;"N",'Cases at IMPPC'!$H:$H,0)))</f>
        <v>1</v>
      </c>
      <c r="BB849" s="15" t="b">
        <f>NOT(ISNA(MATCH($A849&amp;"T",'Cases at IMPPC'!$H:$H,0)))</f>
        <v>1</v>
      </c>
      <c r="BC849" s="15" t="b">
        <f>NOT(ISNA(MATCH($A849&amp;"ADE",'Cases at IMPPC'!$H:$H,0)))</f>
        <v>0</v>
      </c>
      <c r="BD849" s="15" t="b">
        <f>NOT(ISNA(MATCH($A849&amp;"MET",'Cases at IMPPC'!$H:$H,0)))</f>
        <v>0</v>
      </c>
      <c r="BE849" s="98"/>
    </row>
    <row r="850" spans="1:60" ht="13" hidden="1" customHeight="1">
      <c r="A850" s="37">
        <v>852</v>
      </c>
      <c r="B850" s="7" t="s">
        <v>1767</v>
      </c>
      <c r="C850" s="7" t="str">
        <f>TEXT(A850,"CRC-00000")&amp;"-05-01"</f>
        <v>CRC-00852-05-01</v>
      </c>
      <c r="G850" s="2" t="s">
        <v>2520</v>
      </c>
      <c r="T850" s="2"/>
      <c r="U850" s="2"/>
      <c r="AD850" s="5" t="b">
        <f>ISNUMBER(MATCH(A850,Selection!A:A,0))</f>
        <v>0</v>
      </c>
      <c r="AE850" s="5">
        <f>24-COUNTIF(D850:AA850,"")</f>
        <v>0</v>
      </c>
      <c r="AF850" s="21" t="b">
        <v>1</v>
      </c>
      <c r="AG850" s="15" t="b">
        <v>1</v>
      </c>
      <c r="AH850" s="15" t="b">
        <v>0</v>
      </c>
      <c r="AI850" s="24" t="b">
        <v>0</v>
      </c>
      <c r="AJ850" s="6">
        <v>852</v>
      </c>
      <c r="AK850" s="6" t="s">
        <v>2691</v>
      </c>
      <c r="AL850" s="6" t="s">
        <v>2693</v>
      </c>
      <c r="AM850" s="6">
        <v>60</v>
      </c>
      <c r="AN850" s="6" t="s">
        <v>2518</v>
      </c>
      <c r="AO850" s="6" t="s">
        <v>2699</v>
      </c>
      <c r="AP850" s="6" t="s">
        <v>2693</v>
      </c>
      <c r="AQ850" s="6" t="s">
        <v>150</v>
      </c>
      <c r="AU850" s="6" t="s">
        <v>2997</v>
      </c>
      <c r="AV850" s="98" t="s">
        <v>538</v>
      </c>
      <c r="AW850" s="98"/>
      <c r="BA850" s="15" t="b">
        <f>NOT(ISNA(MATCH($A850&amp;"N",'Cases at IMPPC'!$H:$H,0)))</f>
        <v>1</v>
      </c>
      <c r="BB850" s="15" t="b">
        <f>NOT(ISNA(MATCH($A850&amp;"T",'Cases at IMPPC'!$H:$H,0)))</f>
        <v>1</v>
      </c>
      <c r="BC850" s="15" t="b">
        <f>NOT(ISNA(MATCH($A850&amp;"ADE",'Cases at IMPPC'!$H:$H,0)))</f>
        <v>0</v>
      </c>
      <c r="BD850" s="15" t="b">
        <f>NOT(ISNA(MATCH($A850&amp;"MET",'Cases at IMPPC'!$H:$H,0)))</f>
        <v>0</v>
      </c>
      <c r="BE850" s="98"/>
    </row>
    <row r="851" spans="1:60" ht="13" hidden="1" customHeight="1">
      <c r="A851" s="37">
        <v>853</v>
      </c>
      <c r="B851" s="7" t="s">
        <v>1768</v>
      </c>
      <c r="C851" s="7" t="str">
        <f>TEXT(A851,"CRC-00000")&amp;"-05-01"</f>
        <v>CRC-00853-05-01</v>
      </c>
      <c r="G851" s="2" t="s">
        <v>2520</v>
      </c>
      <c r="T851" s="2"/>
      <c r="U851" s="2"/>
      <c r="AD851" s="5" t="b">
        <f>ISNUMBER(MATCH(A851,Selection!A:A,0))</f>
        <v>0</v>
      </c>
      <c r="AE851" s="5">
        <f>24-COUNTIF(D851:AA851,"")</f>
        <v>0</v>
      </c>
      <c r="AF851" s="21" t="b">
        <v>1</v>
      </c>
      <c r="AG851" s="15" t="b">
        <v>0</v>
      </c>
      <c r="AH851" s="15" t="b">
        <v>0</v>
      </c>
      <c r="AI851" s="24" t="b">
        <v>1</v>
      </c>
      <c r="AJ851" s="6">
        <v>853.3</v>
      </c>
      <c r="AK851" s="6" t="s">
        <v>2744</v>
      </c>
      <c r="AL851" s="6" t="s">
        <v>2692</v>
      </c>
      <c r="AM851" s="6">
        <v>57</v>
      </c>
      <c r="AN851" s="6" t="s">
        <v>2518</v>
      </c>
      <c r="AP851" s="6" t="s">
        <v>2518</v>
      </c>
      <c r="AV851" s="98" t="s">
        <v>539</v>
      </c>
      <c r="AW851" s="98"/>
      <c r="BA851" s="15" t="b">
        <f>NOT(ISNA(MATCH($A851&amp;"N",'Cases at IMPPC'!$H:$H,0)))</f>
        <v>1</v>
      </c>
      <c r="BB851" s="15" t="b">
        <f>NOT(ISNA(MATCH($A851&amp;"T",'Cases at IMPPC'!$H:$H,0)))</f>
        <v>1</v>
      </c>
      <c r="BC851" s="15" t="b">
        <f>NOT(ISNA(MATCH($A851&amp;"ADE",'Cases at IMPPC'!$H:$H,0)))</f>
        <v>0</v>
      </c>
      <c r="BD851" s="15" t="b">
        <f>NOT(ISNA(MATCH($A851&amp;"MET",'Cases at IMPPC'!$H:$H,0)))</f>
        <v>0</v>
      </c>
      <c r="BE851" s="98" t="s">
        <v>1132</v>
      </c>
    </row>
    <row r="852" spans="1:60" ht="13" hidden="1" customHeight="1">
      <c r="A852" s="37">
        <v>854</v>
      </c>
      <c r="B852" s="7" t="s">
        <v>1769</v>
      </c>
      <c r="C852" s="7" t="str">
        <f>TEXT(A852,"CRC-00000")&amp;"-05-01"</f>
        <v>CRC-00854-05-01</v>
      </c>
      <c r="G852" s="2" t="s">
        <v>2520</v>
      </c>
      <c r="T852" s="2"/>
      <c r="U852" s="2"/>
      <c r="AD852" s="5" t="b">
        <f>ISNUMBER(MATCH(A852,Selection!A:A,0))</f>
        <v>0</v>
      </c>
      <c r="AE852" s="5">
        <f>24-COUNTIF(D852:AA852,"")</f>
        <v>0</v>
      </c>
      <c r="AF852" s="21" t="b">
        <v>1</v>
      </c>
      <c r="AG852" s="15" t="b">
        <v>1</v>
      </c>
      <c r="AH852" s="15" t="b">
        <v>0</v>
      </c>
      <c r="AI852" s="24" t="b">
        <v>0</v>
      </c>
      <c r="AJ852" s="6">
        <v>854</v>
      </c>
      <c r="AK852" s="6" t="s">
        <v>2691</v>
      </c>
      <c r="AL852" s="6" t="s">
        <v>2692</v>
      </c>
      <c r="AM852" s="6">
        <v>79</v>
      </c>
      <c r="AN852" s="6" t="s">
        <v>2697</v>
      </c>
      <c r="AO852" s="6" t="s">
        <v>2417</v>
      </c>
      <c r="AP852" s="6" t="s">
        <v>3172</v>
      </c>
      <c r="AQ852" s="6" t="s">
        <v>332</v>
      </c>
      <c r="AV852" s="98" t="s">
        <v>540</v>
      </c>
      <c r="AW852" s="98"/>
      <c r="BA852" s="15" t="b">
        <f>NOT(ISNA(MATCH($A852&amp;"N",'Cases at IMPPC'!$H:$H,0)))</f>
        <v>1</v>
      </c>
      <c r="BB852" s="15" t="b">
        <f>NOT(ISNA(MATCH($A852&amp;"T",'Cases at IMPPC'!$H:$H,0)))</f>
        <v>1</v>
      </c>
      <c r="BC852" s="15" t="b">
        <f>NOT(ISNA(MATCH($A852&amp;"ADE",'Cases at IMPPC'!$H:$H,0)))</f>
        <v>0</v>
      </c>
      <c r="BD852" s="15" t="b">
        <f>NOT(ISNA(MATCH($A852&amp;"MET",'Cases at IMPPC'!$H:$H,0)))</f>
        <v>0</v>
      </c>
      <c r="BE852" s="98"/>
    </row>
    <row r="853" spans="1:60" ht="13" hidden="1" customHeight="1">
      <c r="A853" s="37">
        <v>855</v>
      </c>
      <c r="B853" s="7" t="s">
        <v>1583</v>
      </c>
      <c r="C853" s="7" t="str">
        <f>TEXT(A853,"CRC-00000")&amp;"-05-01"</f>
        <v>CRC-00855-05-01</v>
      </c>
      <c r="G853" s="2" t="s">
        <v>2520</v>
      </c>
      <c r="T853" s="2"/>
      <c r="U853" s="2"/>
      <c r="AD853" s="5" t="b">
        <f>ISNUMBER(MATCH(A853,Selection!A:A,0))</f>
        <v>0</v>
      </c>
      <c r="AE853" s="5">
        <f>24-COUNTIF(D853:AA853,"")</f>
        <v>0</v>
      </c>
      <c r="AF853" s="21" t="b">
        <v>1</v>
      </c>
      <c r="AG853" s="15" t="b">
        <v>1</v>
      </c>
      <c r="AH853" s="15" t="b">
        <v>0</v>
      </c>
      <c r="AI853" s="24" t="b">
        <v>0</v>
      </c>
      <c r="AJ853" s="6">
        <v>855</v>
      </c>
      <c r="AK853" s="6" t="s">
        <v>2691</v>
      </c>
      <c r="AL853" s="6" t="s">
        <v>2692</v>
      </c>
      <c r="AM853" s="6">
        <v>40</v>
      </c>
      <c r="AN853" s="6" t="s">
        <v>2518</v>
      </c>
      <c r="AO853" s="6" t="s">
        <v>2417</v>
      </c>
      <c r="AP853" s="6" t="s">
        <v>2693</v>
      </c>
      <c r="AQ853" s="6" t="s">
        <v>332</v>
      </c>
      <c r="AU853" s="6" t="s">
        <v>2518</v>
      </c>
      <c r="AV853" s="98" t="s">
        <v>541</v>
      </c>
      <c r="AW853" s="98"/>
      <c r="BA853" s="15" t="b">
        <f>NOT(ISNA(MATCH($A853&amp;"N",'Cases at IMPPC'!$H:$H,0)))</f>
        <v>1</v>
      </c>
      <c r="BB853" s="15" t="b">
        <f>NOT(ISNA(MATCH($A853&amp;"T",'Cases at IMPPC'!$H:$H,0)))</f>
        <v>1</v>
      </c>
      <c r="BC853" s="15" t="b">
        <f>NOT(ISNA(MATCH($A853&amp;"ADE",'Cases at IMPPC'!$H:$H,0)))</f>
        <v>0</v>
      </c>
      <c r="BD853" s="15" t="b">
        <f>NOT(ISNA(MATCH($A853&amp;"MET",'Cases at IMPPC'!$H:$H,0)))</f>
        <v>0</v>
      </c>
      <c r="BE853" s="98"/>
    </row>
    <row r="854" spans="1:60" ht="13" hidden="1" customHeight="1">
      <c r="A854" s="37">
        <v>856</v>
      </c>
      <c r="B854" s="7" t="s">
        <v>1584</v>
      </c>
      <c r="C854" s="7" t="str">
        <f>TEXT(A854,"CRC-00000")&amp;"-05-01"</f>
        <v>CRC-00856-05-01</v>
      </c>
      <c r="G854" s="2" t="s">
        <v>2520</v>
      </c>
      <c r="T854" s="2"/>
      <c r="U854" s="2"/>
      <c r="AD854" s="5" t="b">
        <f>ISNUMBER(MATCH(A854,Selection!A:A,0))</f>
        <v>0</v>
      </c>
      <c r="AE854" s="5">
        <f>24-COUNTIF(D854:AA854,"")</f>
        <v>0</v>
      </c>
      <c r="AF854" s="21" t="b">
        <v>1</v>
      </c>
      <c r="AG854" s="15" t="b">
        <v>1</v>
      </c>
      <c r="AH854" s="15" t="b">
        <v>0</v>
      </c>
      <c r="AI854" s="24" t="b">
        <v>0</v>
      </c>
      <c r="AJ854" s="6">
        <v>856</v>
      </c>
      <c r="AK854" s="6" t="s">
        <v>2691</v>
      </c>
      <c r="AL854" s="6" t="s">
        <v>2692</v>
      </c>
      <c r="AM854" s="6">
        <v>74</v>
      </c>
      <c r="AN854" s="6" t="s">
        <v>2518</v>
      </c>
      <c r="AO854" s="6" t="s">
        <v>2417</v>
      </c>
      <c r="AP854" s="6" t="s">
        <v>2698</v>
      </c>
      <c r="AQ854" s="6" t="s">
        <v>324</v>
      </c>
      <c r="AU854" s="6" t="s">
        <v>2518</v>
      </c>
      <c r="AV854" s="98" t="s">
        <v>542</v>
      </c>
      <c r="AW854" s="98"/>
      <c r="BA854" s="15" t="b">
        <f>NOT(ISNA(MATCH($A854&amp;"N",'Cases at IMPPC'!$H:$H,0)))</f>
        <v>1</v>
      </c>
      <c r="BB854" s="15" t="b">
        <f>NOT(ISNA(MATCH($A854&amp;"T",'Cases at IMPPC'!$H:$H,0)))</f>
        <v>1</v>
      </c>
      <c r="BC854" s="15" t="b">
        <f>NOT(ISNA(MATCH($A854&amp;"ADE",'Cases at IMPPC'!$H:$H,0)))</f>
        <v>0</v>
      </c>
      <c r="BD854" s="15" t="b">
        <f>NOT(ISNA(MATCH($A854&amp;"MET",'Cases at IMPPC'!$H:$H,0)))</f>
        <v>0</v>
      </c>
      <c r="BE854" s="98"/>
    </row>
    <row r="855" spans="1:60" ht="13" hidden="1" customHeight="1">
      <c r="A855" s="37">
        <v>857</v>
      </c>
      <c r="B855" s="7" t="s">
        <v>1585</v>
      </c>
      <c r="C855" s="7" t="str">
        <f>TEXT(A855,"CRC-00000")&amp;"-05-01"</f>
        <v>CRC-00857-05-01</v>
      </c>
      <c r="D855" s="2" t="s">
        <v>2794</v>
      </c>
      <c r="G855" s="2" t="s">
        <v>2520</v>
      </c>
      <c r="T855" s="2"/>
      <c r="U855" s="2"/>
      <c r="AD855" s="5" t="b">
        <f>ISNUMBER(MATCH(A855,Selection!A:A,0))</f>
        <v>0</v>
      </c>
      <c r="AE855" s="5">
        <f>24-COUNTIF(D855:AA855,"")</f>
        <v>1</v>
      </c>
      <c r="AF855" s="21" t="b">
        <v>1</v>
      </c>
      <c r="AG855" s="15" t="b">
        <v>1</v>
      </c>
      <c r="AH855" s="15" t="b">
        <v>0</v>
      </c>
      <c r="AI855" s="24" t="b">
        <v>0</v>
      </c>
      <c r="AJ855" s="6">
        <v>857</v>
      </c>
      <c r="AK855" s="6" t="s">
        <v>2691</v>
      </c>
      <c r="AL855" s="6" t="s">
        <v>2692</v>
      </c>
      <c r="AM855" s="6">
        <v>76</v>
      </c>
      <c r="AN855" s="6" t="s">
        <v>2518</v>
      </c>
      <c r="AO855" s="6" t="s">
        <v>2699</v>
      </c>
      <c r="AP855" s="6" t="s">
        <v>2693</v>
      </c>
      <c r="AQ855" s="6" t="s">
        <v>317</v>
      </c>
      <c r="AU855" s="6" t="s">
        <v>2518</v>
      </c>
      <c r="AV855" s="98" t="s">
        <v>543</v>
      </c>
      <c r="AW855" s="98"/>
      <c r="BA855" s="15" t="b">
        <f>NOT(ISNA(MATCH($A855&amp;"N",'Cases at IMPPC'!$H:$H,0)))</f>
        <v>1</v>
      </c>
      <c r="BB855" s="15" t="b">
        <f>NOT(ISNA(MATCH($A855&amp;"T",'Cases at IMPPC'!$H:$H,0)))</f>
        <v>1</v>
      </c>
      <c r="BC855" s="15" t="b">
        <f>NOT(ISNA(MATCH($A855&amp;"ADE",'Cases at IMPPC'!$H:$H,0)))</f>
        <v>0</v>
      </c>
      <c r="BD855" s="15" t="b">
        <f>NOT(ISNA(MATCH($A855&amp;"MET",'Cases at IMPPC'!$H:$H,0)))</f>
        <v>0</v>
      </c>
      <c r="BE855" s="98"/>
    </row>
    <row r="856" spans="1:60" ht="13" hidden="1" customHeight="1">
      <c r="A856" s="37">
        <v>858</v>
      </c>
      <c r="B856" s="7" t="s">
        <v>1586</v>
      </c>
      <c r="C856" s="7" t="str">
        <f>TEXT(A856,"CRC-00000")&amp;"-05-01"</f>
        <v>CRC-00858-05-01</v>
      </c>
      <c r="G856" s="2" t="s">
        <v>2520</v>
      </c>
      <c r="T856" s="2"/>
      <c r="U856" s="2"/>
      <c r="AD856" s="5" t="b">
        <f>ISNUMBER(MATCH(A856,Selection!A:A,0))</f>
        <v>0</v>
      </c>
      <c r="AE856" s="5">
        <f>24-COUNTIF(D856:AA856,"")</f>
        <v>0</v>
      </c>
      <c r="AF856" s="21" t="b">
        <v>1</v>
      </c>
      <c r="AG856" s="15" t="b">
        <v>1</v>
      </c>
      <c r="AH856" s="15" t="b">
        <v>0</v>
      </c>
      <c r="AI856" s="24" t="b">
        <v>0</v>
      </c>
      <c r="AJ856" s="6">
        <v>858</v>
      </c>
      <c r="AK856" s="6" t="s">
        <v>2691</v>
      </c>
      <c r="AL856" s="6" t="s">
        <v>2692</v>
      </c>
      <c r="AM856" s="6">
        <v>68</v>
      </c>
      <c r="AN856" s="6" t="s">
        <v>2697</v>
      </c>
      <c r="AO856" s="6" t="s">
        <v>2699</v>
      </c>
      <c r="AP856" s="6" t="s">
        <v>2698</v>
      </c>
      <c r="AQ856" s="6" t="s">
        <v>111</v>
      </c>
      <c r="AU856" s="6" t="s">
        <v>2518</v>
      </c>
      <c r="AV856" s="98" t="s">
        <v>544</v>
      </c>
      <c r="AW856" s="98"/>
      <c r="BA856" s="15" t="b">
        <f>NOT(ISNA(MATCH($A856&amp;"N",'Cases at IMPPC'!$H:$H,0)))</f>
        <v>1</v>
      </c>
      <c r="BB856" s="15" t="b">
        <f>NOT(ISNA(MATCH($A856&amp;"T",'Cases at IMPPC'!$H:$H,0)))</f>
        <v>1</v>
      </c>
      <c r="BC856" s="15" t="b">
        <f>NOT(ISNA(MATCH($A856&amp;"ADE",'Cases at IMPPC'!$H:$H,0)))</f>
        <v>0</v>
      </c>
      <c r="BD856" s="15" t="b">
        <f>NOT(ISNA(MATCH($A856&amp;"MET",'Cases at IMPPC'!$H:$H,0)))</f>
        <v>0</v>
      </c>
      <c r="BE856" s="98"/>
    </row>
    <row r="857" spans="1:60" ht="13" hidden="1" customHeight="1">
      <c r="A857" s="37">
        <v>859</v>
      </c>
      <c r="B857" s="7" t="s">
        <v>1587</v>
      </c>
      <c r="C857" s="7" t="str">
        <f>TEXT(A857,"CRC-00000")&amp;"-05-01"</f>
        <v>CRC-00859-05-01</v>
      </c>
      <c r="G857" s="2" t="s">
        <v>2520</v>
      </c>
      <c r="T857" s="2"/>
      <c r="U857" s="2"/>
      <c r="AD857" s="5" t="b">
        <f>ISNUMBER(MATCH(A857,Selection!A:A,0))</f>
        <v>0</v>
      </c>
      <c r="AE857" s="5">
        <f>24-COUNTIF(D857:AA857,"")</f>
        <v>0</v>
      </c>
      <c r="AF857" s="21" t="b">
        <v>1</v>
      </c>
      <c r="AG857" s="15" t="b">
        <v>1</v>
      </c>
      <c r="AH857" s="15" t="b">
        <v>0</v>
      </c>
      <c r="AI857" s="24" t="b">
        <v>0</v>
      </c>
      <c r="AJ857" s="6">
        <v>859</v>
      </c>
      <c r="AK857" s="6" t="s">
        <v>2691</v>
      </c>
      <c r="AL857" s="6" t="s">
        <v>2692</v>
      </c>
      <c r="AM857" s="6">
        <v>63</v>
      </c>
      <c r="AN857" s="6" t="s">
        <v>2518</v>
      </c>
      <c r="AO857" s="6" t="s">
        <v>2699</v>
      </c>
      <c r="AP857" s="6" t="s">
        <v>2698</v>
      </c>
      <c r="AQ857" s="6" t="s">
        <v>118</v>
      </c>
      <c r="AU857" s="6" t="s">
        <v>2518</v>
      </c>
      <c r="AV857" s="98" t="s">
        <v>545</v>
      </c>
      <c r="AW857" s="98"/>
      <c r="BA857" s="15" t="b">
        <f>NOT(ISNA(MATCH($A857&amp;"N",'Cases at IMPPC'!$H:$H,0)))</f>
        <v>1</v>
      </c>
      <c r="BB857" s="15" t="b">
        <f>NOT(ISNA(MATCH($A857&amp;"T",'Cases at IMPPC'!$H:$H,0)))</f>
        <v>1</v>
      </c>
      <c r="BC857" s="15" t="b">
        <f>NOT(ISNA(MATCH($A857&amp;"ADE",'Cases at IMPPC'!$H:$H,0)))</f>
        <v>0</v>
      </c>
      <c r="BD857" s="15" t="b">
        <f>NOT(ISNA(MATCH($A857&amp;"MET",'Cases at IMPPC'!$H:$H,0)))</f>
        <v>0</v>
      </c>
      <c r="BE857" s="98"/>
    </row>
    <row r="858" spans="1:60" ht="13" hidden="1" customHeight="1">
      <c r="A858" s="37">
        <v>860</v>
      </c>
      <c r="B858" s="7" t="s">
        <v>1243</v>
      </c>
      <c r="C858" s="7" t="str">
        <f>TEXT(A858,"CRC-00000")&amp;"-05-01"</f>
        <v>CRC-00860-05-01</v>
      </c>
      <c r="G858" s="2" t="s">
        <v>2520</v>
      </c>
      <c r="T858" s="2"/>
      <c r="U858" s="2"/>
      <c r="AD858" s="5" t="b">
        <f>ISNUMBER(MATCH(A858,Selection!A:A,0))</f>
        <v>0</v>
      </c>
      <c r="AE858" s="5">
        <f>24-COUNTIF(D858:AA858,"")</f>
        <v>0</v>
      </c>
      <c r="AF858" s="21" t="b">
        <v>1</v>
      </c>
      <c r="AG858" s="15" t="b">
        <v>1</v>
      </c>
      <c r="AH858" s="15" t="b">
        <v>0</v>
      </c>
      <c r="AI858" s="24" t="b">
        <v>0</v>
      </c>
      <c r="AJ858" s="6">
        <v>860</v>
      </c>
      <c r="AK858" s="6" t="s">
        <v>2691</v>
      </c>
      <c r="AL858" s="6" t="s">
        <v>2692</v>
      </c>
      <c r="AM858" s="6">
        <v>54</v>
      </c>
      <c r="AN858" s="6" t="s">
        <v>2697</v>
      </c>
      <c r="AO858" s="6" t="s">
        <v>2417</v>
      </c>
      <c r="AP858" s="6" t="s">
        <v>2698</v>
      </c>
      <c r="AQ858" s="6" t="s">
        <v>93</v>
      </c>
      <c r="AU858" s="6" t="s">
        <v>2797</v>
      </c>
      <c r="AV858" s="98"/>
      <c r="AW858" s="98"/>
      <c r="BA858" s="15" t="b">
        <f>NOT(ISNA(MATCH($A858&amp;"N",'Cases at IMPPC'!$H:$H,0)))</f>
        <v>1</v>
      </c>
      <c r="BB858" s="15" t="b">
        <f>NOT(ISNA(MATCH($A858&amp;"T",'Cases at IMPPC'!$H:$H,0)))</f>
        <v>1</v>
      </c>
      <c r="BC858" s="15" t="b">
        <f>NOT(ISNA(MATCH($A858&amp;"ADE",'Cases at IMPPC'!$H:$H,0)))</f>
        <v>0</v>
      </c>
      <c r="BD858" s="15" t="b">
        <f>NOT(ISNA(MATCH($A858&amp;"MET",'Cases at IMPPC'!$H:$H,0)))</f>
        <v>0</v>
      </c>
      <c r="BE858" s="98"/>
    </row>
    <row r="859" spans="1:60" ht="13" hidden="1" customHeight="1">
      <c r="A859" s="37">
        <v>861</v>
      </c>
      <c r="B859" s="7" t="s">
        <v>1246</v>
      </c>
      <c r="C859" s="7" t="str">
        <f>TEXT(A859,"CRC-00000")&amp;"-05-01"</f>
        <v>CRC-00861-05-01</v>
      </c>
      <c r="G859" s="2" t="s">
        <v>2520</v>
      </c>
      <c r="T859" s="2"/>
      <c r="U859" s="2"/>
      <c r="AD859" s="5" t="b">
        <f>ISNUMBER(MATCH(A859,Selection!A:A,0))</f>
        <v>0</v>
      </c>
      <c r="AE859" s="5">
        <f>24-COUNTIF(D859:AA859,"")</f>
        <v>0</v>
      </c>
      <c r="AF859" s="21" t="b">
        <v>1</v>
      </c>
      <c r="AG859" s="15" t="b">
        <v>1</v>
      </c>
      <c r="AH859" s="15" t="b">
        <v>0</v>
      </c>
      <c r="AI859" s="24" t="b">
        <v>0</v>
      </c>
      <c r="AJ859" s="6">
        <v>861</v>
      </c>
      <c r="AK859" s="6" t="s">
        <v>2691</v>
      </c>
      <c r="AL859" s="6" t="s">
        <v>2692</v>
      </c>
      <c r="AM859" s="6">
        <v>48</v>
      </c>
      <c r="AN859" s="6" t="s">
        <v>2697</v>
      </c>
      <c r="AO859" s="6" t="s">
        <v>2417</v>
      </c>
      <c r="AP859" s="6" t="s">
        <v>2693</v>
      </c>
      <c r="AQ859" s="6" t="s">
        <v>357</v>
      </c>
      <c r="AU859" s="6" t="s">
        <v>2518</v>
      </c>
      <c r="AV859" s="98" t="s">
        <v>546</v>
      </c>
      <c r="AW859" s="98"/>
      <c r="BA859" s="15" t="b">
        <f>NOT(ISNA(MATCH($A859&amp;"N",'Cases at IMPPC'!$H:$H,0)))</f>
        <v>1</v>
      </c>
      <c r="BB859" s="15" t="b">
        <f>NOT(ISNA(MATCH($A859&amp;"T",'Cases at IMPPC'!$H:$H,0)))</f>
        <v>1</v>
      </c>
      <c r="BC859" s="15" t="b">
        <f>NOT(ISNA(MATCH($A859&amp;"ADE",'Cases at IMPPC'!$H:$H,0)))</f>
        <v>0</v>
      </c>
      <c r="BD859" s="15" t="b">
        <f>NOT(ISNA(MATCH($A859&amp;"MET",'Cases at IMPPC'!$H:$H,0)))</f>
        <v>0</v>
      </c>
      <c r="BE859" s="98"/>
    </row>
    <row r="860" spans="1:60" ht="13" hidden="1" customHeight="1">
      <c r="A860" s="37">
        <v>862</v>
      </c>
      <c r="B860" s="7" t="s">
        <v>1247</v>
      </c>
      <c r="C860" s="7" t="str">
        <f>TEXT(A860,"CRC-00000")&amp;"-05-01"</f>
        <v>CRC-00862-05-01</v>
      </c>
      <c r="G860" s="2" t="s">
        <v>2520</v>
      </c>
      <c r="T860" s="2"/>
      <c r="U860" s="2"/>
      <c r="AD860" s="5" t="b">
        <f>ISNUMBER(MATCH(A860,Selection!A:A,0))</f>
        <v>0</v>
      </c>
      <c r="AE860" s="5">
        <f>24-COUNTIF(D860:AA860,"")</f>
        <v>0</v>
      </c>
      <c r="AF860" s="21" t="b">
        <v>1</v>
      </c>
      <c r="AG860" s="15" t="b">
        <v>1</v>
      </c>
      <c r="AH860" s="15" t="b">
        <v>0</v>
      </c>
      <c r="AI860" s="24" t="b">
        <v>0</v>
      </c>
      <c r="AJ860" s="6">
        <v>862</v>
      </c>
      <c r="AK860" s="6" t="s">
        <v>2691</v>
      </c>
      <c r="AL860" s="6" t="s">
        <v>2692</v>
      </c>
      <c r="AM860" s="6">
        <v>72</v>
      </c>
      <c r="AN860" s="6" t="s">
        <v>2697</v>
      </c>
      <c r="AO860" s="6" t="s">
        <v>2417</v>
      </c>
      <c r="AP860" s="6" t="s">
        <v>2693</v>
      </c>
      <c r="AQ860" s="6" t="s">
        <v>345</v>
      </c>
      <c r="AU860" s="6" t="s">
        <v>2518</v>
      </c>
      <c r="AV860" s="98" t="s">
        <v>547</v>
      </c>
      <c r="AW860" s="98"/>
      <c r="BA860" s="15" t="b">
        <f>NOT(ISNA(MATCH($A860&amp;"N",'Cases at IMPPC'!$H:$H,0)))</f>
        <v>1</v>
      </c>
      <c r="BB860" s="15" t="b">
        <f>NOT(ISNA(MATCH($A860&amp;"T",'Cases at IMPPC'!$H:$H,0)))</f>
        <v>1</v>
      </c>
      <c r="BC860" s="15" t="b">
        <f>NOT(ISNA(MATCH($A860&amp;"ADE",'Cases at IMPPC'!$H:$H,0)))</f>
        <v>0</v>
      </c>
      <c r="BD860" s="15" t="b">
        <f>NOT(ISNA(MATCH($A860&amp;"MET",'Cases at IMPPC'!$H:$H,0)))</f>
        <v>0</v>
      </c>
      <c r="BE860" s="98"/>
    </row>
    <row r="861" spans="1:60" ht="13" hidden="1" customHeight="1">
      <c r="A861" s="37">
        <v>863</v>
      </c>
      <c r="B861" s="7" t="s">
        <v>1248</v>
      </c>
      <c r="C861" s="7" t="str">
        <f>TEXT(A861,"CRC-00000")&amp;"-05-01"</f>
        <v>CRC-00863-05-01</v>
      </c>
      <c r="G861" s="2" t="s">
        <v>2520</v>
      </c>
      <c r="T861" s="2"/>
      <c r="U861" s="2"/>
      <c r="AD861" s="5" t="b">
        <f>ISNUMBER(MATCH(A861,Selection!A:A,0))</f>
        <v>0</v>
      </c>
      <c r="AE861" s="5">
        <f>24-COUNTIF(D861:AA861,"")</f>
        <v>0</v>
      </c>
      <c r="AF861" s="21" t="b">
        <v>1</v>
      </c>
      <c r="AG861" s="15" t="b">
        <v>1</v>
      </c>
      <c r="AH861" s="15" t="b">
        <v>0</v>
      </c>
      <c r="AI861" s="24" t="b">
        <v>0</v>
      </c>
      <c r="AJ861" s="6">
        <v>863</v>
      </c>
      <c r="AK861" s="6" t="s">
        <v>2691</v>
      </c>
      <c r="AL861" s="6" t="s">
        <v>2692</v>
      </c>
      <c r="AM861" s="6">
        <v>75</v>
      </c>
      <c r="AN861" s="6" t="s">
        <v>2518</v>
      </c>
      <c r="AO861" s="6" t="s">
        <v>2699</v>
      </c>
      <c r="AP861" s="6" t="s">
        <v>2698</v>
      </c>
      <c r="AQ861" s="6" t="s">
        <v>20</v>
      </c>
      <c r="AU861" s="6" t="s">
        <v>2797</v>
      </c>
      <c r="AV861" s="98" t="s">
        <v>548</v>
      </c>
      <c r="AW861" s="98"/>
      <c r="BA861" s="15" t="b">
        <f>NOT(ISNA(MATCH($A861&amp;"N",'Cases at IMPPC'!$H:$H,0)))</f>
        <v>1</v>
      </c>
      <c r="BB861" s="15" t="b">
        <f>NOT(ISNA(MATCH($A861&amp;"T",'Cases at IMPPC'!$H:$H,0)))</f>
        <v>1</v>
      </c>
      <c r="BC861" s="15" t="b">
        <f>NOT(ISNA(MATCH($A861&amp;"ADE",'Cases at IMPPC'!$H:$H,0)))</f>
        <v>0</v>
      </c>
      <c r="BD861" s="15" t="b">
        <f>NOT(ISNA(MATCH($A861&amp;"MET",'Cases at IMPPC'!$H:$H,0)))</f>
        <v>0</v>
      </c>
      <c r="BE861" s="98"/>
    </row>
    <row r="862" spans="1:60" ht="13" hidden="1" customHeight="1">
      <c r="A862" s="37">
        <v>864</v>
      </c>
      <c r="B862" s="7" t="s">
        <v>1249</v>
      </c>
      <c r="C862" s="7" t="str">
        <f>TEXT(A862,"CRC-00000")&amp;"-05-01"</f>
        <v>CRC-00864-05-01</v>
      </c>
      <c r="G862" s="2" t="s">
        <v>2520</v>
      </c>
      <c r="T862" s="2"/>
      <c r="U862" s="2"/>
      <c r="AD862" s="5" t="b">
        <f>ISNUMBER(MATCH(A862,Selection!A:A,0))</f>
        <v>0</v>
      </c>
      <c r="AE862" s="5">
        <f>24-COUNTIF(D862:AA862,"")</f>
        <v>0</v>
      </c>
      <c r="AF862" s="21" t="b">
        <v>1</v>
      </c>
      <c r="AG862" s="15" t="b">
        <v>1</v>
      </c>
      <c r="AH862" s="15" t="b">
        <v>0</v>
      </c>
      <c r="AI862" s="24" t="b">
        <v>0</v>
      </c>
      <c r="AJ862" s="6">
        <v>864</v>
      </c>
      <c r="AK862" s="6" t="s">
        <v>2691</v>
      </c>
      <c r="AL862" s="6" t="s">
        <v>2692</v>
      </c>
      <c r="AM862" s="6">
        <v>66</v>
      </c>
      <c r="AN862" s="6" t="s">
        <v>2518</v>
      </c>
      <c r="AO862" s="6" t="s">
        <v>2417</v>
      </c>
      <c r="AP862" s="6" t="s">
        <v>2693</v>
      </c>
      <c r="AQ862" s="6" t="s">
        <v>344</v>
      </c>
      <c r="AU862" s="6" t="s">
        <v>2518</v>
      </c>
      <c r="AV862" s="98" t="s">
        <v>549</v>
      </c>
      <c r="AW862" s="98"/>
      <c r="BA862" s="15" t="b">
        <f>NOT(ISNA(MATCH($A862&amp;"N",'Cases at IMPPC'!$H:$H,0)))</f>
        <v>1</v>
      </c>
      <c r="BB862" s="15" t="b">
        <f>NOT(ISNA(MATCH($A862&amp;"T",'Cases at IMPPC'!$H:$H,0)))</f>
        <v>1</v>
      </c>
      <c r="BC862" s="15" t="b">
        <f>NOT(ISNA(MATCH($A862&amp;"ADE",'Cases at IMPPC'!$H:$H,0)))</f>
        <v>0</v>
      </c>
      <c r="BD862" s="15" t="b">
        <f>NOT(ISNA(MATCH($A862&amp;"MET",'Cases at IMPPC'!$H:$H,0)))</f>
        <v>0</v>
      </c>
      <c r="BE862" s="98"/>
    </row>
    <row r="863" spans="1:60" ht="13" hidden="1" customHeight="1">
      <c r="A863" s="37">
        <v>865</v>
      </c>
      <c r="B863" s="7" t="s">
        <v>1250</v>
      </c>
      <c r="C863" s="7" t="str">
        <f>TEXT(A863,"CRC-00000")&amp;"-05-01"</f>
        <v>CRC-00865-05-01</v>
      </c>
      <c r="D863" s="2" t="s">
        <v>2794</v>
      </c>
      <c r="G863" s="2" t="s">
        <v>2520</v>
      </c>
      <c r="T863" s="2"/>
      <c r="U863" s="2"/>
      <c r="AD863" s="5" t="b">
        <f>ISNUMBER(MATCH(A863,Selection!A:A,0))</f>
        <v>0</v>
      </c>
      <c r="AE863" s="5">
        <f>24-COUNTIF(D863:AA863,"")</f>
        <v>1</v>
      </c>
      <c r="AF863" s="21" t="b">
        <v>1</v>
      </c>
      <c r="AG863" s="15" t="b">
        <v>1</v>
      </c>
      <c r="AH863" s="15" t="b">
        <v>0</v>
      </c>
      <c r="AI863" s="24" t="b">
        <v>0</v>
      </c>
      <c r="AJ863" s="6">
        <v>865</v>
      </c>
      <c r="AK863" s="6" t="s">
        <v>2691</v>
      </c>
      <c r="AL863" s="6" t="s">
        <v>2692</v>
      </c>
      <c r="AM863" s="6">
        <v>89</v>
      </c>
      <c r="AN863" s="6" t="s">
        <v>2697</v>
      </c>
      <c r="AO863" s="6" t="s">
        <v>2699</v>
      </c>
      <c r="AP863" s="6" t="s">
        <v>2693</v>
      </c>
      <c r="AQ863" s="6" t="s">
        <v>319</v>
      </c>
      <c r="AU863" s="6" t="s">
        <v>2518</v>
      </c>
      <c r="AV863" s="98"/>
      <c r="AW863" s="98"/>
      <c r="BA863" s="15" t="b">
        <f>NOT(ISNA(MATCH($A863&amp;"N",'Cases at IMPPC'!$H:$H,0)))</f>
        <v>1</v>
      </c>
      <c r="BB863" s="15" t="b">
        <f>NOT(ISNA(MATCH($A863&amp;"T",'Cases at IMPPC'!$H:$H,0)))</f>
        <v>1</v>
      </c>
      <c r="BC863" s="15" t="b">
        <f>NOT(ISNA(MATCH($A863&amp;"ADE",'Cases at IMPPC'!$H:$H,0)))</f>
        <v>0</v>
      </c>
      <c r="BD863" s="15" t="b">
        <f>NOT(ISNA(MATCH($A863&amp;"MET",'Cases at IMPPC'!$H:$H,0)))</f>
        <v>0</v>
      </c>
      <c r="BE863" s="98"/>
    </row>
    <row r="864" spans="1:60" ht="13" hidden="1" customHeight="1">
      <c r="A864" s="37">
        <v>866</v>
      </c>
      <c r="B864" s="7" t="s">
        <v>1251</v>
      </c>
      <c r="C864" s="7" t="str">
        <f>TEXT(A864,"CRC-00000")&amp;"-05-01"</f>
        <v>CRC-00866-05-01</v>
      </c>
      <c r="G864" s="2" t="s">
        <v>2520</v>
      </c>
      <c r="M864" s="2" t="s">
        <v>2661</v>
      </c>
      <c r="T864" s="2"/>
      <c r="U864" s="2"/>
      <c r="AD864" s="5" t="b">
        <f>ISNUMBER(MATCH(A864,Selection!A:A,0))</f>
        <v>0</v>
      </c>
      <c r="AE864" s="5">
        <f>24-COUNTIF(D864:AA864,"")</f>
        <v>1</v>
      </c>
      <c r="AF864" s="21" t="b">
        <v>1</v>
      </c>
      <c r="AG864" s="15" t="b">
        <v>0</v>
      </c>
      <c r="AH864" s="15" t="b">
        <v>0</v>
      </c>
      <c r="AI864" s="24" t="b">
        <v>1</v>
      </c>
      <c r="AJ864" s="6">
        <v>866.3</v>
      </c>
      <c r="AK864" s="6" t="s">
        <v>2744</v>
      </c>
      <c r="AL864" s="6" t="s">
        <v>2692</v>
      </c>
      <c r="AM864" s="6">
        <v>69</v>
      </c>
      <c r="AN864" s="6" t="s">
        <v>2518</v>
      </c>
      <c r="AO864" s="6" t="s">
        <v>3065</v>
      </c>
      <c r="AP864" s="6" t="s">
        <v>2518</v>
      </c>
      <c r="AV864" s="98" t="s">
        <v>550</v>
      </c>
      <c r="AW864" s="98"/>
      <c r="BA864" s="15" t="b">
        <f>NOT(ISNA(MATCH($A864&amp;"N",'Cases at IMPPC'!$H:$H,0)))</f>
        <v>1</v>
      </c>
      <c r="BB864" s="15" t="b">
        <f>NOT(ISNA(MATCH($A864&amp;"T",'Cases at IMPPC'!$H:$H,0)))</f>
        <v>1</v>
      </c>
      <c r="BC864" s="15" t="b">
        <f>NOT(ISNA(MATCH($A864&amp;"ADE",'Cases at IMPPC'!$H:$H,0)))</f>
        <v>0</v>
      </c>
      <c r="BD864" s="15" t="b">
        <f>NOT(ISNA(MATCH($A864&amp;"MET",'Cases at IMPPC'!$H:$H,0)))</f>
        <v>0</v>
      </c>
      <c r="BE864" s="98" t="s">
        <v>1157</v>
      </c>
      <c r="BH864" t="s">
        <v>3005</v>
      </c>
    </row>
    <row r="865" spans="1:57" ht="13" hidden="1" customHeight="1">
      <c r="A865" s="37">
        <v>867</v>
      </c>
      <c r="B865" s="7" t="s">
        <v>1252</v>
      </c>
      <c r="C865" s="7" t="str">
        <f>TEXT(A865,"CRC-00000")&amp;"-05-01"</f>
        <v>CRC-00867-05-01</v>
      </c>
      <c r="G865" s="2" t="s">
        <v>2520</v>
      </c>
      <c r="T865" s="2"/>
      <c r="U865" s="2"/>
      <c r="AD865" s="5" t="b">
        <f>ISNUMBER(MATCH(A865,Selection!A:A,0))</f>
        <v>0</v>
      </c>
      <c r="AE865" s="5">
        <f>24-COUNTIF(D865:AA865,"")</f>
        <v>0</v>
      </c>
      <c r="AF865" s="21" t="b">
        <v>1</v>
      </c>
      <c r="AG865" s="15" t="b">
        <v>1</v>
      </c>
      <c r="AH865" s="15" t="b">
        <v>0</v>
      </c>
      <c r="AI865" s="24" t="b">
        <v>0</v>
      </c>
      <c r="AJ865" s="6">
        <v>867</v>
      </c>
      <c r="AK865" s="6" t="s">
        <v>2691</v>
      </c>
      <c r="AL865" s="6" t="s">
        <v>2692</v>
      </c>
      <c r="AM865" s="6">
        <v>58</v>
      </c>
      <c r="AN865" s="6" t="s">
        <v>2518</v>
      </c>
      <c r="AO865" s="6" t="s">
        <v>2417</v>
      </c>
      <c r="AP865" s="6" t="s">
        <v>2999</v>
      </c>
      <c r="AQ865" s="6" t="s">
        <v>21</v>
      </c>
      <c r="AU865" s="6" t="s">
        <v>2797</v>
      </c>
      <c r="AV865" s="98" t="s">
        <v>809</v>
      </c>
      <c r="AW865" s="98"/>
      <c r="BA865" s="15" t="b">
        <f>NOT(ISNA(MATCH($A865&amp;"N",'Cases at IMPPC'!$H:$H,0)))</f>
        <v>0</v>
      </c>
      <c r="BB865" s="15" t="b">
        <f>NOT(ISNA(MATCH($A865&amp;"T",'Cases at IMPPC'!$H:$H,0)))</f>
        <v>0</v>
      </c>
      <c r="BC865" s="15" t="b">
        <f>NOT(ISNA(MATCH($A865&amp;"ADE",'Cases at IMPPC'!$H:$H,0)))</f>
        <v>0</v>
      </c>
      <c r="BD865" s="15" t="b">
        <f>NOT(ISNA(MATCH($A865&amp;"MET",'Cases at IMPPC'!$H:$H,0)))</f>
        <v>0</v>
      </c>
      <c r="BE865" s="98"/>
    </row>
    <row r="866" spans="1:57" ht="13" hidden="1" customHeight="1">
      <c r="A866" s="37">
        <v>868</v>
      </c>
      <c r="B866" s="7" t="s">
        <v>1253</v>
      </c>
      <c r="C866" s="7" t="str">
        <f>TEXT(A866,"CRC-00000")&amp;"-05-01"</f>
        <v>CRC-00868-05-01</v>
      </c>
      <c r="G866" s="2" t="s">
        <v>2520</v>
      </c>
      <c r="T866" s="2"/>
      <c r="U866" s="2"/>
      <c r="AD866" s="5" t="b">
        <f>ISNUMBER(MATCH(A866,Selection!A:A,0))</f>
        <v>0</v>
      </c>
      <c r="AE866" s="5">
        <f>24-COUNTIF(D866:AA866,"")</f>
        <v>0</v>
      </c>
      <c r="AF866" s="21" t="b">
        <v>1</v>
      </c>
      <c r="AG866" s="15" t="b">
        <v>0</v>
      </c>
      <c r="AH866" s="15" t="b">
        <v>1</v>
      </c>
      <c r="AI866" s="24" t="b">
        <v>0</v>
      </c>
      <c r="AJ866" s="6">
        <v>868.1</v>
      </c>
      <c r="AK866" s="6" t="s">
        <v>3170</v>
      </c>
      <c r="AL866" s="6" t="s">
        <v>2692</v>
      </c>
      <c r="AM866" s="6">
        <v>75</v>
      </c>
      <c r="AN866" s="6" t="s">
        <v>2518</v>
      </c>
      <c r="AO866" s="6" t="s">
        <v>2699</v>
      </c>
      <c r="AQ866" s="6" t="s">
        <v>150</v>
      </c>
      <c r="AU866" s="6" t="s">
        <v>2518</v>
      </c>
      <c r="AV866" s="98" t="s">
        <v>551</v>
      </c>
      <c r="AW866" s="98"/>
      <c r="BA866" s="15" t="b">
        <f>NOT(ISNA(MATCH($A866&amp;"N",'Cases at IMPPC'!$H:$H,0)))</f>
        <v>1</v>
      </c>
      <c r="BB866" s="15" t="b">
        <f>NOT(ISNA(MATCH($A866&amp;"T",'Cases at IMPPC'!$H:$H,0)))</f>
        <v>1</v>
      </c>
      <c r="BC866" s="15" t="b">
        <f>NOT(ISNA(MATCH($A866&amp;"ADE",'Cases at IMPPC'!$H:$H,0)))</f>
        <v>0</v>
      </c>
      <c r="BD866" s="15" t="b">
        <f>NOT(ISNA(MATCH($A866&amp;"MET",'Cases at IMPPC'!$H:$H,0)))</f>
        <v>0</v>
      </c>
      <c r="BE866" s="98" t="s">
        <v>847</v>
      </c>
    </row>
    <row r="867" spans="1:57" ht="13" hidden="1" customHeight="1">
      <c r="A867" s="37">
        <v>869</v>
      </c>
      <c r="B867" s="7" t="s">
        <v>1254</v>
      </c>
      <c r="C867" s="7" t="str">
        <f>TEXT(A867,"CRC-00000")&amp;"-05-01"</f>
        <v>CRC-00869-05-01</v>
      </c>
      <c r="G867" s="2" t="s">
        <v>2520</v>
      </c>
      <c r="T867" s="2"/>
      <c r="U867" s="2"/>
      <c r="AD867" s="5" t="b">
        <f>ISNUMBER(MATCH(A867,Selection!A:A,0))</f>
        <v>0</v>
      </c>
      <c r="AE867" s="5">
        <f>24-COUNTIF(D867:AA867,"")</f>
        <v>0</v>
      </c>
      <c r="AF867" s="21" t="b">
        <v>1</v>
      </c>
      <c r="AG867" s="15" t="b">
        <v>0</v>
      </c>
      <c r="AH867" s="15" t="b">
        <v>1</v>
      </c>
      <c r="AI867" s="24" t="b">
        <v>0</v>
      </c>
      <c r="AJ867" s="6">
        <v>869.1</v>
      </c>
      <c r="AK867" s="6" t="s">
        <v>3170</v>
      </c>
      <c r="AL867" s="6" t="s">
        <v>2692</v>
      </c>
      <c r="AM867" s="6">
        <v>18</v>
      </c>
      <c r="AN867" s="6" t="s">
        <v>2518</v>
      </c>
      <c r="AO867" s="6" t="s">
        <v>2417</v>
      </c>
      <c r="AQ867" s="6" t="s">
        <v>318</v>
      </c>
      <c r="AU867" s="6" t="s">
        <v>2692</v>
      </c>
      <c r="AV867" s="98" t="s">
        <v>552</v>
      </c>
      <c r="AW867" s="98"/>
      <c r="BA867" s="15" t="b">
        <f>NOT(ISNA(MATCH($A867&amp;"N",'Cases at IMPPC'!$H:$H,0)))</f>
        <v>1</v>
      </c>
      <c r="BB867" s="15" t="b">
        <f>NOT(ISNA(MATCH($A867&amp;"T",'Cases at IMPPC'!$H:$H,0)))</f>
        <v>1</v>
      </c>
      <c r="BC867" s="15" t="b">
        <f>NOT(ISNA(MATCH($A867&amp;"ADE",'Cases at IMPPC'!$H:$H,0)))</f>
        <v>0</v>
      </c>
      <c r="BD867" s="15" t="b">
        <f>NOT(ISNA(MATCH($A867&amp;"MET",'Cases at IMPPC'!$H:$H,0)))</f>
        <v>0</v>
      </c>
      <c r="BE867" s="98"/>
    </row>
    <row r="868" spans="1:57" ht="13" hidden="1" customHeight="1">
      <c r="A868" s="37">
        <v>870</v>
      </c>
      <c r="B868" s="7" t="s">
        <v>1255</v>
      </c>
      <c r="C868" s="7" t="str">
        <f>TEXT(A868,"CRC-00000")&amp;"-05-01"</f>
        <v>CRC-00870-05-01</v>
      </c>
      <c r="G868" s="2" t="s">
        <v>2520</v>
      </c>
      <c r="T868" s="2"/>
      <c r="U868" s="2"/>
      <c r="AD868" s="5" t="b">
        <f>ISNUMBER(MATCH(A868,Selection!A:A,0))</f>
        <v>0</v>
      </c>
      <c r="AE868" s="5">
        <f>24-COUNTIF(D868:AA868,"")</f>
        <v>0</v>
      </c>
      <c r="AF868" s="21" t="b">
        <v>1</v>
      </c>
      <c r="AG868" s="15" t="b">
        <v>0</v>
      </c>
      <c r="AH868" s="15" t="b">
        <v>1</v>
      </c>
      <c r="AI868" s="24" t="b">
        <v>0</v>
      </c>
      <c r="AJ868" s="6">
        <v>870.1</v>
      </c>
      <c r="AK868" s="6" t="s">
        <v>3170</v>
      </c>
      <c r="AL868" s="6" t="s">
        <v>2692</v>
      </c>
      <c r="AM868" s="6">
        <v>67</v>
      </c>
      <c r="AN868" s="6" t="s">
        <v>2518</v>
      </c>
      <c r="AO868" s="6" t="s">
        <v>2699</v>
      </c>
      <c r="AV868" s="98" t="s">
        <v>617</v>
      </c>
      <c r="AW868" s="98"/>
      <c r="BA868" s="15" t="b">
        <f>NOT(ISNA(MATCH($A868&amp;"N",'Cases at IMPPC'!$H:$H,0)))</f>
        <v>1</v>
      </c>
      <c r="BB868" s="15" t="b">
        <f>NOT(ISNA(MATCH($A868&amp;"T",'Cases at IMPPC'!$H:$H,0)))</f>
        <v>1</v>
      </c>
      <c r="BC868" s="15" t="b">
        <f>NOT(ISNA(MATCH($A868&amp;"ADE",'Cases at IMPPC'!$H:$H,0)))</f>
        <v>0</v>
      </c>
      <c r="BD868" s="15" t="b">
        <f>NOT(ISNA(MATCH($A868&amp;"MET",'Cases at IMPPC'!$H:$H,0)))</f>
        <v>0</v>
      </c>
      <c r="BE868" s="98"/>
    </row>
    <row r="869" spans="1:57" ht="13" hidden="1" customHeight="1">
      <c r="A869" s="37">
        <v>871</v>
      </c>
      <c r="B869" s="7" t="s">
        <v>1256</v>
      </c>
      <c r="C869" s="7" t="str">
        <f>TEXT(A869,"CRC-00000")&amp;"-05-01"</f>
        <v>CRC-00871-05-01</v>
      </c>
      <c r="G869" s="2" t="s">
        <v>2520</v>
      </c>
      <c r="T869" s="2"/>
      <c r="U869" s="2"/>
      <c r="AD869" s="5" t="b">
        <f>ISNUMBER(MATCH(A869,Selection!A:A,0))</f>
        <v>0</v>
      </c>
      <c r="AE869" s="5">
        <f>24-COUNTIF(D869:AA869,"")</f>
        <v>0</v>
      </c>
      <c r="AF869" s="21" t="b">
        <v>1</v>
      </c>
      <c r="AG869" s="15" t="b">
        <v>0</v>
      </c>
      <c r="AH869" s="15" t="b">
        <v>1</v>
      </c>
      <c r="AI869" s="24" t="b">
        <v>0</v>
      </c>
      <c r="AJ869" s="6">
        <v>871.1</v>
      </c>
      <c r="AK869" s="6" t="s">
        <v>3170</v>
      </c>
      <c r="AL869" s="6" t="s">
        <v>2692</v>
      </c>
      <c r="AM869" s="6">
        <v>60</v>
      </c>
      <c r="AN869" s="6" t="s">
        <v>2697</v>
      </c>
      <c r="AO869" s="6" t="s">
        <v>2699</v>
      </c>
      <c r="AQ869" s="6" t="s">
        <v>158</v>
      </c>
      <c r="AU869" s="6" t="s">
        <v>2797</v>
      </c>
      <c r="AV869" s="98" t="s">
        <v>553</v>
      </c>
      <c r="AW869" s="98"/>
      <c r="BA869" s="15" t="b">
        <f>NOT(ISNA(MATCH($A869&amp;"N",'Cases at IMPPC'!$H:$H,0)))</f>
        <v>1</v>
      </c>
      <c r="BB869" s="15" t="b">
        <f>NOT(ISNA(MATCH($A869&amp;"T",'Cases at IMPPC'!$H:$H,0)))</f>
        <v>1</v>
      </c>
      <c r="BC869" s="15" t="b">
        <f>NOT(ISNA(MATCH($A869&amp;"ADE",'Cases at IMPPC'!$H:$H,0)))</f>
        <v>0</v>
      </c>
      <c r="BD869" s="15" t="b">
        <f>NOT(ISNA(MATCH($A869&amp;"MET",'Cases at IMPPC'!$H:$H,0)))</f>
        <v>0</v>
      </c>
      <c r="BE869" s="98"/>
    </row>
    <row r="870" spans="1:57" ht="13" hidden="1" customHeight="1">
      <c r="A870" s="37">
        <v>872</v>
      </c>
      <c r="B870" s="7" t="s">
        <v>1406</v>
      </c>
      <c r="C870" s="7" t="str">
        <f>TEXT(A870,"CRC-00000")&amp;"-05-01"</f>
        <v>CRC-00872-05-01</v>
      </c>
      <c r="G870" s="2" t="s">
        <v>2520</v>
      </c>
      <c r="T870" s="2"/>
      <c r="U870" s="2"/>
      <c r="AD870" s="5" t="b">
        <f>ISNUMBER(MATCH(A870,Selection!A:A,0))</f>
        <v>0</v>
      </c>
      <c r="AE870" s="5">
        <f>24-COUNTIF(D870:AA870,"")</f>
        <v>0</v>
      </c>
      <c r="AF870" s="21" t="b">
        <v>1</v>
      </c>
      <c r="AG870" s="15" t="b">
        <v>0</v>
      </c>
      <c r="AH870" s="15" t="b">
        <v>1</v>
      </c>
      <c r="AI870" s="24" t="b">
        <v>0</v>
      </c>
      <c r="AJ870" s="6">
        <v>872.1</v>
      </c>
      <c r="AK870" s="6" t="s">
        <v>3170</v>
      </c>
      <c r="AL870" s="6" t="s">
        <v>2692</v>
      </c>
      <c r="AM870" s="6">
        <v>71</v>
      </c>
      <c r="AN870" s="6" t="s">
        <v>2518</v>
      </c>
      <c r="AO870" s="6" t="s">
        <v>2699</v>
      </c>
      <c r="AQ870" s="6" t="s">
        <v>22</v>
      </c>
      <c r="AU870" s="6" t="s">
        <v>2518</v>
      </c>
      <c r="AV870" s="98" t="s">
        <v>554</v>
      </c>
      <c r="AW870" s="98"/>
      <c r="BA870" s="15" t="b">
        <f>NOT(ISNA(MATCH($A870&amp;"N",'Cases at IMPPC'!$H:$H,0)))</f>
        <v>1</v>
      </c>
      <c r="BB870" s="15" t="b">
        <f>NOT(ISNA(MATCH($A870&amp;"T",'Cases at IMPPC'!$H:$H,0)))</f>
        <v>1</v>
      </c>
      <c r="BC870" s="15" t="b">
        <f>NOT(ISNA(MATCH($A870&amp;"ADE",'Cases at IMPPC'!$H:$H,0)))</f>
        <v>0</v>
      </c>
      <c r="BD870" s="15" t="b">
        <f>NOT(ISNA(MATCH($A870&amp;"MET",'Cases at IMPPC'!$H:$H,0)))</f>
        <v>0</v>
      </c>
      <c r="BE870" s="98"/>
    </row>
    <row r="871" spans="1:57" ht="13" hidden="1" customHeight="1">
      <c r="A871" s="37">
        <v>873</v>
      </c>
      <c r="B871" s="7" t="s">
        <v>1407</v>
      </c>
      <c r="C871" s="7" t="str">
        <f>TEXT(A871,"CRC-00000")&amp;"-05-01"</f>
        <v>CRC-00873-05-01</v>
      </c>
      <c r="G871" s="2" t="s">
        <v>2520</v>
      </c>
      <c r="T871" s="2"/>
      <c r="U871" s="2"/>
      <c r="AD871" s="5" t="b">
        <f>ISNUMBER(MATCH(A871,Selection!A:A,0))</f>
        <v>0</v>
      </c>
      <c r="AE871" s="5">
        <f>24-COUNTIF(D871:AA871,"")</f>
        <v>0</v>
      </c>
      <c r="AF871" s="21" t="b">
        <v>1</v>
      </c>
      <c r="AG871" s="15" t="b">
        <v>1</v>
      </c>
      <c r="AH871" s="15" t="b">
        <v>0</v>
      </c>
      <c r="AI871" s="24" t="b">
        <v>0</v>
      </c>
      <c r="AJ871" s="6">
        <v>873</v>
      </c>
      <c r="AK871" s="6" t="s">
        <v>2691</v>
      </c>
      <c r="AL871" s="6" t="s">
        <v>2692</v>
      </c>
      <c r="AM871" s="6">
        <v>79</v>
      </c>
      <c r="AN871" s="6" t="s">
        <v>2518</v>
      </c>
      <c r="AO871" s="6" t="s">
        <v>2417</v>
      </c>
      <c r="AP871" s="6" t="s">
        <v>2698</v>
      </c>
      <c r="AQ871" s="6" t="s">
        <v>23</v>
      </c>
      <c r="AV871" s="98" t="s">
        <v>711</v>
      </c>
      <c r="AW871" s="98"/>
      <c r="BA871" s="15" t="b">
        <f>NOT(ISNA(MATCH($A871&amp;"N",'Cases at IMPPC'!$H:$H,0)))</f>
        <v>1</v>
      </c>
      <c r="BB871" s="15" t="b">
        <f>NOT(ISNA(MATCH($A871&amp;"T",'Cases at IMPPC'!$H:$H,0)))</f>
        <v>1</v>
      </c>
      <c r="BC871" s="15" t="b">
        <f>NOT(ISNA(MATCH($A871&amp;"ADE",'Cases at IMPPC'!$H:$H,0)))</f>
        <v>0</v>
      </c>
      <c r="BD871" s="15" t="b">
        <f>NOT(ISNA(MATCH($A871&amp;"MET",'Cases at IMPPC'!$H:$H,0)))</f>
        <v>0</v>
      </c>
      <c r="BE871" s="98"/>
    </row>
    <row r="872" spans="1:57" ht="13" hidden="1" customHeight="1">
      <c r="A872" s="37">
        <v>874</v>
      </c>
      <c r="B872" s="7" t="s">
        <v>1606</v>
      </c>
      <c r="C872" s="7" t="str">
        <f>TEXT(A872,"CRC-00000")&amp;"-05-01"</f>
        <v>CRC-00874-05-01</v>
      </c>
      <c r="G872" s="2" t="s">
        <v>2520</v>
      </c>
      <c r="T872" s="2"/>
      <c r="U872" s="2"/>
      <c r="AD872" s="5" t="b">
        <f>ISNUMBER(MATCH(A872,Selection!A:A,0))</f>
        <v>0</v>
      </c>
      <c r="AE872" s="5">
        <f>24-COUNTIF(D872:AA872,"")</f>
        <v>0</v>
      </c>
      <c r="AF872" s="21" t="b">
        <v>1</v>
      </c>
      <c r="AG872" s="15" t="b">
        <v>0</v>
      </c>
      <c r="AH872" s="15" t="b">
        <v>1</v>
      </c>
      <c r="AI872" s="24" t="b">
        <v>0</v>
      </c>
      <c r="AJ872" s="6">
        <v>874.1</v>
      </c>
      <c r="AK872" s="6" t="s">
        <v>3170</v>
      </c>
      <c r="AL872" s="6" t="s">
        <v>2692</v>
      </c>
      <c r="AM872" s="6">
        <v>80</v>
      </c>
      <c r="AN872" s="6" t="s">
        <v>2518</v>
      </c>
      <c r="AO872" s="6" t="s">
        <v>2417</v>
      </c>
      <c r="AU872" s="6" t="s">
        <v>2795</v>
      </c>
      <c r="AV872" s="98" t="s">
        <v>555</v>
      </c>
      <c r="AW872" s="98"/>
      <c r="BA872" s="15" t="b">
        <f>NOT(ISNA(MATCH($A872&amp;"N",'Cases at IMPPC'!$H:$H,0)))</f>
        <v>1</v>
      </c>
      <c r="BB872" s="15" t="b">
        <f>NOT(ISNA(MATCH($A872&amp;"T",'Cases at IMPPC'!$H:$H,0)))</f>
        <v>1</v>
      </c>
      <c r="BC872" s="15" t="b">
        <f>NOT(ISNA(MATCH($A872&amp;"ADE",'Cases at IMPPC'!$H:$H,0)))</f>
        <v>0</v>
      </c>
      <c r="BD872" s="15" t="b">
        <f>NOT(ISNA(MATCH($A872&amp;"MET",'Cases at IMPPC'!$H:$H,0)))</f>
        <v>0</v>
      </c>
      <c r="BE872" s="98"/>
    </row>
    <row r="873" spans="1:57" ht="13" hidden="1" customHeight="1">
      <c r="A873" s="37">
        <v>875</v>
      </c>
      <c r="B873" s="7" t="s">
        <v>1790</v>
      </c>
      <c r="C873" s="7" t="str">
        <f>TEXT(A873,"CRC-00000")&amp;"-05-01"</f>
        <v>CRC-00875-05-01</v>
      </c>
      <c r="G873" s="2" t="s">
        <v>2520</v>
      </c>
      <c r="T873" s="2"/>
      <c r="U873" s="2"/>
      <c r="AD873" s="5" t="b">
        <f>ISNUMBER(MATCH(A873,Selection!A:A,0))</f>
        <v>0</v>
      </c>
      <c r="AE873" s="5">
        <f>24-COUNTIF(D873:AA873,"")</f>
        <v>0</v>
      </c>
      <c r="AF873" s="21" t="b">
        <v>1</v>
      </c>
      <c r="AG873" s="15" t="b">
        <v>0</v>
      </c>
      <c r="AH873" s="15" t="b">
        <v>1</v>
      </c>
      <c r="AI873" s="24" t="b">
        <v>0</v>
      </c>
      <c r="AJ873" s="6">
        <v>875.1</v>
      </c>
      <c r="AK873" s="6" t="s">
        <v>3170</v>
      </c>
      <c r="AL873" s="6" t="s">
        <v>2692</v>
      </c>
      <c r="AM873" s="6">
        <v>66</v>
      </c>
      <c r="AN873" s="6" t="s">
        <v>2518</v>
      </c>
      <c r="AO873" s="6" t="s">
        <v>2417</v>
      </c>
      <c r="AQ873" s="6" t="s">
        <v>378</v>
      </c>
      <c r="AU873" s="6" t="s">
        <v>2795</v>
      </c>
      <c r="AV873" s="98" t="s">
        <v>556</v>
      </c>
      <c r="AW873" s="98"/>
      <c r="BA873" s="15" t="b">
        <f>NOT(ISNA(MATCH($A873&amp;"N",'Cases at IMPPC'!$H:$H,0)))</f>
        <v>1</v>
      </c>
      <c r="BB873" s="15" t="b">
        <f>NOT(ISNA(MATCH($A873&amp;"T",'Cases at IMPPC'!$H:$H,0)))</f>
        <v>1</v>
      </c>
      <c r="BC873" s="15" t="b">
        <f>NOT(ISNA(MATCH($A873&amp;"ADE",'Cases at IMPPC'!$H:$H,0)))</f>
        <v>0</v>
      </c>
      <c r="BD873" s="15" t="b">
        <f>NOT(ISNA(MATCH($A873&amp;"MET",'Cases at IMPPC'!$H:$H,0)))</f>
        <v>0</v>
      </c>
      <c r="BE873" s="98"/>
    </row>
    <row r="874" spans="1:57" ht="13" hidden="1" customHeight="1">
      <c r="A874" s="37">
        <v>876</v>
      </c>
      <c r="B874" s="7" t="s">
        <v>1791</v>
      </c>
      <c r="C874" s="7" t="str">
        <f>TEXT(A874,"CRC-00000")&amp;"-05-01"</f>
        <v>CRC-00876-05-01</v>
      </c>
      <c r="G874" s="2" t="s">
        <v>2520</v>
      </c>
      <c r="T874" s="2"/>
      <c r="U874" s="2"/>
      <c r="AD874" s="5" t="b">
        <f>ISNUMBER(MATCH(A874,Selection!A:A,0))</f>
        <v>0</v>
      </c>
      <c r="AE874" s="5">
        <f>24-COUNTIF(D874:AA874,"")</f>
        <v>0</v>
      </c>
      <c r="AF874" s="21" t="b">
        <v>1</v>
      </c>
      <c r="AG874" s="15" t="b">
        <v>1</v>
      </c>
      <c r="AH874" s="15" t="b">
        <v>0</v>
      </c>
      <c r="AI874" s="24" t="b">
        <v>0</v>
      </c>
      <c r="AJ874" s="6">
        <v>876</v>
      </c>
      <c r="AK874" s="6" t="s">
        <v>2691</v>
      </c>
      <c r="AL874" s="6" t="s">
        <v>2692</v>
      </c>
      <c r="AM874" s="6">
        <v>42</v>
      </c>
      <c r="AN874" s="6" t="s">
        <v>2697</v>
      </c>
      <c r="AO874" s="6" t="s">
        <v>2699</v>
      </c>
      <c r="AP874" s="6" t="s">
        <v>2698</v>
      </c>
      <c r="AQ874" s="6" t="s">
        <v>24</v>
      </c>
      <c r="AU874" s="6" t="s">
        <v>2518</v>
      </c>
      <c r="AV874" s="98" t="s">
        <v>557</v>
      </c>
      <c r="AW874" s="98"/>
      <c r="BA874" s="15" t="b">
        <f>NOT(ISNA(MATCH($A874&amp;"N",'Cases at IMPPC'!$H:$H,0)))</f>
        <v>1</v>
      </c>
      <c r="BB874" s="15" t="b">
        <f>NOT(ISNA(MATCH($A874&amp;"T",'Cases at IMPPC'!$H:$H,0)))</f>
        <v>1</v>
      </c>
      <c r="BC874" s="15" t="b">
        <f>NOT(ISNA(MATCH($A874&amp;"ADE",'Cases at IMPPC'!$H:$H,0)))</f>
        <v>0</v>
      </c>
      <c r="BD874" s="15" t="b">
        <f>NOT(ISNA(MATCH($A874&amp;"MET",'Cases at IMPPC'!$H:$H,0)))</f>
        <v>0</v>
      </c>
      <c r="BE874" s="98"/>
    </row>
    <row r="875" spans="1:57" ht="13" hidden="1" customHeight="1">
      <c r="A875" s="37">
        <v>877</v>
      </c>
      <c r="B875" s="7" t="s">
        <v>1792</v>
      </c>
      <c r="C875" s="7" t="str">
        <f>TEXT(A875,"CRC-00000")&amp;"-05-01"</f>
        <v>CRC-00877-05-01</v>
      </c>
      <c r="G875" s="2" t="s">
        <v>2520</v>
      </c>
      <c r="T875" s="2"/>
      <c r="U875" s="2"/>
      <c r="AD875" s="5" t="b">
        <f>ISNUMBER(MATCH(A875,Selection!A:A,0))</f>
        <v>0</v>
      </c>
      <c r="AE875" s="5">
        <f>24-COUNTIF(D875:AA875,"")</f>
        <v>0</v>
      </c>
      <c r="AF875" s="21" t="b">
        <v>1</v>
      </c>
      <c r="AG875" s="15" t="b">
        <v>0</v>
      </c>
      <c r="AH875" s="15" t="b">
        <v>1</v>
      </c>
      <c r="AI875" s="24" t="b">
        <v>0</v>
      </c>
      <c r="AJ875" s="6">
        <v>877.1</v>
      </c>
      <c r="AK875" s="6" t="s">
        <v>3170</v>
      </c>
      <c r="AL875" s="6" t="s">
        <v>2692</v>
      </c>
      <c r="AM875" s="6">
        <v>68</v>
      </c>
      <c r="AN875" s="6" t="s">
        <v>2697</v>
      </c>
      <c r="AO875" s="6" t="s">
        <v>2417</v>
      </c>
      <c r="AQ875" s="6" t="s">
        <v>359</v>
      </c>
      <c r="AU875" s="6" t="s">
        <v>2795</v>
      </c>
      <c r="AV875" s="98" t="s">
        <v>558</v>
      </c>
      <c r="AW875" s="98"/>
      <c r="BA875" s="15" t="b">
        <f>NOT(ISNA(MATCH($A875&amp;"N",'Cases at IMPPC'!$H:$H,0)))</f>
        <v>1</v>
      </c>
      <c r="BB875" s="15" t="b">
        <f>NOT(ISNA(MATCH($A875&amp;"T",'Cases at IMPPC'!$H:$H,0)))</f>
        <v>1</v>
      </c>
      <c r="BC875" s="15" t="b">
        <f>NOT(ISNA(MATCH($A875&amp;"ADE",'Cases at IMPPC'!$H:$H,0)))</f>
        <v>0</v>
      </c>
      <c r="BD875" s="15" t="b">
        <f>NOT(ISNA(MATCH($A875&amp;"MET",'Cases at IMPPC'!$H:$H,0)))</f>
        <v>0</v>
      </c>
      <c r="BE875" s="98"/>
    </row>
    <row r="876" spans="1:57" ht="13" hidden="1" customHeight="1">
      <c r="A876" s="37">
        <v>878</v>
      </c>
      <c r="B876" s="7" t="s">
        <v>1793</v>
      </c>
      <c r="C876" s="7" t="str">
        <f>TEXT(A876,"CRC-00000")&amp;"-05-01"</f>
        <v>CRC-00878-05-01</v>
      </c>
      <c r="D876" s="2" t="s">
        <v>2794</v>
      </c>
      <c r="G876" s="2" t="s">
        <v>2520</v>
      </c>
      <c r="T876" s="2"/>
      <c r="U876" s="2"/>
      <c r="AD876" s="5" t="b">
        <f>ISNUMBER(MATCH(A876,Selection!A:A,0))</f>
        <v>0</v>
      </c>
      <c r="AE876" s="5">
        <f>24-COUNTIF(D876:AA876,"")</f>
        <v>1</v>
      </c>
      <c r="AF876" s="21" t="b">
        <v>1</v>
      </c>
      <c r="AG876" s="15" t="b">
        <v>1</v>
      </c>
      <c r="AH876" s="15" t="b">
        <v>0</v>
      </c>
      <c r="AI876" s="24" t="b">
        <v>0</v>
      </c>
      <c r="AJ876" s="6">
        <v>878</v>
      </c>
      <c r="AK876" s="6" t="s">
        <v>2691</v>
      </c>
      <c r="AL876" s="6" t="s">
        <v>2692</v>
      </c>
      <c r="AM876" s="6">
        <v>50</v>
      </c>
      <c r="AN876" s="6" t="s">
        <v>2518</v>
      </c>
      <c r="AO876" s="6" t="s">
        <v>2699</v>
      </c>
      <c r="AP876" s="6" t="s">
        <v>2693</v>
      </c>
      <c r="AQ876" s="6" t="s">
        <v>24</v>
      </c>
      <c r="AU876" s="6" t="s">
        <v>2797</v>
      </c>
      <c r="AV876" s="98" t="s">
        <v>559</v>
      </c>
      <c r="AW876" s="98"/>
      <c r="BA876" s="15" t="b">
        <f>NOT(ISNA(MATCH($A876&amp;"N",'Cases at IMPPC'!$H:$H,0)))</f>
        <v>1</v>
      </c>
      <c r="BB876" s="15" t="b">
        <f>NOT(ISNA(MATCH($A876&amp;"T",'Cases at IMPPC'!$H:$H,0)))</f>
        <v>1</v>
      </c>
      <c r="BC876" s="15" t="b">
        <f>NOT(ISNA(MATCH($A876&amp;"ADE",'Cases at IMPPC'!$H:$H,0)))</f>
        <v>0</v>
      </c>
      <c r="BD876" s="15" t="b">
        <f>NOT(ISNA(MATCH($A876&amp;"MET",'Cases at IMPPC'!$H:$H,0)))</f>
        <v>0</v>
      </c>
      <c r="BE876" s="98"/>
    </row>
    <row r="877" spans="1:57" ht="13" hidden="1" customHeight="1">
      <c r="A877" s="37">
        <v>879</v>
      </c>
      <c r="B877" s="7" t="s">
        <v>1610</v>
      </c>
      <c r="C877" s="7" t="str">
        <f>TEXT(A877,"CRC-00000")&amp;"-05-01"</f>
        <v>CRC-00879-05-01</v>
      </c>
      <c r="G877" s="2" t="s">
        <v>2520</v>
      </c>
      <c r="T877" s="2"/>
      <c r="U877" s="2"/>
      <c r="AD877" s="5" t="b">
        <f>ISNUMBER(MATCH(A877,Selection!A:A,0))</f>
        <v>0</v>
      </c>
      <c r="AE877" s="5">
        <f>24-COUNTIF(D877:AA877,"")</f>
        <v>0</v>
      </c>
      <c r="AF877" s="21" t="b">
        <v>1</v>
      </c>
      <c r="AG877" s="15" t="b">
        <v>1</v>
      </c>
      <c r="AH877" s="15" t="b">
        <v>0</v>
      </c>
      <c r="AI877" s="24" t="b">
        <v>0</v>
      </c>
      <c r="AJ877" s="6">
        <v>879</v>
      </c>
      <c r="AK877" s="6" t="s">
        <v>2691</v>
      </c>
      <c r="AL877" s="6" t="s">
        <v>2692</v>
      </c>
      <c r="AM877" s="6">
        <v>71</v>
      </c>
      <c r="AN877" s="6" t="s">
        <v>2697</v>
      </c>
      <c r="AO877" s="6" t="s">
        <v>2699</v>
      </c>
      <c r="AP877" s="6" t="s">
        <v>2693</v>
      </c>
      <c r="AQ877" s="6" t="s">
        <v>355</v>
      </c>
      <c r="AU877" s="6" t="s">
        <v>2518</v>
      </c>
      <c r="AV877" s="98" t="s">
        <v>379</v>
      </c>
      <c r="AW877" s="98"/>
      <c r="BA877" s="15" t="b">
        <f>NOT(ISNA(MATCH($A877&amp;"N",'Cases at IMPPC'!$H:$H,0)))</f>
        <v>1</v>
      </c>
      <c r="BB877" s="15" t="b">
        <f>NOT(ISNA(MATCH($A877&amp;"T",'Cases at IMPPC'!$H:$H,0)))</f>
        <v>1</v>
      </c>
      <c r="BC877" s="15" t="b">
        <f>NOT(ISNA(MATCH($A877&amp;"ADE",'Cases at IMPPC'!$H:$H,0)))</f>
        <v>0</v>
      </c>
      <c r="BD877" s="15" t="b">
        <f>NOT(ISNA(MATCH($A877&amp;"MET",'Cases at IMPPC'!$H:$H,0)))</f>
        <v>0</v>
      </c>
      <c r="BE877" s="98"/>
    </row>
    <row r="878" spans="1:57" ht="13" hidden="1" customHeight="1">
      <c r="A878" s="37">
        <v>880</v>
      </c>
      <c r="B878" s="7" t="s">
        <v>1611</v>
      </c>
      <c r="C878" s="7" t="str">
        <f>TEXT(A878,"CRC-00000")&amp;"-05-01"</f>
        <v>CRC-00880-05-01</v>
      </c>
      <c r="G878" s="2" t="s">
        <v>2520</v>
      </c>
      <c r="T878" s="2"/>
      <c r="U878" s="2"/>
      <c r="AD878" s="5" t="b">
        <f>ISNUMBER(MATCH(A878,Selection!A:A,0))</f>
        <v>0</v>
      </c>
      <c r="AE878" s="5">
        <f>24-COUNTIF(D878:AA878,"")</f>
        <v>0</v>
      </c>
      <c r="AF878" s="21" t="b">
        <v>1</v>
      </c>
      <c r="AG878" s="15" t="b">
        <v>1</v>
      </c>
      <c r="AH878" s="15" t="b">
        <v>0</v>
      </c>
      <c r="AI878" s="24" t="b">
        <v>0</v>
      </c>
      <c r="AJ878" s="6">
        <v>880</v>
      </c>
      <c r="AK878" s="6" t="s">
        <v>2691</v>
      </c>
      <c r="AL878" s="6" t="s">
        <v>2693</v>
      </c>
      <c r="AM878" s="6">
        <v>72</v>
      </c>
      <c r="AN878" s="6" t="s">
        <v>2697</v>
      </c>
      <c r="AO878" s="6" t="s">
        <v>2699</v>
      </c>
      <c r="AP878" s="6" t="s">
        <v>2693</v>
      </c>
      <c r="AQ878" s="6" t="s">
        <v>317</v>
      </c>
      <c r="AU878" s="6" t="s">
        <v>2997</v>
      </c>
      <c r="AV878" s="98" t="s">
        <v>380</v>
      </c>
      <c r="AW878" s="98"/>
      <c r="BA878" s="15" t="b">
        <f>NOT(ISNA(MATCH($A878&amp;"N",'Cases at IMPPC'!$H:$H,0)))</f>
        <v>0</v>
      </c>
      <c r="BB878" s="15" t="b">
        <f>NOT(ISNA(MATCH($A878&amp;"T",'Cases at IMPPC'!$H:$H,0)))</f>
        <v>0</v>
      </c>
      <c r="BC878" s="15" t="b">
        <f>NOT(ISNA(MATCH($A878&amp;"ADE",'Cases at IMPPC'!$H:$H,0)))</f>
        <v>0</v>
      </c>
      <c r="BD878" s="15" t="b">
        <f>NOT(ISNA(MATCH($A878&amp;"MET",'Cases at IMPPC'!$H:$H,0)))</f>
        <v>0</v>
      </c>
      <c r="BE878" s="98"/>
    </row>
    <row r="879" spans="1:57" ht="13" hidden="1" customHeight="1">
      <c r="A879" s="37">
        <v>881</v>
      </c>
      <c r="B879" s="7" t="s">
        <v>1612</v>
      </c>
      <c r="C879" s="7" t="str">
        <f>TEXT(A879,"CRC-00000")&amp;"-05-01"</f>
        <v>CRC-00881-05-01</v>
      </c>
      <c r="G879" s="2" t="s">
        <v>2520</v>
      </c>
      <c r="T879" s="2"/>
      <c r="U879" s="2"/>
      <c r="AD879" s="5" t="b">
        <f>ISNUMBER(MATCH(A879,Selection!A:A,0))</f>
        <v>0</v>
      </c>
      <c r="AE879" s="5">
        <f>24-COUNTIF(D879:AA879,"")</f>
        <v>0</v>
      </c>
      <c r="AF879" s="21" t="b">
        <v>1</v>
      </c>
      <c r="AG879" s="15" t="b">
        <v>0</v>
      </c>
      <c r="AH879" s="15" t="b">
        <v>0</v>
      </c>
      <c r="AI879" s="24" t="b">
        <v>1</v>
      </c>
      <c r="AJ879" s="6">
        <v>881.3</v>
      </c>
      <c r="AK879" s="6" t="s">
        <v>2744</v>
      </c>
      <c r="AL879" s="6" t="s">
        <v>2692</v>
      </c>
      <c r="AM879" s="6">
        <v>69</v>
      </c>
      <c r="AN879" s="6" t="s">
        <v>2697</v>
      </c>
      <c r="AP879" s="6" t="s">
        <v>2518</v>
      </c>
      <c r="AV879" s="98" t="s">
        <v>381</v>
      </c>
      <c r="AW879" s="98"/>
      <c r="BA879" s="15" t="b">
        <f>NOT(ISNA(MATCH($A879&amp;"N",'Cases at IMPPC'!$H:$H,0)))</f>
        <v>0</v>
      </c>
      <c r="BB879" s="15" t="b">
        <f>NOT(ISNA(MATCH($A879&amp;"T",'Cases at IMPPC'!$H:$H,0)))</f>
        <v>0</v>
      </c>
      <c r="BC879" s="15" t="b">
        <f>NOT(ISNA(MATCH($A879&amp;"ADE",'Cases at IMPPC'!$H:$H,0)))</f>
        <v>0</v>
      </c>
      <c r="BD879" s="15" t="b">
        <f>NOT(ISNA(MATCH($A879&amp;"MET",'Cases at IMPPC'!$H:$H,0)))</f>
        <v>0</v>
      </c>
      <c r="BE879" s="98" t="s">
        <v>1132</v>
      </c>
    </row>
    <row r="880" spans="1:57" ht="13" hidden="1" customHeight="1">
      <c r="A880" s="37">
        <v>882</v>
      </c>
      <c r="B880" s="7" t="s">
        <v>1613</v>
      </c>
      <c r="C880" s="7" t="str">
        <f>TEXT(A880,"CRC-00000")&amp;"-05-01"</f>
        <v>CRC-00882-05-01</v>
      </c>
      <c r="D880" s="2" t="s">
        <v>2794</v>
      </c>
      <c r="G880" s="2" t="s">
        <v>2520</v>
      </c>
      <c r="T880" s="2"/>
      <c r="U880" s="2"/>
      <c r="AD880" s="5" t="b">
        <f>ISNUMBER(MATCH(A880,Selection!A:A,0))</f>
        <v>0</v>
      </c>
      <c r="AE880" s="5">
        <f>24-COUNTIF(D880:AA880,"")</f>
        <v>1</v>
      </c>
      <c r="AF880" s="21" t="b">
        <v>1</v>
      </c>
      <c r="AG880" s="15" t="b">
        <v>1</v>
      </c>
      <c r="AH880" s="15" t="b">
        <v>0</v>
      </c>
      <c r="AI880" s="24" t="b">
        <v>0</v>
      </c>
      <c r="AJ880" s="6">
        <v>882</v>
      </c>
      <c r="AK880" s="6" t="s">
        <v>2691</v>
      </c>
      <c r="AL880" s="6" t="s">
        <v>2692</v>
      </c>
      <c r="AM880" s="6">
        <v>84</v>
      </c>
      <c r="AN880" s="6" t="s">
        <v>2697</v>
      </c>
      <c r="AO880" s="6" t="s">
        <v>2699</v>
      </c>
      <c r="AP880" s="6" t="s">
        <v>2693</v>
      </c>
      <c r="AQ880" s="6" t="s">
        <v>344</v>
      </c>
      <c r="AU880" s="6" t="s">
        <v>2518</v>
      </c>
      <c r="AV880" s="98" t="s">
        <v>382</v>
      </c>
      <c r="AW880" s="98"/>
      <c r="BA880" s="15" t="b">
        <f>NOT(ISNA(MATCH($A880&amp;"N",'Cases at IMPPC'!$H:$H,0)))</f>
        <v>0</v>
      </c>
      <c r="BB880" s="15" t="b">
        <f>NOT(ISNA(MATCH($A880&amp;"T",'Cases at IMPPC'!$H:$H,0)))</f>
        <v>0</v>
      </c>
      <c r="BC880" s="15" t="b">
        <f>NOT(ISNA(MATCH($A880&amp;"ADE",'Cases at IMPPC'!$H:$H,0)))</f>
        <v>0</v>
      </c>
      <c r="BD880" s="15" t="b">
        <f>NOT(ISNA(MATCH($A880&amp;"MET",'Cases at IMPPC'!$H:$H,0)))</f>
        <v>0</v>
      </c>
      <c r="BE880" s="98"/>
    </row>
    <row r="881" spans="1:57" ht="13" hidden="1" customHeight="1">
      <c r="A881" s="37">
        <v>883</v>
      </c>
      <c r="B881" s="7" t="s">
        <v>1614</v>
      </c>
      <c r="C881" s="7" t="str">
        <f>TEXT(A881,"CRC-00000")&amp;"-05-01"</f>
        <v>CRC-00883-05-01</v>
      </c>
      <c r="G881" s="2" t="s">
        <v>2520</v>
      </c>
      <c r="T881" s="2"/>
      <c r="U881" s="2"/>
      <c r="AD881" s="5" t="b">
        <f>ISNUMBER(MATCH(A881,Selection!A:A,0))</f>
        <v>0</v>
      </c>
      <c r="AE881" s="5">
        <f>24-COUNTIF(D881:AA881,"")</f>
        <v>0</v>
      </c>
      <c r="AF881" s="21" t="b">
        <v>1</v>
      </c>
      <c r="AG881" s="15" t="b">
        <v>1</v>
      </c>
      <c r="AH881" s="15" t="b">
        <v>0</v>
      </c>
      <c r="AI881" s="24" t="b">
        <v>0</v>
      </c>
      <c r="AJ881" s="6">
        <v>883</v>
      </c>
      <c r="AK881" s="6" t="s">
        <v>2691</v>
      </c>
      <c r="AL881" s="6" t="s">
        <v>2692</v>
      </c>
      <c r="AM881" s="6">
        <v>71</v>
      </c>
      <c r="AN881" s="6" t="s">
        <v>2697</v>
      </c>
      <c r="AO881" s="6" t="s">
        <v>2699</v>
      </c>
      <c r="AP881" s="6" t="s">
        <v>2999</v>
      </c>
      <c r="AQ881" s="6" t="s">
        <v>25</v>
      </c>
      <c r="AU881" s="6" t="s">
        <v>2797</v>
      </c>
      <c r="AV881" s="98" t="s">
        <v>383</v>
      </c>
      <c r="AW881" s="98"/>
      <c r="BA881" s="15" t="b">
        <f>NOT(ISNA(MATCH($A881&amp;"N",'Cases at IMPPC'!$H:$H,0)))</f>
        <v>0</v>
      </c>
      <c r="BB881" s="15" t="b">
        <f>NOT(ISNA(MATCH($A881&amp;"T",'Cases at IMPPC'!$H:$H,0)))</f>
        <v>0</v>
      </c>
      <c r="BC881" s="15" t="b">
        <f>NOT(ISNA(MATCH($A881&amp;"ADE",'Cases at IMPPC'!$H:$H,0)))</f>
        <v>0</v>
      </c>
      <c r="BD881" s="15" t="b">
        <f>NOT(ISNA(MATCH($A881&amp;"MET",'Cases at IMPPC'!$H:$H,0)))</f>
        <v>0</v>
      </c>
      <c r="BE881" s="98"/>
    </row>
    <row r="882" spans="1:57" ht="13" hidden="1" customHeight="1">
      <c r="A882" s="37">
        <v>884</v>
      </c>
      <c r="B882" s="7" t="s">
        <v>1615</v>
      </c>
      <c r="C882" s="7" t="str">
        <f>TEXT(A882,"CRC-00000")&amp;"-05-01"</f>
        <v>CRC-00884-05-01</v>
      </c>
      <c r="D882" s="2" t="s">
        <v>2794</v>
      </c>
      <c r="G882" s="2" t="s">
        <v>2520</v>
      </c>
      <c r="T882" s="2"/>
      <c r="U882" s="2"/>
      <c r="AD882" s="5" t="b">
        <f>ISNUMBER(MATCH(A882,Selection!A:A,0))</f>
        <v>0</v>
      </c>
      <c r="AE882" s="5">
        <f>24-COUNTIF(D882:AA882,"")</f>
        <v>1</v>
      </c>
      <c r="AF882" s="21" t="b">
        <v>1</v>
      </c>
      <c r="AG882" s="15" t="b">
        <v>1</v>
      </c>
      <c r="AH882" s="15" t="b">
        <v>0</v>
      </c>
      <c r="AI882" s="24" t="b">
        <v>0</v>
      </c>
      <c r="AJ882" s="6">
        <v>884</v>
      </c>
      <c r="AK882" s="6" t="s">
        <v>2691</v>
      </c>
      <c r="AL882" s="6" t="s">
        <v>2692</v>
      </c>
      <c r="AM882" s="6">
        <v>85</v>
      </c>
      <c r="AN882" s="6" t="s">
        <v>2697</v>
      </c>
      <c r="AO882" s="6" t="s">
        <v>2699</v>
      </c>
      <c r="AP882" s="6" t="s">
        <v>2999</v>
      </c>
      <c r="AQ882" s="6" t="s">
        <v>26</v>
      </c>
      <c r="AU882" s="6" t="s">
        <v>2797</v>
      </c>
      <c r="AV882" s="98" t="s">
        <v>384</v>
      </c>
      <c r="AW882" s="98"/>
      <c r="BA882" s="15" t="b">
        <f>NOT(ISNA(MATCH($A882&amp;"N",'Cases at IMPPC'!$H:$H,0)))</f>
        <v>0</v>
      </c>
      <c r="BB882" s="15" t="b">
        <f>NOT(ISNA(MATCH($A882&amp;"T",'Cases at IMPPC'!$H:$H,0)))</f>
        <v>0</v>
      </c>
      <c r="BC882" s="15" t="b">
        <f>NOT(ISNA(MATCH($A882&amp;"ADE",'Cases at IMPPC'!$H:$H,0)))</f>
        <v>0</v>
      </c>
      <c r="BD882" s="15" t="b">
        <f>NOT(ISNA(MATCH($A882&amp;"MET",'Cases at IMPPC'!$H:$H,0)))</f>
        <v>0</v>
      </c>
      <c r="BE882" s="98"/>
    </row>
    <row r="883" spans="1:57" ht="13" hidden="1" customHeight="1">
      <c r="A883" s="37">
        <v>885</v>
      </c>
      <c r="B883" s="7" t="s">
        <v>1798</v>
      </c>
      <c r="C883" s="7" t="str">
        <f>TEXT(A883,"CRC-00000")&amp;"-05-01"</f>
        <v>CRC-00885-05-01</v>
      </c>
      <c r="D883" s="2" t="s">
        <v>2794</v>
      </c>
      <c r="G883" s="2" t="s">
        <v>2520</v>
      </c>
      <c r="T883" s="2"/>
      <c r="U883" s="2"/>
      <c r="AD883" s="5" t="b">
        <f>ISNUMBER(MATCH(A883,Selection!A:A,0))</f>
        <v>0</v>
      </c>
      <c r="AE883" s="5">
        <f>24-COUNTIF(D883:AA883,"")</f>
        <v>1</v>
      </c>
      <c r="AF883" s="21" t="b">
        <v>1</v>
      </c>
      <c r="AG883" s="15" t="b">
        <v>1</v>
      </c>
      <c r="AH883" s="15" t="b">
        <v>0</v>
      </c>
      <c r="AI883" s="24" t="b">
        <v>0</v>
      </c>
      <c r="AJ883" s="6">
        <v>885</v>
      </c>
      <c r="AK883" s="6" t="s">
        <v>2691</v>
      </c>
      <c r="AL883" s="6" t="s">
        <v>2693</v>
      </c>
      <c r="AM883" s="6">
        <v>69</v>
      </c>
      <c r="AN883" s="6" t="s">
        <v>2697</v>
      </c>
      <c r="AO883" s="6" t="s">
        <v>2699</v>
      </c>
      <c r="AP883" s="6" t="s">
        <v>2698</v>
      </c>
      <c r="AQ883" s="6" t="s">
        <v>233</v>
      </c>
      <c r="AU883" s="6" t="s">
        <v>2990</v>
      </c>
      <c r="AV883" s="98" t="s">
        <v>385</v>
      </c>
      <c r="AW883" s="98"/>
      <c r="BA883" s="15" t="b">
        <f>NOT(ISNA(MATCH($A883&amp;"N",'Cases at IMPPC'!$H:$H,0)))</f>
        <v>0</v>
      </c>
      <c r="BB883" s="15" t="b">
        <f>NOT(ISNA(MATCH($A883&amp;"T",'Cases at IMPPC'!$H:$H,0)))</f>
        <v>0</v>
      </c>
      <c r="BC883" s="15" t="b">
        <f>NOT(ISNA(MATCH($A883&amp;"ADE",'Cases at IMPPC'!$H:$H,0)))</f>
        <v>0</v>
      </c>
      <c r="BD883" s="15" t="b">
        <f>NOT(ISNA(MATCH($A883&amp;"MET",'Cases at IMPPC'!$H:$H,0)))</f>
        <v>0</v>
      </c>
      <c r="BE883" s="98"/>
    </row>
    <row r="884" spans="1:57" ht="13" hidden="1" customHeight="1">
      <c r="A884" s="37">
        <v>886</v>
      </c>
      <c r="B884" s="7" t="s">
        <v>1799</v>
      </c>
      <c r="C884" s="7" t="str">
        <f>TEXT(A884,"CRC-00000")&amp;"-05-01"</f>
        <v>CRC-00886-05-01</v>
      </c>
      <c r="G884" s="2" t="s">
        <v>2520</v>
      </c>
      <c r="T884" s="2"/>
      <c r="U884" s="2"/>
      <c r="AD884" s="5" t="b">
        <f>ISNUMBER(MATCH(A884,Selection!A:A,0))</f>
        <v>0</v>
      </c>
      <c r="AE884" s="5">
        <f>24-COUNTIF(D884:AA884,"")</f>
        <v>0</v>
      </c>
      <c r="AF884" s="21" t="b">
        <v>1</v>
      </c>
      <c r="AG884" s="15" t="b">
        <v>1</v>
      </c>
      <c r="AH884" s="15" t="b">
        <v>0</v>
      </c>
      <c r="AI884" s="24" t="b">
        <v>0</v>
      </c>
      <c r="AJ884" s="6">
        <v>886</v>
      </c>
      <c r="AK884" s="6" t="s">
        <v>2691</v>
      </c>
      <c r="AL884" s="6" t="s">
        <v>2692</v>
      </c>
      <c r="AM884" s="6">
        <v>57</v>
      </c>
      <c r="AN884" s="6" t="s">
        <v>2518</v>
      </c>
      <c r="AO884" s="6" t="s">
        <v>2417</v>
      </c>
      <c r="AP884" s="6" t="s">
        <v>2693</v>
      </c>
      <c r="AQ884" s="6" t="s">
        <v>318</v>
      </c>
      <c r="AU884" s="6" t="s">
        <v>2518</v>
      </c>
      <c r="AV884" s="98" t="s">
        <v>386</v>
      </c>
      <c r="AW884" s="98"/>
      <c r="BA884" s="15" t="b">
        <f>NOT(ISNA(MATCH($A884&amp;"N",'Cases at IMPPC'!$H:$H,0)))</f>
        <v>0</v>
      </c>
      <c r="BB884" s="15" t="b">
        <f>NOT(ISNA(MATCH($A884&amp;"T",'Cases at IMPPC'!$H:$H,0)))</f>
        <v>0</v>
      </c>
      <c r="BC884" s="15" t="b">
        <f>NOT(ISNA(MATCH($A884&amp;"ADE",'Cases at IMPPC'!$H:$H,0)))</f>
        <v>0</v>
      </c>
      <c r="BD884" s="15" t="b">
        <f>NOT(ISNA(MATCH($A884&amp;"MET",'Cases at IMPPC'!$H:$H,0)))</f>
        <v>0</v>
      </c>
      <c r="BE884" s="98"/>
    </row>
    <row r="885" spans="1:57" ht="13" hidden="1" customHeight="1">
      <c r="A885" s="37">
        <v>887</v>
      </c>
      <c r="B885" s="7" t="s">
        <v>1800</v>
      </c>
      <c r="C885" s="7" t="str">
        <f>TEXT(A885,"CRC-00000")&amp;"-05-01"</f>
        <v>CRC-00887-05-01</v>
      </c>
      <c r="G885" s="2" t="s">
        <v>2520</v>
      </c>
      <c r="T885" s="2"/>
      <c r="U885" s="2"/>
      <c r="AD885" s="5" t="b">
        <f>ISNUMBER(MATCH(A885,Selection!A:A,0))</f>
        <v>0</v>
      </c>
      <c r="AE885" s="5">
        <f>24-COUNTIF(D885:AA885,"")</f>
        <v>0</v>
      </c>
      <c r="AF885" s="21" t="b">
        <v>1</v>
      </c>
      <c r="AG885" s="15" t="b">
        <v>0</v>
      </c>
      <c r="AH885" s="15" t="b">
        <v>0</v>
      </c>
      <c r="AI885" s="24" t="b">
        <v>1</v>
      </c>
      <c r="AJ885" s="6">
        <v>887.3</v>
      </c>
      <c r="AK885" s="6" t="s">
        <v>2744</v>
      </c>
      <c r="AL885" s="6" t="s">
        <v>2692</v>
      </c>
      <c r="AM885" s="6">
        <v>79</v>
      </c>
      <c r="AN885" s="6" t="s">
        <v>2518</v>
      </c>
      <c r="AP885" s="6" t="s">
        <v>2518</v>
      </c>
      <c r="AV885" s="98" t="s">
        <v>387</v>
      </c>
      <c r="AW885" s="98"/>
      <c r="BA885" s="15" t="b">
        <f>NOT(ISNA(MATCH($A885&amp;"N",'Cases at IMPPC'!$H:$H,0)))</f>
        <v>0</v>
      </c>
      <c r="BB885" s="15" t="b">
        <f>NOT(ISNA(MATCH($A885&amp;"T",'Cases at IMPPC'!$H:$H,0)))</f>
        <v>0</v>
      </c>
      <c r="BC885" s="15" t="b">
        <f>NOT(ISNA(MATCH($A885&amp;"ADE",'Cases at IMPPC'!$H:$H,0)))</f>
        <v>0</v>
      </c>
      <c r="BD885" s="15" t="b">
        <f>NOT(ISNA(MATCH($A885&amp;"MET",'Cases at IMPPC'!$H:$H,0)))</f>
        <v>0</v>
      </c>
      <c r="BE885" s="98" t="s">
        <v>1132</v>
      </c>
    </row>
    <row r="886" spans="1:57" ht="13" hidden="1" customHeight="1">
      <c r="A886" s="37">
        <v>888</v>
      </c>
      <c r="B886" s="7" t="s">
        <v>1990</v>
      </c>
      <c r="C886" s="7" t="str">
        <f>TEXT(A886,"CRC-00000")&amp;"-05-01"</f>
        <v>CRC-00888-05-01</v>
      </c>
      <c r="G886" s="2" t="s">
        <v>2520</v>
      </c>
      <c r="T886" s="2"/>
      <c r="U886" s="2"/>
      <c r="AD886" s="5" t="b">
        <f>ISNUMBER(MATCH(A886,Selection!A:A,0))</f>
        <v>0</v>
      </c>
      <c r="AE886" s="5">
        <f>24-COUNTIF(D886:AA886,"")</f>
        <v>0</v>
      </c>
      <c r="AF886" s="21" t="b">
        <v>1</v>
      </c>
      <c r="AG886" s="15" t="b">
        <v>1</v>
      </c>
      <c r="AH886" s="15" t="b">
        <v>0</v>
      </c>
      <c r="AI886" s="24" t="b">
        <v>0</v>
      </c>
      <c r="AJ886" s="6">
        <v>888</v>
      </c>
      <c r="AK886" s="6" t="s">
        <v>2691</v>
      </c>
      <c r="AM886" s="6">
        <v>55</v>
      </c>
      <c r="AN886" s="6" t="s">
        <v>2697</v>
      </c>
      <c r="AO886" s="6" t="s">
        <v>2417</v>
      </c>
      <c r="AP886" s="6" t="s">
        <v>2693</v>
      </c>
      <c r="AQ886" s="6" t="s">
        <v>318</v>
      </c>
      <c r="AU886" s="6" t="s">
        <v>2518</v>
      </c>
      <c r="AV886" s="98" t="s">
        <v>388</v>
      </c>
      <c r="AW886" s="98"/>
      <c r="BA886" s="15" t="b">
        <f>NOT(ISNA(MATCH($A886&amp;"N",'Cases at IMPPC'!$H:$H,0)))</f>
        <v>0</v>
      </c>
      <c r="BB886" s="15" t="b">
        <f>NOT(ISNA(MATCH($A886&amp;"T",'Cases at IMPPC'!$H:$H,0)))</f>
        <v>0</v>
      </c>
      <c r="BC886" s="15" t="b">
        <f>NOT(ISNA(MATCH($A886&amp;"ADE",'Cases at IMPPC'!$H:$H,0)))</f>
        <v>0</v>
      </c>
      <c r="BD886" s="15" t="b">
        <f>NOT(ISNA(MATCH($A886&amp;"MET",'Cases at IMPPC'!$H:$H,0)))</f>
        <v>0</v>
      </c>
      <c r="BE886" s="98"/>
    </row>
    <row r="887" spans="1:57" ht="13" hidden="1" customHeight="1">
      <c r="A887" s="37">
        <v>889</v>
      </c>
      <c r="B887" s="7" t="s">
        <v>1991</v>
      </c>
      <c r="C887" s="7" t="str">
        <f>TEXT(A887,"CRC-00000")&amp;"-05-01"</f>
        <v>CRC-00889-05-01</v>
      </c>
      <c r="G887" s="2" t="s">
        <v>2520</v>
      </c>
      <c r="T887" s="2"/>
      <c r="U887" s="2"/>
      <c r="AD887" s="5" t="b">
        <f>ISNUMBER(MATCH(A887,Selection!A:A,0))</f>
        <v>0</v>
      </c>
      <c r="AE887" s="5">
        <f>24-COUNTIF(D887:AA887,"")</f>
        <v>0</v>
      </c>
      <c r="AF887" s="21" t="b">
        <v>1</v>
      </c>
      <c r="AG887" s="15" t="b">
        <v>1</v>
      </c>
      <c r="AH887" s="15" t="b">
        <v>0</v>
      </c>
      <c r="AI887" s="24" t="b">
        <v>0</v>
      </c>
      <c r="AJ887" s="6">
        <v>889</v>
      </c>
      <c r="AK887" s="6" t="s">
        <v>2691</v>
      </c>
      <c r="AL887" s="6" t="s">
        <v>2693</v>
      </c>
      <c r="AM887" s="6">
        <v>87</v>
      </c>
      <c r="AN887" s="6" t="s">
        <v>2518</v>
      </c>
      <c r="AO887" s="6" t="s">
        <v>2699</v>
      </c>
      <c r="AP887" s="6" t="s">
        <v>3172</v>
      </c>
      <c r="AQ887" s="6" t="s">
        <v>356</v>
      </c>
      <c r="AV887" s="98" t="s">
        <v>510</v>
      </c>
      <c r="AW887" s="98"/>
      <c r="BA887" s="15" t="b">
        <f>NOT(ISNA(MATCH($A887&amp;"N",'Cases at IMPPC'!$H:$H,0)))</f>
        <v>0</v>
      </c>
      <c r="BB887" s="15" t="b">
        <f>NOT(ISNA(MATCH($A887&amp;"T",'Cases at IMPPC'!$H:$H,0)))</f>
        <v>0</v>
      </c>
      <c r="BC887" s="15" t="b">
        <f>NOT(ISNA(MATCH($A887&amp;"ADE",'Cases at IMPPC'!$H:$H,0)))</f>
        <v>0</v>
      </c>
      <c r="BD887" s="15" t="b">
        <f>NOT(ISNA(MATCH($A887&amp;"MET",'Cases at IMPPC'!$H:$H,0)))</f>
        <v>0</v>
      </c>
      <c r="BE887" s="98"/>
    </row>
    <row r="888" spans="1:57" ht="13" hidden="1" customHeight="1">
      <c r="A888" s="37">
        <v>890</v>
      </c>
      <c r="B888" s="7" t="s">
        <v>2172</v>
      </c>
      <c r="C888" s="7" t="str">
        <f>TEXT(A888,"CRC-00000")&amp;"-05-01"</f>
        <v>CRC-00890-05-01</v>
      </c>
      <c r="G888" s="2" t="s">
        <v>2520</v>
      </c>
      <c r="T888" s="2"/>
      <c r="U888" s="2"/>
      <c r="AD888" s="5" t="b">
        <f>ISNUMBER(MATCH(A888,Selection!A:A,0))</f>
        <v>0</v>
      </c>
      <c r="AE888" s="5">
        <f>24-COUNTIF(D888:AA888,"")</f>
        <v>0</v>
      </c>
      <c r="AF888" s="21" t="b">
        <v>1</v>
      </c>
      <c r="AG888" s="15" t="b">
        <v>1</v>
      </c>
      <c r="AH888" s="15" t="b">
        <v>0</v>
      </c>
      <c r="AI888" s="24" t="b">
        <v>0</v>
      </c>
      <c r="AJ888" s="6">
        <v>890</v>
      </c>
      <c r="AK888" s="6" t="s">
        <v>2691</v>
      </c>
      <c r="AL888" s="6" t="s">
        <v>2692</v>
      </c>
      <c r="AM888" s="6">
        <v>56</v>
      </c>
      <c r="AN888" s="6" t="s">
        <v>2697</v>
      </c>
      <c r="AO888" s="6" t="s">
        <v>2699</v>
      </c>
      <c r="AP888" s="6" t="s">
        <v>2999</v>
      </c>
      <c r="AQ888" s="6" t="s">
        <v>27</v>
      </c>
      <c r="AU888" s="6" t="s">
        <v>2797</v>
      </c>
      <c r="AV888" s="98" t="s">
        <v>389</v>
      </c>
      <c r="AW888" s="98"/>
      <c r="BA888" s="15" t="b">
        <f>NOT(ISNA(MATCH($A888&amp;"N",'Cases at IMPPC'!$H:$H,0)))</f>
        <v>0</v>
      </c>
      <c r="BB888" s="15" t="b">
        <f>NOT(ISNA(MATCH($A888&amp;"T",'Cases at IMPPC'!$H:$H,0)))</f>
        <v>0</v>
      </c>
      <c r="BC888" s="15" t="b">
        <f>NOT(ISNA(MATCH($A888&amp;"ADE",'Cases at IMPPC'!$H:$H,0)))</f>
        <v>0</v>
      </c>
      <c r="BD888" s="15" t="b">
        <f>NOT(ISNA(MATCH($A888&amp;"MET",'Cases at IMPPC'!$H:$H,0)))</f>
        <v>0</v>
      </c>
      <c r="BE888" s="98"/>
    </row>
    <row r="889" spans="1:57" ht="13" hidden="1" customHeight="1">
      <c r="A889" s="37">
        <v>891</v>
      </c>
      <c r="B889" s="7" t="s">
        <v>2362</v>
      </c>
      <c r="C889" s="7" t="str">
        <f>TEXT(A889,"CRC-00000")&amp;"-05-01"</f>
        <v>CRC-00891-05-01</v>
      </c>
      <c r="D889" s="2" t="s">
        <v>2794</v>
      </c>
      <c r="G889" s="2" t="s">
        <v>2520</v>
      </c>
      <c r="T889" s="2"/>
      <c r="U889" s="2"/>
      <c r="AD889" s="5" t="b">
        <f>ISNUMBER(MATCH(A889,Selection!A:A,0))</f>
        <v>0</v>
      </c>
      <c r="AE889" s="5">
        <f>24-COUNTIF(D889:AA889,"")</f>
        <v>1</v>
      </c>
      <c r="AF889" s="21" t="b">
        <v>1</v>
      </c>
      <c r="AG889" s="15" t="b">
        <v>1</v>
      </c>
      <c r="AH889" s="15" t="b">
        <v>0</v>
      </c>
      <c r="AI889" s="24" t="b">
        <v>0</v>
      </c>
      <c r="AJ889" s="6">
        <v>891</v>
      </c>
      <c r="AK889" s="6" t="s">
        <v>2691</v>
      </c>
      <c r="AL889" s="6" t="s">
        <v>2692</v>
      </c>
      <c r="AM889" s="6">
        <v>69</v>
      </c>
      <c r="AN889" s="6" t="s">
        <v>2518</v>
      </c>
      <c r="AO889" s="6" t="s">
        <v>2699</v>
      </c>
      <c r="AP889" s="6" t="s">
        <v>2693</v>
      </c>
      <c r="AQ889" s="6" t="s">
        <v>71</v>
      </c>
      <c r="AU889" s="6" t="s">
        <v>2518</v>
      </c>
      <c r="AV889" s="98" t="s">
        <v>390</v>
      </c>
      <c r="AW889" s="98"/>
      <c r="BA889" s="15" t="b">
        <f>NOT(ISNA(MATCH($A889&amp;"N",'Cases at IMPPC'!$H:$H,0)))</f>
        <v>0</v>
      </c>
      <c r="BB889" s="15" t="b">
        <f>NOT(ISNA(MATCH($A889&amp;"T",'Cases at IMPPC'!$H:$H,0)))</f>
        <v>0</v>
      </c>
      <c r="BC889" s="15" t="b">
        <f>NOT(ISNA(MATCH($A889&amp;"ADE",'Cases at IMPPC'!$H:$H,0)))</f>
        <v>0</v>
      </c>
      <c r="BD889" s="15" t="b">
        <f>NOT(ISNA(MATCH($A889&amp;"MET",'Cases at IMPPC'!$H:$H,0)))</f>
        <v>0</v>
      </c>
      <c r="BE889" s="98"/>
    </row>
    <row r="890" spans="1:57" ht="13" hidden="1" customHeight="1">
      <c r="A890" s="37">
        <v>892</v>
      </c>
      <c r="B890" s="7" t="s">
        <v>2175</v>
      </c>
      <c r="C890" s="7" t="str">
        <f>TEXT(A890,"CRC-00000")&amp;"-05-01"</f>
        <v>CRC-00892-05-01</v>
      </c>
      <c r="G890" s="2" t="s">
        <v>2520</v>
      </c>
      <c r="T890" s="2"/>
      <c r="U890" s="2"/>
      <c r="AD890" s="5" t="b">
        <f>ISNUMBER(MATCH(A890,Selection!A:A,0))</f>
        <v>0</v>
      </c>
      <c r="AE890" s="5">
        <f>24-COUNTIF(D890:AA890,"")</f>
        <v>0</v>
      </c>
      <c r="AF890" s="21" t="b">
        <v>1</v>
      </c>
      <c r="AG890" s="15" t="b">
        <v>1</v>
      </c>
      <c r="AH890" s="15" t="b">
        <v>0</v>
      </c>
      <c r="AI890" s="24" t="b">
        <v>0</v>
      </c>
      <c r="AJ890" s="6">
        <v>892</v>
      </c>
      <c r="AK890" s="6" t="s">
        <v>2691</v>
      </c>
      <c r="AL890" s="6" t="s">
        <v>2692</v>
      </c>
      <c r="AM890" s="6">
        <v>83</v>
      </c>
      <c r="AN890" s="6" t="s">
        <v>2697</v>
      </c>
      <c r="AO890" s="6" t="s">
        <v>2417</v>
      </c>
      <c r="AP890" s="6" t="s">
        <v>2693</v>
      </c>
      <c r="AQ890" s="6" t="s">
        <v>72</v>
      </c>
      <c r="AU890" s="6" t="s">
        <v>2797</v>
      </c>
      <c r="AV890" s="98" t="s">
        <v>391</v>
      </c>
      <c r="AW890" s="98"/>
      <c r="BA890" s="15" t="b">
        <f>NOT(ISNA(MATCH($A890&amp;"N",'Cases at IMPPC'!$H:$H,0)))</f>
        <v>0</v>
      </c>
      <c r="BB890" s="15" t="b">
        <f>NOT(ISNA(MATCH($A890&amp;"T",'Cases at IMPPC'!$H:$H,0)))</f>
        <v>0</v>
      </c>
      <c r="BC890" s="15" t="b">
        <f>NOT(ISNA(MATCH($A890&amp;"ADE",'Cases at IMPPC'!$H:$H,0)))</f>
        <v>0</v>
      </c>
      <c r="BD890" s="15" t="b">
        <f>NOT(ISNA(MATCH($A890&amp;"MET",'Cases at IMPPC'!$H:$H,0)))</f>
        <v>0</v>
      </c>
      <c r="BE890" s="98"/>
    </row>
    <row r="891" spans="1:57" ht="13" hidden="1" customHeight="1">
      <c r="A891" s="37">
        <v>893</v>
      </c>
      <c r="B891" s="7" t="s">
        <v>2176</v>
      </c>
      <c r="C891" s="7" t="str">
        <f>TEXT(A891,"CRC-00000")&amp;"-05-01"</f>
        <v>CRC-00893-05-01</v>
      </c>
      <c r="G891" s="2" t="s">
        <v>2520</v>
      </c>
      <c r="T891" s="2"/>
      <c r="U891" s="2"/>
      <c r="AD891" s="5" t="b">
        <f>ISNUMBER(MATCH(A891,Selection!A:A,0))</f>
        <v>0</v>
      </c>
      <c r="AE891" s="5">
        <f>24-COUNTIF(D891:AA891,"")</f>
        <v>0</v>
      </c>
      <c r="AF891" s="21" t="b">
        <v>1</v>
      </c>
      <c r="AG891" s="15" t="b">
        <v>1</v>
      </c>
      <c r="AH891" s="15" t="b">
        <v>0</v>
      </c>
      <c r="AI891" s="24" t="b">
        <v>0</v>
      </c>
      <c r="AJ891" s="6">
        <v>893</v>
      </c>
      <c r="AK891" s="6" t="s">
        <v>2691</v>
      </c>
      <c r="AL891" s="6" t="s">
        <v>2692</v>
      </c>
      <c r="AM891" s="6">
        <v>76</v>
      </c>
      <c r="AN891" s="6" t="s">
        <v>2518</v>
      </c>
      <c r="AO891" s="6" t="s">
        <v>2417</v>
      </c>
      <c r="AP891" s="6" t="s">
        <v>3172</v>
      </c>
      <c r="AQ891" s="6" t="s">
        <v>344</v>
      </c>
      <c r="AV891" s="98" t="s">
        <v>392</v>
      </c>
      <c r="AW891" s="98"/>
      <c r="BA891" s="15" t="b">
        <f>NOT(ISNA(MATCH($A891&amp;"N",'Cases at IMPPC'!$H:$H,0)))</f>
        <v>0</v>
      </c>
      <c r="BB891" s="15" t="b">
        <f>NOT(ISNA(MATCH($A891&amp;"T",'Cases at IMPPC'!$H:$H,0)))</f>
        <v>0</v>
      </c>
      <c r="BC891" s="15" t="b">
        <f>NOT(ISNA(MATCH($A891&amp;"ADE",'Cases at IMPPC'!$H:$H,0)))</f>
        <v>0</v>
      </c>
      <c r="BD891" s="15" t="b">
        <f>NOT(ISNA(MATCH($A891&amp;"MET",'Cases at IMPPC'!$H:$H,0)))</f>
        <v>0</v>
      </c>
      <c r="BE891" s="98"/>
    </row>
    <row r="892" spans="1:57" ht="13" hidden="1" customHeight="1">
      <c r="A892" s="37">
        <v>894</v>
      </c>
      <c r="B892" s="7" t="s">
        <v>2177</v>
      </c>
      <c r="C892" s="7" t="str">
        <f>TEXT(A892,"CRC-00000")&amp;"-05-01"</f>
        <v>CRC-00894-05-01</v>
      </c>
      <c r="G892" s="2" t="s">
        <v>2520</v>
      </c>
      <c r="T892" s="2"/>
      <c r="U892" s="2"/>
      <c r="AD892" s="5" t="b">
        <f>ISNUMBER(MATCH(A892,Selection!A:A,0))</f>
        <v>0</v>
      </c>
      <c r="AE892" s="5">
        <f>24-COUNTIF(D892:AA892,"")</f>
        <v>0</v>
      </c>
      <c r="AF892" s="21" t="b">
        <v>1</v>
      </c>
      <c r="AG892" s="15" t="b">
        <v>1</v>
      </c>
      <c r="AH892" s="15" t="b">
        <v>0</v>
      </c>
      <c r="AI892" s="24" t="b">
        <v>0</v>
      </c>
      <c r="AJ892" s="6">
        <v>894</v>
      </c>
      <c r="AK892" s="6" t="s">
        <v>2691</v>
      </c>
      <c r="AL892" s="6" t="s">
        <v>2692</v>
      </c>
      <c r="AM892" s="6">
        <v>79</v>
      </c>
      <c r="AN892" s="6" t="s">
        <v>2518</v>
      </c>
      <c r="AO892" s="6" t="s">
        <v>2699</v>
      </c>
      <c r="AQ892" s="6" t="s">
        <v>318</v>
      </c>
      <c r="AV892" s="98" t="s">
        <v>886</v>
      </c>
      <c r="AW892" s="98"/>
      <c r="BA892" s="15" t="b">
        <f>NOT(ISNA(MATCH($A892&amp;"N",'Cases at IMPPC'!$H:$H,0)))</f>
        <v>0</v>
      </c>
      <c r="BB892" s="15" t="b">
        <f>NOT(ISNA(MATCH($A892&amp;"T",'Cases at IMPPC'!$H:$H,0)))</f>
        <v>0</v>
      </c>
      <c r="BC892" s="15" t="b">
        <f>NOT(ISNA(MATCH($A892&amp;"ADE",'Cases at IMPPC'!$H:$H,0)))</f>
        <v>0</v>
      </c>
      <c r="BD892" s="15" t="b">
        <f>NOT(ISNA(MATCH($A892&amp;"MET",'Cases at IMPPC'!$H:$H,0)))</f>
        <v>0</v>
      </c>
      <c r="BE892" s="98"/>
    </row>
    <row r="893" spans="1:57" ht="13" hidden="1" customHeight="1">
      <c r="A893" s="37">
        <v>895</v>
      </c>
      <c r="B893" s="7" t="s">
        <v>2178</v>
      </c>
      <c r="C893" s="7" t="str">
        <f>TEXT(A893,"CRC-00000")&amp;"-05-01"</f>
        <v>CRC-00895-05-01</v>
      </c>
      <c r="G893" s="2" t="s">
        <v>2520</v>
      </c>
      <c r="T893" s="2"/>
      <c r="U893" s="2"/>
      <c r="AD893" s="5" t="b">
        <f>ISNUMBER(MATCH(A893,Selection!A:A,0))</f>
        <v>0</v>
      </c>
      <c r="AE893" s="5">
        <f>24-COUNTIF(D893:AA893,"")</f>
        <v>0</v>
      </c>
      <c r="AF893" s="21" t="b">
        <v>1</v>
      </c>
      <c r="AG893" s="15" t="b">
        <v>1</v>
      </c>
      <c r="AH893" s="15" t="b">
        <v>0</v>
      </c>
      <c r="AI893" s="24" t="b">
        <v>0</v>
      </c>
      <c r="AJ893" s="6">
        <v>895</v>
      </c>
      <c r="AK893" s="6" t="s">
        <v>2691</v>
      </c>
      <c r="AL893" s="6" t="s">
        <v>2692</v>
      </c>
      <c r="AM893" s="6">
        <v>91</v>
      </c>
      <c r="AN893" s="6" t="s">
        <v>2518</v>
      </c>
      <c r="AO893" s="6" t="s">
        <v>2699</v>
      </c>
      <c r="AP893" s="6" t="s">
        <v>2693</v>
      </c>
      <c r="AQ893" s="6" t="s">
        <v>346</v>
      </c>
      <c r="AU893" s="6" t="s">
        <v>2518</v>
      </c>
      <c r="AV893" s="98" t="s">
        <v>393</v>
      </c>
      <c r="AW893" s="98"/>
      <c r="BA893" s="15" t="b">
        <f>NOT(ISNA(MATCH($A893&amp;"N",'Cases at IMPPC'!$H:$H,0)))</f>
        <v>0</v>
      </c>
      <c r="BB893" s="15" t="b">
        <f>NOT(ISNA(MATCH($A893&amp;"T",'Cases at IMPPC'!$H:$H,0)))</f>
        <v>0</v>
      </c>
      <c r="BC893" s="15" t="b">
        <f>NOT(ISNA(MATCH($A893&amp;"ADE",'Cases at IMPPC'!$H:$H,0)))</f>
        <v>0</v>
      </c>
      <c r="BD893" s="15" t="b">
        <f>NOT(ISNA(MATCH($A893&amp;"MET",'Cases at IMPPC'!$H:$H,0)))</f>
        <v>0</v>
      </c>
      <c r="BE893" s="98"/>
    </row>
    <row r="894" spans="1:57" ht="13" hidden="1" customHeight="1">
      <c r="A894" s="37">
        <v>896</v>
      </c>
      <c r="B894" s="7" t="s">
        <v>1999</v>
      </c>
      <c r="C894" s="7" t="str">
        <f>TEXT(A894,"CRC-00000")&amp;"-05-01"</f>
        <v>CRC-00896-05-01</v>
      </c>
      <c r="G894" s="2" t="s">
        <v>2520</v>
      </c>
      <c r="T894" s="2"/>
      <c r="U894" s="2"/>
      <c r="AD894" s="5" t="b">
        <f>ISNUMBER(MATCH(A894,Selection!A:A,0))</f>
        <v>0</v>
      </c>
      <c r="AE894" s="5">
        <f>24-COUNTIF(D894:AA894,"")</f>
        <v>0</v>
      </c>
      <c r="AF894" s="21" t="b">
        <v>1</v>
      </c>
      <c r="AG894" s="15" t="b">
        <v>1</v>
      </c>
      <c r="AH894" s="15" t="b">
        <v>0</v>
      </c>
      <c r="AI894" s="24" t="b">
        <v>0</v>
      </c>
      <c r="AJ894" s="6">
        <v>896</v>
      </c>
      <c r="AK894" s="6" t="s">
        <v>2691</v>
      </c>
      <c r="AL894" s="6" t="s">
        <v>2692</v>
      </c>
      <c r="AM894" s="6">
        <v>56</v>
      </c>
      <c r="AN894" s="6" t="s">
        <v>2518</v>
      </c>
      <c r="AO894" s="6" t="s">
        <v>2417</v>
      </c>
      <c r="AP894" s="6" t="s">
        <v>2693</v>
      </c>
      <c r="AQ894" s="6" t="s">
        <v>316</v>
      </c>
      <c r="AV894" s="98" t="s">
        <v>394</v>
      </c>
      <c r="AW894" s="98"/>
      <c r="BA894" s="15" t="b">
        <f>NOT(ISNA(MATCH($A894&amp;"N",'Cases at IMPPC'!$H:$H,0)))</f>
        <v>0</v>
      </c>
      <c r="BB894" s="15" t="b">
        <f>NOT(ISNA(MATCH($A894&amp;"T",'Cases at IMPPC'!$H:$H,0)))</f>
        <v>0</v>
      </c>
      <c r="BC894" s="15" t="b">
        <f>NOT(ISNA(MATCH($A894&amp;"ADE",'Cases at IMPPC'!$H:$H,0)))</f>
        <v>0</v>
      </c>
      <c r="BD894" s="15" t="b">
        <f>NOT(ISNA(MATCH($A894&amp;"MET",'Cases at IMPPC'!$H:$H,0)))</f>
        <v>0</v>
      </c>
      <c r="BE894" s="98"/>
    </row>
    <row r="895" spans="1:57" ht="13" hidden="1" customHeight="1">
      <c r="A895" s="37">
        <v>897</v>
      </c>
      <c r="B895" s="7" t="s">
        <v>2000</v>
      </c>
      <c r="C895" s="7" t="str">
        <f>TEXT(A895,"CRC-00000")&amp;"-05-01"</f>
        <v>CRC-00897-05-01</v>
      </c>
      <c r="G895" s="2" t="s">
        <v>2520</v>
      </c>
      <c r="T895" s="2"/>
      <c r="U895" s="2"/>
      <c r="AD895" s="5" t="b">
        <f>ISNUMBER(MATCH(A895,Selection!A:A,0))</f>
        <v>0</v>
      </c>
      <c r="AE895" s="5">
        <f>24-COUNTIF(D895:AA895,"")</f>
        <v>0</v>
      </c>
      <c r="AF895" s="21" t="b">
        <v>1</v>
      </c>
      <c r="AG895" s="15" t="b">
        <v>0</v>
      </c>
      <c r="AH895" s="15" t="b">
        <v>0</v>
      </c>
      <c r="AI895" s="24" t="b">
        <v>1</v>
      </c>
      <c r="AJ895" s="6">
        <v>897.3</v>
      </c>
      <c r="AK895" s="6" t="s">
        <v>2744</v>
      </c>
      <c r="AL895" s="6" t="s">
        <v>2692</v>
      </c>
      <c r="AM895" s="6">
        <v>52</v>
      </c>
      <c r="AN895" s="6" t="s">
        <v>2518</v>
      </c>
      <c r="AV895" s="98" t="s">
        <v>395</v>
      </c>
      <c r="AW895" s="98"/>
      <c r="BA895" s="15" t="b">
        <f>NOT(ISNA(MATCH($A895&amp;"N",'Cases at IMPPC'!$H:$H,0)))</f>
        <v>0</v>
      </c>
      <c r="BB895" s="15" t="b">
        <f>NOT(ISNA(MATCH($A895&amp;"T",'Cases at IMPPC'!$H:$H,0)))</f>
        <v>0</v>
      </c>
      <c r="BC895" s="15" t="b">
        <f>NOT(ISNA(MATCH($A895&amp;"ADE",'Cases at IMPPC'!$H:$H,0)))</f>
        <v>0</v>
      </c>
      <c r="BD895" s="15" t="b">
        <f>NOT(ISNA(MATCH($A895&amp;"MET",'Cases at IMPPC'!$H:$H,0)))</f>
        <v>0</v>
      </c>
      <c r="BE895" s="98" t="s">
        <v>1132</v>
      </c>
    </row>
    <row r="896" spans="1:57" ht="13" hidden="1" customHeight="1">
      <c r="A896" s="37">
        <v>898</v>
      </c>
      <c r="B896" s="7" t="s">
        <v>2001</v>
      </c>
      <c r="C896" s="7" t="str">
        <f>TEXT(A896,"CRC-00000")&amp;"-05-01"</f>
        <v>CRC-00898-05-01</v>
      </c>
      <c r="G896" s="2" t="s">
        <v>2520</v>
      </c>
      <c r="T896" s="2"/>
      <c r="U896" s="2"/>
      <c r="AD896" s="5" t="b">
        <f>ISNUMBER(MATCH(A896,Selection!A:A,0))</f>
        <v>0</v>
      </c>
      <c r="AE896" s="5">
        <f>24-COUNTIF(D896:AA896,"")</f>
        <v>0</v>
      </c>
      <c r="AF896" s="21" t="b">
        <v>1</v>
      </c>
      <c r="AG896" s="15" t="b">
        <v>0</v>
      </c>
      <c r="AH896" s="15" t="b">
        <v>1</v>
      </c>
      <c r="AI896" s="24" t="b">
        <v>0</v>
      </c>
      <c r="AJ896" s="6">
        <v>898.1</v>
      </c>
      <c r="AK896" s="6" t="s">
        <v>3170</v>
      </c>
      <c r="AL896" s="6" t="s">
        <v>2692</v>
      </c>
      <c r="AM896" s="6">
        <v>53</v>
      </c>
      <c r="AN896" s="6" t="s">
        <v>2697</v>
      </c>
      <c r="AO896" s="6" t="s">
        <v>2699</v>
      </c>
      <c r="AU896" s="6" t="s">
        <v>2795</v>
      </c>
      <c r="AV896" s="98" t="s">
        <v>396</v>
      </c>
      <c r="AW896" s="98"/>
      <c r="BA896" s="15" t="b">
        <f>NOT(ISNA(MATCH($A896&amp;"N",'Cases at IMPPC'!$H:$H,0)))</f>
        <v>0</v>
      </c>
      <c r="BB896" s="15" t="b">
        <f>NOT(ISNA(MATCH($A896&amp;"T",'Cases at IMPPC'!$H:$H,0)))</f>
        <v>0</v>
      </c>
      <c r="BC896" s="15" t="b">
        <f>NOT(ISNA(MATCH($A896&amp;"ADE",'Cases at IMPPC'!$H:$H,0)))</f>
        <v>0</v>
      </c>
      <c r="BD896" s="15" t="b">
        <f>NOT(ISNA(MATCH($A896&amp;"MET",'Cases at IMPPC'!$H:$H,0)))</f>
        <v>0</v>
      </c>
      <c r="BE896" s="98"/>
    </row>
    <row r="897" spans="1:57" ht="13" hidden="1" customHeight="1">
      <c r="A897" s="37">
        <v>899</v>
      </c>
      <c r="B897" s="7" t="s">
        <v>1815</v>
      </c>
      <c r="C897" s="7" t="str">
        <f>TEXT(A897,"CRC-00000")&amp;"-05-01"</f>
        <v>CRC-00899-05-01</v>
      </c>
      <c r="G897" s="2" t="s">
        <v>2520</v>
      </c>
      <c r="T897" s="2"/>
      <c r="U897" s="2"/>
      <c r="AD897" s="5" t="b">
        <f>ISNUMBER(MATCH(A897,Selection!A:A,0))</f>
        <v>0</v>
      </c>
      <c r="AE897" s="5">
        <f>24-COUNTIF(D897:AA897,"")</f>
        <v>0</v>
      </c>
      <c r="AF897" s="21" t="b">
        <v>1</v>
      </c>
      <c r="AG897" s="15" t="b">
        <v>0</v>
      </c>
      <c r="AH897" s="15" t="b">
        <v>1</v>
      </c>
      <c r="AI897" s="24" t="b">
        <v>0</v>
      </c>
      <c r="AJ897" s="6">
        <v>899.1</v>
      </c>
      <c r="AK897" s="6" t="s">
        <v>3170</v>
      </c>
      <c r="AL897" s="6" t="s">
        <v>2692</v>
      </c>
      <c r="AM897" s="6">
        <v>46</v>
      </c>
      <c r="AN897" s="6" t="s">
        <v>2697</v>
      </c>
      <c r="AO897" s="6" t="s">
        <v>2699</v>
      </c>
      <c r="AQ897" s="6" t="s">
        <v>375</v>
      </c>
      <c r="AU897" s="6" t="s">
        <v>2518</v>
      </c>
      <c r="AV897" s="98" t="s">
        <v>397</v>
      </c>
      <c r="AW897" s="98"/>
      <c r="BA897" s="15" t="b">
        <f>NOT(ISNA(MATCH($A897&amp;"N",'Cases at IMPPC'!$H:$H,0)))</f>
        <v>0</v>
      </c>
      <c r="BB897" s="15" t="b">
        <f>NOT(ISNA(MATCH($A897&amp;"T",'Cases at IMPPC'!$H:$H,0)))</f>
        <v>0</v>
      </c>
      <c r="BC897" s="15" t="b">
        <f>NOT(ISNA(MATCH($A897&amp;"ADE",'Cases at IMPPC'!$H:$H,0)))</f>
        <v>0</v>
      </c>
      <c r="BD897" s="15" t="b">
        <f>NOT(ISNA(MATCH($A897&amp;"MET",'Cases at IMPPC'!$H:$H,0)))</f>
        <v>0</v>
      </c>
      <c r="BE897" s="98"/>
    </row>
    <row r="898" spans="1:57" ht="13" hidden="1" customHeight="1">
      <c r="A898" s="37">
        <v>900</v>
      </c>
      <c r="B898" s="7" t="s">
        <v>1816</v>
      </c>
      <c r="C898" s="7" t="str">
        <f>TEXT(A898,"CRC-00000")&amp;"-05-01"</f>
        <v>CRC-00900-05-01</v>
      </c>
      <c r="G898" s="2" t="s">
        <v>2520</v>
      </c>
      <c r="T898" s="2"/>
      <c r="U898" s="2"/>
      <c r="AD898" s="5" t="b">
        <f>ISNUMBER(MATCH(A898,Selection!A:A,0))</f>
        <v>0</v>
      </c>
      <c r="AE898" s="5">
        <f>24-COUNTIF(D898:AA898,"")</f>
        <v>0</v>
      </c>
      <c r="AF898" s="21" t="b">
        <v>1</v>
      </c>
      <c r="AG898" s="15" t="b">
        <v>0</v>
      </c>
      <c r="AH898" s="15" t="b">
        <v>1</v>
      </c>
      <c r="AI898" s="24" t="b">
        <v>0</v>
      </c>
      <c r="AJ898" s="6">
        <v>900.1</v>
      </c>
      <c r="AK898" s="6" t="s">
        <v>3170</v>
      </c>
      <c r="AL898" s="6" t="s">
        <v>2692</v>
      </c>
      <c r="AM898" s="6">
        <v>84</v>
      </c>
      <c r="AN898" s="6" t="s">
        <v>2697</v>
      </c>
      <c r="AO898" s="6" t="s">
        <v>2699</v>
      </c>
      <c r="AU898" s="6" t="s">
        <v>2518</v>
      </c>
      <c r="AV898" s="98" t="s">
        <v>398</v>
      </c>
      <c r="AW898" s="98"/>
      <c r="BA898" s="15" t="b">
        <f>NOT(ISNA(MATCH($A898&amp;"N",'Cases at IMPPC'!$H:$H,0)))</f>
        <v>0</v>
      </c>
      <c r="BB898" s="15" t="b">
        <f>NOT(ISNA(MATCH($A898&amp;"T",'Cases at IMPPC'!$H:$H,0)))</f>
        <v>0</v>
      </c>
      <c r="BC898" s="15" t="b">
        <f>NOT(ISNA(MATCH($A898&amp;"ADE",'Cases at IMPPC'!$H:$H,0)))</f>
        <v>0</v>
      </c>
      <c r="BD898" s="15" t="b">
        <f>NOT(ISNA(MATCH($A898&amp;"MET",'Cases at IMPPC'!$H:$H,0)))</f>
        <v>0</v>
      </c>
      <c r="BE898" s="98"/>
    </row>
    <row r="899" spans="1:57" ht="13" hidden="1" customHeight="1">
      <c r="A899" s="37">
        <v>901</v>
      </c>
      <c r="B899" s="7" t="s">
        <v>1817</v>
      </c>
      <c r="C899" s="7" t="str">
        <f>TEXT(A899,"CRC-00000")&amp;"-05-01"</f>
        <v>CRC-00901-05-01</v>
      </c>
      <c r="G899" s="2" t="s">
        <v>2520</v>
      </c>
      <c r="T899" s="2"/>
      <c r="U899" s="2"/>
      <c r="AD899" s="5" t="b">
        <f>ISNUMBER(MATCH(A899,Selection!A:A,0))</f>
        <v>0</v>
      </c>
      <c r="AE899" s="5">
        <f>24-COUNTIF(D899:AA899,"")</f>
        <v>0</v>
      </c>
      <c r="AF899" s="21" t="b">
        <v>1</v>
      </c>
      <c r="AG899" s="15" t="b">
        <v>0</v>
      </c>
      <c r="AH899" s="15" t="b">
        <v>1</v>
      </c>
      <c r="AI899" s="24" t="b">
        <v>0</v>
      </c>
      <c r="AJ899" s="6">
        <v>901.1</v>
      </c>
      <c r="AK899" s="6" t="s">
        <v>3170</v>
      </c>
      <c r="AL899" s="6" t="s">
        <v>2692</v>
      </c>
      <c r="AM899" s="6">
        <v>80</v>
      </c>
      <c r="AN899" s="6" t="s">
        <v>2697</v>
      </c>
      <c r="AV899" s="98" t="s">
        <v>399</v>
      </c>
      <c r="AW899" s="98"/>
      <c r="BA899" s="15" t="b">
        <f>NOT(ISNA(MATCH($A899&amp;"N",'Cases at IMPPC'!$H:$H,0)))</f>
        <v>0</v>
      </c>
      <c r="BB899" s="15" t="b">
        <f>NOT(ISNA(MATCH($A899&amp;"T",'Cases at IMPPC'!$H:$H,0)))</f>
        <v>0</v>
      </c>
      <c r="BC899" s="15" t="b">
        <f>NOT(ISNA(MATCH($A899&amp;"ADE",'Cases at IMPPC'!$H:$H,0)))</f>
        <v>0</v>
      </c>
      <c r="BD899" s="15" t="b">
        <f>NOT(ISNA(MATCH($A899&amp;"MET",'Cases at IMPPC'!$H:$H,0)))</f>
        <v>0</v>
      </c>
      <c r="BE899" s="98"/>
    </row>
    <row r="900" spans="1:57" ht="13" hidden="1" customHeight="1">
      <c r="A900" s="37">
        <v>902</v>
      </c>
      <c r="B900" s="7" t="s">
        <v>1818</v>
      </c>
      <c r="C900" s="7" t="str">
        <f>TEXT(A900,"CRC-00000")&amp;"-05-01"</f>
        <v>CRC-00902-05-01</v>
      </c>
      <c r="G900" s="2" t="s">
        <v>2520</v>
      </c>
      <c r="T900" s="2"/>
      <c r="U900" s="2"/>
      <c r="AD900" s="5" t="b">
        <f>ISNUMBER(MATCH(A900,Selection!A:A,0))</f>
        <v>0</v>
      </c>
      <c r="AE900" s="5">
        <f>24-COUNTIF(D900:AA900,"")</f>
        <v>0</v>
      </c>
      <c r="AF900" s="21" t="b">
        <v>1</v>
      </c>
      <c r="AG900" s="15" t="b">
        <v>0</v>
      </c>
      <c r="AH900" s="15" t="b">
        <v>1</v>
      </c>
      <c r="AI900" s="24" t="b">
        <v>0</v>
      </c>
      <c r="AJ900" s="6">
        <v>902.1</v>
      </c>
      <c r="AK900" s="6" t="s">
        <v>3170</v>
      </c>
      <c r="AL900" s="6" t="s">
        <v>2692</v>
      </c>
      <c r="AM900" s="6">
        <v>62</v>
      </c>
      <c r="AN900" s="6" t="s">
        <v>2518</v>
      </c>
      <c r="AU900" s="6" t="s">
        <v>2795</v>
      </c>
      <c r="AV900" s="98" t="s">
        <v>400</v>
      </c>
      <c r="AW900" s="98"/>
      <c r="BA900" s="15" t="b">
        <f>NOT(ISNA(MATCH($A900&amp;"N",'Cases at IMPPC'!$H:$H,0)))</f>
        <v>0</v>
      </c>
      <c r="BB900" s="15" t="b">
        <f>NOT(ISNA(MATCH($A900&amp;"T",'Cases at IMPPC'!$H:$H,0)))</f>
        <v>0</v>
      </c>
      <c r="BC900" s="15" t="b">
        <f>NOT(ISNA(MATCH($A900&amp;"ADE",'Cases at IMPPC'!$H:$H,0)))</f>
        <v>0</v>
      </c>
      <c r="BD900" s="15" t="b">
        <f>NOT(ISNA(MATCH($A900&amp;"MET",'Cases at IMPPC'!$H:$H,0)))</f>
        <v>0</v>
      </c>
      <c r="BE900" s="98"/>
    </row>
    <row r="901" spans="1:57" ht="13" hidden="1" customHeight="1">
      <c r="A901" s="37">
        <v>903</v>
      </c>
      <c r="B901" s="7" t="s">
        <v>1819</v>
      </c>
      <c r="C901" s="7" t="str">
        <f>TEXT(A901,"CRC-00000")&amp;"-05-01"</f>
        <v>CRC-00903-05-01</v>
      </c>
      <c r="G901" s="2" t="s">
        <v>2520</v>
      </c>
      <c r="T901" s="2"/>
      <c r="U901" s="2"/>
      <c r="AD901" s="5" t="b">
        <f>ISNUMBER(MATCH(A901,Selection!A:A,0))</f>
        <v>0</v>
      </c>
      <c r="AE901" s="5">
        <f>24-COUNTIF(D901:AA901,"")</f>
        <v>0</v>
      </c>
      <c r="AF901" s="21" t="b">
        <v>1</v>
      </c>
      <c r="AG901" s="15" t="b">
        <v>1</v>
      </c>
      <c r="AH901" s="15" t="b">
        <v>0</v>
      </c>
      <c r="AI901" s="24" t="b">
        <v>0</v>
      </c>
      <c r="AJ901" s="6">
        <v>903</v>
      </c>
      <c r="AK901" s="6" t="s">
        <v>2691</v>
      </c>
      <c r="AL901" s="6" t="s">
        <v>2692</v>
      </c>
      <c r="AM901" s="6">
        <v>76</v>
      </c>
      <c r="AN901" s="6" t="s">
        <v>2518</v>
      </c>
      <c r="AP901" s="6" t="s">
        <v>2693</v>
      </c>
      <c r="AQ901" s="6" t="s">
        <v>97</v>
      </c>
      <c r="AU901" s="6" t="s">
        <v>2518</v>
      </c>
      <c r="AV901" s="98" t="s">
        <v>401</v>
      </c>
      <c r="AW901" s="98"/>
      <c r="BA901" s="15" t="b">
        <f>NOT(ISNA(MATCH($A901&amp;"N",'Cases at IMPPC'!$H:$H,0)))</f>
        <v>0</v>
      </c>
      <c r="BB901" s="15" t="b">
        <f>NOT(ISNA(MATCH($A901&amp;"T",'Cases at IMPPC'!$H:$H,0)))</f>
        <v>0</v>
      </c>
      <c r="BC901" s="15" t="b">
        <f>NOT(ISNA(MATCH($A901&amp;"ADE",'Cases at IMPPC'!$H:$H,0)))</f>
        <v>0</v>
      </c>
      <c r="BD901" s="15" t="b">
        <f>NOT(ISNA(MATCH($A901&amp;"MET",'Cases at IMPPC'!$H:$H,0)))</f>
        <v>0</v>
      </c>
      <c r="BE901" s="98"/>
    </row>
    <row r="902" spans="1:57" ht="13" hidden="1" customHeight="1">
      <c r="A902" s="37">
        <v>904</v>
      </c>
      <c r="B902" s="7" t="s">
        <v>1820</v>
      </c>
      <c r="C902" s="7" t="str">
        <f>TEXT(A902,"CRC-00000")&amp;"-05-01"</f>
        <v>CRC-00904-05-01</v>
      </c>
      <c r="G902" s="2" t="s">
        <v>2520</v>
      </c>
      <c r="T902" s="2"/>
      <c r="U902" s="2"/>
      <c r="AD902" s="5" t="b">
        <f>ISNUMBER(MATCH(A902,Selection!A:A,0))</f>
        <v>0</v>
      </c>
      <c r="AE902" s="5">
        <f>24-COUNTIF(D902:AA902,"")</f>
        <v>0</v>
      </c>
      <c r="AF902" s="21" t="b">
        <v>1</v>
      </c>
      <c r="AG902" s="15" t="b">
        <v>1</v>
      </c>
      <c r="AH902" s="15" t="b">
        <v>0</v>
      </c>
      <c r="AI902" s="24" t="b">
        <v>0</v>
      </c>
      <c r="AJ902" s="6">
        <v>904</v>
      </c>
      <c r="AK902" s="6" t="s">
        <v>3170</v>
      </c>
      <c r="AL902" s="6" t="s">
        <v>2692</v>
      </c>
      <c r="AM902" s="6">
        <v>75</v>
      </c>
      <c r="AN902" s="6" t="s">
        <v>2697</v>
      </c>
      <c r="AO902" s="6" t="s">
        <v>2699</v>
      </c>
      <c r="AV902" s="98" t="e">
        <v>#N/A</v>
      </c>
      <c r="AW902" s="98"/>
      <c r="BA902" s="15" t="b">
        <f>NOT(ISNA(MATCH($A902&amp;"N",'Cases at IMPPC'!$H:$H,0)))</f>
        <v>0</v>
      </c>
      <c r="BB902" s="15" t="b">
        <f>NOT(ISNA(MATCH($A902&amp;"T",'Cases at IMPPC'!$H:$H,0)))</f>
        <v>0</v>
      </c>
      <c r="BC902" s="15" t="b">
        <f>NOT(ISNA(MATCH($A902&amp;"ADE",'Cases at IMPPC'!$H:$H,0)))</f>
        <v>0</v>
      </c>
      <c r="BD902" s="15" t="b">
        <f>NOT(ISNA(MATCH($A902&amp;"MET",'Cases at IMPPC'!$H:$H,0)))</f>
        <v>0</v>
      </c>
      <c r="BE902" s="98" t="e">
        <v>#N/A</v>
      </c>
    </row>
    <row r="903" spans="1:57" ht="13" hidden="1" customHeight="1">
      <c r="A903" s="37">
        <v>905</v>
      </c>
      <c r="B903" s="7" t="s">
        <v>1821</v>
      </c>
      <c r="C903" s="7" t="str">
        <f>TEXT(A903,"CRC-00000")&amp;"-05-01"</f>
        <v>CRC-00905-05-01</v>
      </c>
      <c r="G903" s="2" t="s">
        <v>2520</v>
      </c>
      <c r="T903" s="2"/>
      <c r="U903" s="2"/>
      <c r="AD903" s="5" t="b">
        <f>ISNUMBER(MATCH(A903,Selection!A:A,0))</f>
        <v>0</v>
      </c>
      <c r="AE903" s="5">
        <f>24-COUNTIF(D903:AA903,"")</f>
        <v>0</v>
      </c>
      <c r="AF903" s="21" t="b">
        <v>1</v>
      </c>
      <c r="AG903" s="15" t="b">
        <v>1</v>
      </c>
      <c r="AH903" s="15" t="b">
        <v>0</v>
      </c>
      <c r="AI903" s="24" t="b">
        <v>0</v>
      </c>
      <c r="AJ903" s="6">
        <v>905</v>
      </c>
      <c r="AK903" s="6" t="s">
        <v>2691</v>
      </c>
      <c r="AL903" s="6" t="s">
        <v>2692</v>
      </c>
      <c r="AM903" s="6">
        <v>61</v>
      </c>
      <c r="AN903" s="6" t="s">
        <v>2518</v>
      </c>
      <c r="AO903" s="6" t="s">
        <v>2417</v>
      </c>
      <c r="AP903" s="6" t="s">
        <v>2698</v>
      </c>
      <c r="AQ903" s="6" t="s">
        <v>108</v>
      </c>
      <c r="AU903" s="6" t="s">
        <v>2518</v>
      </c>
      <c r="AV903" s="98" t="s">
        <v>402</v>
      </c>
      <c r="AW903" s="98"/>
      <c r="BA903" s="15" t="b">
        <f>NOT(ISNA(MATCH($A903&amp;"N",'Cases at IMPPC'!$H:$H,0)))</f>
        <v>0</v>
      </c>
      <c r="BB903" s="15" t="b">
        <f>NOT(ISNA(MATCH($A903&amp;"T",'Cases at IMPPC'!$H:$H,0)))</f>
        <v>0</v>
      </c>
      <c r="BC903" s="15" t="b">
        <f>NOT(ISNA(MATCH($A903&amp;"ADE",'Cases at IMPPC'!$H:$H,0)))</f>
        <v>0</v>
      </c>
      <c r="BD903" s="15" t="b">
        <f>NOT(ISNA(MATCH($A903&amp;"MET",'Cases at IMPPC'!$H:$H,0)))</f>
        <v>0</v>
      </c>
      <c r="BE903" s="98"/>
    </row>
    <row r="904" spans="1:57" ht="13" hidden="1" customHeight="1">
      <c r="A904" s="37">
        <v>906</v>
      </c>
      <c r="B904" s="7" t="s">
        <v>1822</v>
      </c>
      <c r="C904" s="7" t="str">
        <f>TEXT(A904,"CRC-00000")&amp;"-05-01"</f>
        <v>CRC-00906-05-01</v>
      </c>
      <c r="G904" s="2" t="s">
        <v>2520</v>
      </c>
      <c r="T904" s="2"/>
      <c r="U904" s="2"/>
      <c r="AD904" s="5" t="b">
        <f>ISNUMBER(MATCH(A904,Selection!A:A,0))</f>
        <v>0</v>
      </c>
      <c r="AE904" s="5">
        <f>24-COUNTIF(D904:AA904,"")</f>
        <v>0</v>
      </c>
      <c r="AF904" s="21" t="b">
        <v>1</v>
      </c>
      <c r="AG904" s="15" t="b">
        <v>1</v>
      </c>
      <c r="AH904" s="15" t="b">
        <v>0</v>
      </c>
      <c r="AI904" s="24" t="b">
        <v>0</v>
      </c>
      <c r="AJ904" s="6">
        <v>906</v>
      </c>
      <c r="AK904" s="6" t="s">
        <v>2691</v>
      </c>
      <c r="AL904" s="6" t="s">
        <v>2692</v>
      </c>
      <c r="AM904" s="6">
        <v>87</v>
      </c>
      <c r="AN904" s="6" t="s">
        <v>2518</v>
      </c>
      <c r="AO904" s="6" t="s">
        <v>2699</v>
      </c>
      <c r="AP904" s="6" t="s">
        <v>2693</v>
      </c>
      <c r="AQ904" s="6" t="s">
        <v>367</v>
      </c>
      <c r="AU904" s="6" t="s">
        <v>2518</v>
      </c>
      <c r="AV904" s="98" t="s">
        <v>403</v>
      </c>
      <c r="AW904" s="98"/>
      <c r="BA904" s="15" t="b">
        <f>NOT(ISNA(MATCH($A904&amp;"N",'Cases at IMPPC'!$H:$H,0)))</f>
        <v>0</v>
      </c>
      <c r="BB904" s="15" t="b">
        <f>NOT(ISNA(MATCH($A904&amp;"T",'Cases at IMPPC'!$H:$H,0)))</f>
        <v>0</v>
      </c>
      <c r="BC904" s="15" t="b">
        <f>NOT(ISNA(MATCH($A904&amp;"ADE",'Cases at IMPPC'!$H:$H,0)))</f>
        <v>0</v>
      </c>
      <c r="BD904" s="15" t="b">
        <f>NOT(ISNA(MATCH($A904&amp;"MET",'Cases at IMPPC'!$H:$H,0)))</f>
        <v>0</v>
      </c>
      <c r="BE904" s="98"/>
    </row>
    <row r="905" spans="1:57" ht="13" hidden="1" customHeight="1">
      <c r="A905" s="37">
        <v>907</v>
      </c>
      <c r="B905" s="7" t="s">
        <v>1823</v>
      </c>
      <c r="C905" s="7" t="str">
        <f>TEXT(A905,"CRC-00000")&amp;"-05-01"</f>
        <v>CRC-00907-05-01</v>
      </c>
      <c r="G905" s="2" t="s">
        <v>2520</v>
      </c>
      <c r="T905" s="2"/>
      <c r="U905" s="2"/>
      <c r="AD905" s="5" t="b">
        <f>ISNUMBER(MATCH(A905,Selection!A:A,0))</f>
        <v>0</v>
      </c>
      <c r="AE905" s="5">
        <f>24-COUNTIF(D905:AA905,"")</f>
        <v>0</v>
      </c>
      <c r="AF905" s="21" t="b">
        <v>1</v>
      </c>
      <c r="AG905" s="15" t="b">
        <v>1</v>
      </c>
      <c r="AH905" s="15" t="b">
        <v>0</v>
      </c>
      <c r="AI905" s="24" t="b">
        <v>0</v>
      </c>
      <c r="AJ905" s="6">
        <v>907</v>
      </c>
      <c r="AK905" s="6" t="s">
        <v>2691</v>
      </c>
      <c r="AL905" s="6" t="s">
        <v>2692</v>
      </c>
      <c r="AM905" s="6">
        <v>88</v>
      </c>
      <c r="AN905" s="6" t="s">
        <v>2518</v>
      </c>
      <c r="AP905" s="6" t="s">
        <v>2693</v>
      </c>
      <c r="AQ905" s="6" t="s">
        <v>317</v>
      </c>
      <c r="AU905" s="6" t="s">
        <v>2990</v>
      </c>
      <c r="AV905" s="98" t="s">
        <v>404</v>
      </c>
      <c r="AW905" s="98"/>
      <c r="BA905" s="15" t="b">
        <f>NOT(ISNA(MATCH($A905&amp;"N",'Cases at IMPPC'!$H:$H,0)))</f>
        <v>0</v>
      </c>
      <c r="BB905" s="15" t="b">
        <f>NOT(ISNA(MATCH($A905&amp;"T",'Cases at IMPPC'!$H:$H,0)))</f>
        <v>0</v>
      </c>
      <c r="BC905" s="15" t="b">
        <f>NOT(ISNA(MATCH($A905&amp;"ADE",'Cases at IMPPC'!$H:$H,0)))</f>
        <v>0</v>
      </c>
      <c r="BD905" s="15" t="b">
        <f>NOT(ISNA(MATCH($A905&amp;"MET",'Cases at IMPPC'!$H:$H,0)))</f>
        <v>0</v>
      </c>
      <c r="BE905" s="98" t="s">
        <v>848</v>
      </c>
    </row>
    <row r="906" spans="1:57" ht="13" hidden="1" customHeight="1">
      <c r="A906" s="37">
        <v>908</v>
      </c>
      <c r="B906" s="7" t="s">
        <v>1824</v>
      </c>
      <c r="C906" s="7" t="str">
        <f>TEXT(A906,"CRC-00000")&amp;"-05-01"</f>
        <v>CRC-00908-05-01</v>
      </c>
      <c r="G906" s="2" t="s">
        <v>2520</v>
      </c>
      <c r="T906" s="2"/>
      <c r="U906" s="2"/>
      <c r="AD906" s="5" t="b">
        <f>ISNUMBER(MATCH(A906,Selection!A:A,0))</f>
        <v>0</v>
      </c>
      <c r="AE906" s="5">
        <f>24-COUNTIF(D906:AA906,"")</f>
        <v>0</v>
      </c>
      <c r="AF906" s="21" t="b">
        <v>1</v>
      </c>
      <c r="AG906" s="15" t="b">
        <v>1</v>
      </c>
      <c r="AH906" s="15" t="b">
        <v>0</v>
      </c>
      <c r="AI906" s="24" t="b">
        <v>0</v>
      </c>
      <c r="AJ906" s="6">
        <v>908</v>
      </c>
      <c r="AK906" s="6" t="s">
        <v>2691</v>
      </c>
      <c r="AL906" s="6" t="s">
        <v>2692</v>
      </c>
      <c r="AM906" s="6">
        <v>72</v>
      </c>
      <c r="AN906" s="6" t="s">
        <v>2518</v>
      </c>
      <c r="AO906" s="6" t="s">
        <v>2417</v>
      </c>
      <c r="AP906" s="6" t="s">
        <v>2698</v>
      </c>
      <c r="AQ906" s="6" t="s">
        <v>178</v>
      </c>
      <c r="AU906" s="6" t="s">
        <v>2797</v>
      </c>
      <c r="AV906" s="98" t="s">
        <v>405</v>
      </c>
      <c r="AW906" s="98"/>
      <c r="BA906" s="15" t="b">
        <f>NOT(ISNA(MATCH($A906&amp;"N",'Cases at IMPPC'!$H:$H,0)))</f>
        <v>0</v>
      </c>
      <c r="BB906" s="15" t="b">
        <f>NOT(ISNA(MATCH($A906&amp;"T",'Cases at IMPPC'!$H:$H,0)))</f>
        <v>0</v>
      </c>
      <c r="BC906" s="15" t="b">
        <f>NOT(ISNA(MATCH($A906&amp;"ADE",'Cases at IMPPC'!$H:$H,0)))</f>
        <v>0</v>
      </c>
      <c r="BD906" s="15" t="b">
        <f>NOT(ISNA(MATCH($A906&amp;"MET",'Cases at IMPPC'!$H:$H,0)))</f>
        <v>0</v>
      </c>
      <c r="BE906" s="98"/>
    </row>
    <row r="907" spans="1:57" ht="13" hidden="1" customHeight="1">
      <c r="A907" s="37">
        <v>909</v>
      </c>
      <c r="B907" s="7" t="s">
        <v>1825</v>
      </c>
      <c r="C907" s="7" t="str">
        <f>TEXT(A907,"CRC-00000")&amp;"-05-01"</f>
        <v>CRC-00909-05-01</v>
      </c>
      <c r="G907" s="2" t="s">
        <v>2520</v>
      </c>
      <c r="T907" s="2"/>
      <c r="U907" s="2"/>
      <c r="AD907" s="5" t="b">
        <f>ISNUMBER(MATCH(A907,Selection!A:A,0))</f>
        <v>0</v>
      </c>
      <c r="AE907" s="5">
        <f>24-COUNTIF(D907:AA907,"")</f>
        <v>0</v>
      </c>
      <c r="AF907" s="21" t="b">
        <v>1</v>
      </c>
      <c r="AG907" s="15" t="b">
        <v>1</v>
      </c>
      <c r="AH907" s="15" t="b">
        <v>0</v>
      </c>
      <c r="AI907" s="24" t="b">
        <v>0</v>
      </c>
      <c r="AJ907" s="6">
        <v>909</v>
      </c>
      <c r="AK907" s="6" t="s">
        <v>2691</v>
      </c>
      <c r="AL907" s="6" t="s">
        <v>2692</v>
      </c>
      <c r="AM907" s="6">
        <v>76</v>
      </c>
      <c r="AN907" s="6" t="s">
        <v>2697</v>
      </c>
      <c r="AO907" s="6" t="s">
        <v>2417</v>
      </c>
      <c r="AP907" s="6" t="s">
        <v>2698</v>
      </c>
      <c r="AQ907" s="6" t="s">
        <v>364</v>
      </c>
      <c r="AU907" s="6" t="s">
        <v>2518</v>
      </c>
      <c r="AV907" s="98" t="s">
        <v>406</v>
      </c>
      <c r="AW907" s="98"/>
      <c r="BA907" s="15" t="b">
        <f>NOT(ISNA(MATCH($A907&amp;"N",'Cases at IMPPC'!$H:$H,0)))</f>
        <v>0</v>
      </c>
      <c r="BB907" s="15" t="b">
        <f>NOT(ISNA(MATCH($A907&amp;"T",'Cases at IMPPC'!$H:$H,0)))</f>
        <v>0</v>
      </c>
      <c r="BC907" s="15" t="b">
        <f>NOT(ISNA(MATCH($A907&amp;"ADE",'Cases at IMPPC'!$H:$H,0)))</f>
        <v>0</v>
      </c>
      <c r="BD907" s="15" t="b">
        <f>NOT(ISNA(MATCH($A907&amp;"MET",'Cases at IMPPC'!$H:$H,0)))</f>
        <v>0</v>
      </c>
      <c r="BE907" s="98"/>
    </row>
    <row r="908" spans="1:57" ht="13" hidden="1" customHeight="1">
      <c r="A908" s="37">
        <v>910</v>
      </c>
      <c r="B908" s="7" t="s">
        <v>1640</v>
      </c>
      <c r="C908" s="7" t="str">
        <f>TEXT(A908,"CRC-00000")&amp;"-05-01"</f>
        <v>CRC-00910-05-01</v>
      </c>
      <c r="G908" s="2" t="s">
        <v>2520</v>
      </c>
      <c r="T908" s="2"/>
      <c r="U908" s="2"/>
      <c r="AD908" s="5" t="b">
        <f>ISNUMBER(MATCH(A908,Selection!A:A,0))</f>
        <v>0</v>
      </c>
      <c r="AE908" s="5">
        <f>24-COUNTIF(D908:AA908,"")</f>
        <v>0</v>
      </c>
      <c r="AF908" s="21" t="b">
        <v>1</v>
      </c>
      <c r="AG908" s="15" t="b">
        <v>1</v>
      </c>
      <c r="AH908" s="15" t="b">
        <v>0</v>
      </c>
      <c r="AI908" s="24" t="b">
        <v>0</v>
      </c>
      <c r="AJ908" s="6">
        <v>910</v>
      </c>
      <c r="AK908" s="6" t="s">
        <v>3170</v>
      </c>
      <c r="AL908" s="6" t="s">
        <v>2692</v>
      </c>
      <c r="AM908" s="6">
        <v>65</v>
      </c>
      <c r="AN908" s="6" t="s">
        <v>2518</v>
      </c>
      <c r="AO908" s="6" t="s">
        <v>2417</v>
      </c>
      <c r="AV908" s="98" t="e">
        <v>#N/A</v>
      </c>
      <c r="AW908" s="98"/>
      <c r="BA908" s="15" t="b">
        <f>NOT(ISNA(MATCH($A908&amp;"N",'Cases at IMPPC'!$H:$H,0)))</f>
        <v>0</v>
      </c>
      <c r="BB908" s="15" t="b">
        <f>NOT(ISNA(MATCH($A908&amp;"T",'Cases at IMPPC'!$H:$H,0)))</f>
        <v>0</v>
      </c>
      <c r="BC908" s="15" t="b">
        <f>NOT(ISNA(MATCH($A908&amp;"ADE",'Cases at IMPPC'!$H:$H,0)))</f>
        <v>0</v>
      </c>
      <c r="BD908" s="15" t="b">
        <f>NOT(ISNA(MATCH($A908&amp;"MET",'Cases at IMPPC'!$H:$H,0)))</f>
        <v>0</v>
      </c>
      <c r="BE908" s="98" t="e">
        <v>#N/A</v>
      </c>
    </row>
    <row r="909" spans="1:57" ht="13" hidden="1" customHeight="1">
      <c r="A909" s="37">
        <v>911</v>
      </c>
      <c r="B909" s="7" t="s">
        <v>1641</v>
      </c>
      <c r="C909" s="7" t="str">
        <f>TEXT(A909,"CRC-00000")&amp;"-05-01"</f>
        <v>CRC-00911-05-01</v>
      </c>
      <c r="G909" s="2" t="s">
        <v>2520</v>
      </c>
      <c r="T909" s="2"/>
      <c r="U909" s="2"/>
      <c r="AD909" s="5" t="b">
        <f>ISNUMBER(MATCH(A909,Selection!A:A,0))</f>
        <v>0</v>
      </c>
      <c r="AE909" s="5">
        <f>24-COUNTIF(D909:AA909,"")</f>
        <v>0</v>
      </c>
      <c r="AF909" s="21" t="b">
        <v>1</v>
      </c>
      <c r="AG909" s="15" t="b">
        <v>1</v>
      </c>
      <c r="AH909" s="15" t="b">
        <v>0</v>
      </c>
      <c r="AI909" s="24" t="b">
        <v>0</v>
      </c>
      <c r="AJ909" s="6">
        <v>911</v>
      </c>
      <c r="AK909" s="6" t="s">
        <v>2691</v>
      </c>
      <c r="AL909" s="6" t="s">
        <v>2692</v>
      </c>
      <c r="AM909" s="6">
        <v>64</v>
      </c>
      <c r="AN909" s="6" t="s">
        <v>2697</v>
      </c>
      <c r="AO909" s="6" t="s">
        <v>2417</v>
      </c>
      <c r="AP909" s="6" t="s">
        <v>2999</v>
      </c>
      <c r="AQ909" s="6" t="s">
        <v>28</v>
      </c>
      <c r="AU909" s="6" t="s">
        <v>2518</v>
      </c>
      <c r="AV909" s="98" t="s">
        <v>407</v>
      </c>
      <c r="AW909" s="98"/>
      <c r="BA909" s="15" t="b">
        <f>NOT(ISNA(MATCH($A909&amp;"N",'Cases at IMPPC'!$H:$H,0)))</f>
        <v>0</v>
      </c>
      <c r="BB909" s="15" t="b">
        <f>NOT(ISNA(MATCH($A909&amp;"T",'Cases at IMPPC'!$H:$H,0)))</f>
        <v>0</v>
      </c>
      <c r="BC909" s="15" t="b">
        <f>NOT(ISNA(MATCH($A909&amp;"ADE",'Cases at IMPPC'!$H:$H,0)))</f>
        <v>0</v>
      </c>
      <c r="BD909" s="15" t="b">
        <f>NOT(ISNA(MATCH($A909&amp;"MET",'Cases at IMPPC'!$H:$H,0)))</f>
        <v>0</v>
      </c>
      <c r="BE909" s="98" t="s">
        <v>836</v>
      </c>
    </row>
    <row r="910" spans="1:57" ht="13" hidden="1" customHeight="1">
      <c r="A910" s="37">
        <v>912</v>
      </c>
      <c r="B910" s="7" t="s">
        <v>1642</v>
      </c>
      <c r="C910" s="7" t="str">
        <f>TEXT(A910,"CRC-00000")&amp;"-05-01"</f>
        <v>CRC-00912-05-01</v>
      </c>
      <c r="G910" s="2" t="s">
        <v>2520</v>
      </c>
      <c r="T910" s="2"/>
      <c r="U910" s="2"/>
      <c r="AD910" s="5" t="b">
        <f>ISNUMBER(MATCH(A910,Selection!A:A,0))</f>
        <v>0</v>
      </c>
      <c r="AE910" s="5">
        <f>24-COUNTIF(D910:AA910,"")</f>
        <v>0</v>
      </c>
      <c r="AF910" s="21" t="b">
        <v>1</v>
      </c>
      <c r="AG910" s="15" t="b">
        <v>0</v>
      </c>
      <c r="AH910" s="15" t="b">
        <v>0</v>
      </c>
      <c r="AI910" s="24" t="b">
        <v>1</v>
      </c>
      <c r="AJ910" s="6">
        <v>912.3</v>
      </c>
      <c r="AK910" s="6" t="s">
        <v>2744</v>
      </c>
      <c r="AL910" s="6" t="s">
        <v>2692</v>
      </c>
      <c r="AM910" s="6">
        <v>53</v>
      </c>
      <c r="AN910" s="6" t="s">
        <v>2518</v>
      </c>
      <c r="AP910" s="6" t="s">
        <v>2518</v>
      </c>
      <c r="AV910" s="98"/>
      <c r="AW910" s="98"/>
      <c r="BA910" s="15" t="b">
        <f>NOT(ISNA(MATCH($A910&amp;"N",'Cases at IMPPC'!$H:$H,0)))</f>
        <v>0</v>
      </c>
      <c r="BB910" s="15" t="b">
        <f>NOT(ISNA(MATCH($A910&amp;"T",'Cases at IMPPC'!$H:$H,0)))</f>
        <v>0</v>
      </c>
      <c r="BC910" s="15" t="b">
        <f>NOT(ISNA(MATCH($A910&amp;"ADE",'Cases at IMPPC'!$H:$H,0)))</f>
        <v>0</v>
      </c>
      <c r="BD910" s="15" t="b">
        <f>NOT(ISNA(MATCH($A910&amp;"MET",'Cases at IMPPC'!$H:$H,0)))</f>
        <v>0</v>
      </c>
      <c r="BE910" s="98" t="s">
        <v>1132</v>
      </c>
    </row>
    <row r="911" spans="1:57" ht="13" hidden="1" customHeight="1">
      <c r="A911" s="37">
        <v>913</v>
      </c>
      <c r="B911" s="7" t="s">
        <v>1643</v>
      </c>
      <c r="C911" s="7" t="str">
        <f>TEXT(A911,"CRC-00000")&amp;"-05-01"</f>
        <v>CRC-00913-05-01</v>
      </c>
      <c r="G911" s="2" t="s">
        <v>2520</v>
      </c>
      <c r="T911" s="2"/>
      <c r="U911" s="2"/>
      <c r="AD911" s="5" t="b">
        <f>ISNUMBER(MATCH(A911,Selection!A:A,0))</f>
        <v>0</v>
      </c>
      <c r="AE911" s="5">
        <f>24-COUNTIF(D911:AA911,"")</f>
        <v>0</v>
      </c>
      <c r="AF911" s="21" t="b">
        <v>1</v>
      </c>
      <c r="AG911" s="15" t="b">
        <v>1</v>
      </c>
      <c r="AH911" s="15" t="b">
        <v>0</v>
      </c>
      <c r="AI911" s="24" t="b">
        <v>0</v>
      </c>
      <c r="AJ911" s="6">
        <v>913</v>
      </c>
      <c r="AK911" s="6" t="s">
        <v>2691</v>
      </c>
      <c r="AM911" s="6">
        <v>74</v>
      </c>
      <c r="AN911" s="6" t="s">
        <v>2697</v>
      </c>
      <c r="AO911" s="6" t="s">
        <v>2417</v>
      </c>
      <c r="AP911" s="6" t="s">
        <v>2693</v>
      </c>
      <c r="AQ911" s="6" t="s">
        <v>378</v>
      </c>
      <c r="AU911" s="6" t="s">
        <v>2518</v>
      </c>
      <c r="AV911" s="98"/>
      <c r="AW911" s="98"/>
      <c r="BA911" s="15" t="b">
        <f>NOT(ISNA(MATCH($A911&amp;"N",'Cases at IMPPC'!$H:$H,0)))</f>
        <v>0</v>
      </c>
      <c r="BB911" s="15" t="b">
        <f>NOT(ISNA(MATCH($A911&amp;"T",'Cases at IMPPC'!$H:$H,0)))</f>
        <v>0</v>
      </c>
      <c r="BC911" s="15" t="b">
        <f>NOT(ISNA(MATCH($A911&amp;"ADE",'Cases at IMPPC'!$H:$H,0)))</f>
        <v>0</v>
      </c>
      <c r="BD911" s="15" t="b">
        <f>NOT(ISNA(MATCH($A911&amp;"MET",'Cases at IMPPC'!$H:$H,0)))</f>
        <v>0</v>
      </c>
      <c r="BE911" s="98"/>
    </row>
    <row r="912" spans="1:57" ht="13" hidden="1" customHeight="1">
      <c r="A912" s="37">
        <v>914</v>
      </c>
      <c r="B912" s="7" t="s">
        <v>1525</v>
      </c>
      <c r="C912" s="7" t="str">
        <f>TEXT(A912,"CRC-00000")&amp;"-05-01"</f>
        <v>CRC-00914-05-01</v>
      </c>
      <c r="G912" s="2" t="s">
        <v>2520</v>
      </c>
      <c r="T912" s="2"/>
      <c r="U912" s="2"/>
      <c r="AD912" s="5" t="b">
        <f>ISNUMBER(MATCH(A912,Selection!A:A,0))</f>
        <v>0</v>
      </c>
      <c r="AE912" s="5">
        <f>24-COUNTIF(D912:AA912,"")</f>
        <v>0</v>
      </c>
      <c r="AF912" s="21" t="b">
        <v>1</v>
      </c>
      <c r="AG912" s="15" t="b">
        <v>1</v>
      </c>
      <c r="AH912" s="15" t="b">
        <v>0</v>
      </c>
      <c r="AI912" s="24" t="b">
        <v>0</v>
      </c>
      <c r="AJ912" s="6">
        <v>914</v>
      </c>
      <c r="AK912" s="6" t="s">
        <v>2691</v>
      </c>
      <c r="AL912" s="6" t="s">
        <v>2693</v>
      </c>
      <c r="AM912" s="6">
        <v>56</v>
      </c>
      <c r="AN912" s="6" t="s">
        <v>2697</v>
      </c>
      <c r="AP912" s="6" t="s">
        <v>2693</v>
      </c>
      <c r="AQ912" s="6" t="s">
        <v>347</v>
      </c>
      <c r="AU912" s="6" t="s">
        <v>2692</v>
      </c>
      <c r="AV912" s="98" t="s">
        <v>659</v>
      </c>
      <c r="AW912" s="98"/>
      <c r="BA912" s="15" t="b">
        <f>NOT(ISNA(MATCH($A912&amp;"N",'Cases at IMPPC'!$H:$H,0)))</f>
        <v>0</v>
      </c>
      <c r="BB912" s="15" t="b">
        <f>NOT(ISNA(MATCH($A912&amp;"T",'Cases at IMPPC'!$H:$H,0)))</f>
        <v>0</v>
      </c>
      <c r="BC912" s="15" t="b">
        <f>NOT(ISNA(MATCH($A912&amp;"ADE",'Cases at IMPPC'!$H:$H,0)))</f>
        <v>0</v>
      </c>
      <c r="BD912" s="15" t="b">
        <f>NOT(ISNA(MATCH($A912&amp;"MET",'Cases at IMPPC'!$H:$H,0)))</f>
        <v>0</v>
      </c>
      <c r="BE912" s="98"/>
    </row>
    <row r="913" spans="1:60" ht="13" hidden="1" customHeight="1">
      <c r="A913" s="37">
        <v>915</v>
      </c>
      <c r="B913" s="7" t="s">
        <v>1526</v>
      </c>
      <c r="C913" s="7" t="str">
        <f>TEXT(A913,"CRC-00000")&amp;"-05-01"</f>
        <v>CRC-00915-05-01</v>
      </c>
      <c r="G913" s="2" t="s">
        <v>2520</v>
      </c>
      <c r="T913" s="2"/>
      <c r="U913" s="2"/>
      <c r="AD913" s="5" t="b">
        <f>ISNUMBER(MATCH(A913,Selection!A:A,0))</f>
        <v>0</v>
      </c>
      <c r="AE913" s="5">
        <f>24-COUNTIF(D913:AA913,"")</f>
        <v>0</v>
      </c>
      <c r="AF913" s="21" t="b">
        <v>1</v>
      </c>
      <c r="AG913" s="15" t="b">
        <v>1</v>
      </c>
      <c r="AH913" s="15" t="b">
        <v>0</v>
      </c>
      <c r="AI913" s="24" t="b">
        <v>0</v>
      </c>
      <c r="AJ913" s="6">
        <v>915</v>
      </c>
      <c r="AK913" s="6" t="s">
        <v>2691</v>
      </c>
      <c r="AL913" s="6" t="s">
        <v>2692</v>
      </c>
      <c r="AM913" s="6">
        <v>58</v>
      </c>
      <c r="AN913" s="6" t="s">
        <v>2697</v>
      </c>
      <c r="AO913" s="6" t="s">
        <v>2417</v>
      </c>
      <c r="AP913" s="6" t="s">
        <v>2698</v>
      </c>
      <c r="AQ913" s="6" t="s">
        <v>113</v>
      </c>
      <c r="AU913" s="6" t="s">
        <v>2990</v>
      </c>
      <c r="AV913" s="98" t="s">
        <v>408</v>
      </c>
      <c r="AW913" s="98"/>
      <c r="BA913" s="15" t="b">
        <f>NOT(ISNA(MATCH($A913&amp;"N",'Cases at IMPPC'!$H:$H,0)))</f>
        <v>0</v>
      </c>
      <c r="BB913" s="15" t="b">
        <f>NOT(ISNA(MATCH($A913&amp;"T",'Cases at IMPPC'!$H:$H,0)))</f>
        <v>0</v>
      </c>
      <c r="BC913" s="15" t="b">
        <f>NOT(ISNA(MATCH($A913&amp;"ADE",'Cases at IMPPC'!$H:$H,0)))</f>
        <v>0</v>
      </c>
      <c r="BD913" s="15" t="b">
        <f>NOT(ISNA(MATCH($A913&amp;"MET",'Cases at IMPPC'!$H:$H,0)))</f>
        <v>0</v>
      </c>
      <c r="BE913" s="98" t="s">
        <v>839</v>
      </c>
    </row>
    <row r="914" spans="1:60" ht="13" customHeight="1">
      <c r="A914" s="37">
        <v>916</v>
      </c>
      <c r="B914" s="7" t="s">
        <v>1527</v>
      </c>
      <c r="C914" s="7" t="str">
        <f>TEXT(A914,"CRC-00000")&amp;"-05-01"</f>
        <v>CRC-00916-05-01</v>
      </c>
      <c r="G914" s="2" t="s">
        <v>2520</v>
      </c>
      <c r="M914" s="2" t="s">
        <v>2651</v>
      </c>
      <c r="T914" s="2"/>
      <c r="U914" s="2"/>
      <c r="AD914" s="5" t="b">
        <f>ISNUMBER(MATCH(A914,Selection!A:A,0))</f>
        <v>0</v>
      </c>
      <c r="AE914" s="5">
        <f>24-COUNTIF(D914:AA914,"")</f>
        <v>1</v>
      </c>
      <c r="AF914" s="21" t="b">
        <v>1</v>
      </c>
      <c r="AG914" s="15" t="b">
        <v>1</v>
      </c>
      <c r="AH914" s="15" t="b">
        <v>0</v>
      </c>
      <c r="AI914" s="24" t="b">
        <v>0</v>
      </c>
      <c r="AJ914" s="6">
        <v>916</v>
      </c>
      <c r="AK914" s="6" t="s">
        <v>2691</v>
      </c>
      <c r="AL914" s="6" t="s">
        <v>2692</v>
      </c>
      <c r="AM914" s="6">
        <v>55</v>
      </c>
      <c r="AN914" s="6" t="s">
        <v>2697</v>
      </c>
      <c r="AO914" s="6" t="s">
        <v>2699</v>
      </c>
      <c r="AP914" s="6" t="s">
        <v>2999</v>
      </c>
      <c r="AQ914" s="6" t="s">
        <v>29</v>
      </c>
      <c r="AU914" s="6" t="s">
        <v>2990</v>
      </c>
      <c r="AV914" s="98" t="s">
        <v>409</v>
      </c>
      <c r="AW914" s="98"/>
      <c r="BA914" s="15" t="b">
        <f>NOT(ISNA(MATCH($A914&amp;"N",'Cases at IMPPC'!$H:$H,0)))</f>
        <v>0</v>
      </c>
      <c r="BB914" s="15" t="b">
        <f>NOT(ISNA(MATCH($A914&amp;"T",'Cases at IMPPC'!$H:$H,0)))</f>
        <v>0</v>
      </c>
      <c r="BC914" s="15" t="b">
        <f>NOT(ISNA(MATCH($A914&amp;"ADE",'Cases at IMPPC'!$H:$H,0)))</f>
        <v>0</v>
      </c>
      <c r="BD914" s="15" t="b">
        <f>NOT(ISNA(MATCH($A914&amp;"MET",'Cases at IMPPC'!$H:$H,0)))</f>
        <v>0</v>
      </c>
      <c r="BE914" s="98" t="s">
        <v>832</v>
      </c>
      <c r="BF914" t="s">
        <v>3042</v>
      </c>
      <c r="BH914" t="s">
        <v>3043</v>
      </c>
    </row>
    <row r="915" spans="1:60" ht="13" hidden="1" customHeight="1">
      <c r="A915" s="37">
        <v>917</v>
      </c>
      <c r="B915" s="7" t="s">
        <v>1528</v>
      </c>
      <c r="C915" s="7" t="str">
        <f>TEXT(A915,"CRC-00000")&amp;"-05-01"</f>
        <v>CRC-00917-05-01</v>
      </c>
      <c r="D915" s="2" t="s">
        <v>2794</v>
      </c>
      <c r="G915" s="2" t="s">
        <v>2520</v>
      </c>
      <c r="T915" s="2"/>
      <c r="U915" s="2"/>
      <c r="AD915" s="5" t="b">
        <f>ISNUMBER(MATCH(A915,Selection!A:A,0))</f>
        <v>0</v>
      </c>
      <c r="AE915" s="5">
        <f>24-COUNTIF(D915:AA915,"")</f>
        <v>1</v>
      </c>
      <c r="AF915" s="21" t="b">
        <v>1</v>
      </c>
      <c r="AG915" s="15" t="b">
        <v>1</v>
      </c>
      <c r="AH915" s="15" t="b">
        <v>0</v>
      </c>
      <c r="AI915" s="24" t="b">
        <v>0</v>
      </c>
      <c r="AJ915" s="6">
        <v>917</v>
      </c>
      <c r="AK915" s="6" t="s">
        <v>2691</v>
      </c>
      <c r="AL915" s="6" t="s">
        <v>2692</v>
      </c>
      <c r="AM915" s="6">
        <v>77</v>
      </c>
      <c r="AN915" s="6" t="s">
        <v>2697</v>
      </c>
      <c r="AO915" s="6" t="s">
        <v>2699</v>
      </c>
      <c r="AP915" s="6" t="s">
        <v>2693</v>
      </c>
      <c r="AQ915" s="6" t="s">
        <v>317</v>
      </c>
      <c r="AU915" s="6" t="s">
        <v>2692</v>
      </c>
      <c r="AV915" s="98" t="s">
        <v>410</v>
      </c>
      <c r="AW915" s="98"/>
      <c r="BA915" s="15" t="b">
        <f>NOT(ISNA(MATCH($A915&amp;"N",'Cases at IMPPC'!$H:$H,0)))</f>
        <v>0</v>
      </c>
      <c r="BB915" s="15" t="b">
        <f>NOT(ISNA(MATCH($A915&amp;"T",'Cases at IMPPC'!$H:$H,0)))</f>
        <v>0</v>
      </c>
      <c r="BC915" s="15" t="b">
        <f>NOT(ISNA(MATCH($A915&amp;"ADE",'Cases at IMPPC'!$H:$H,0)))</f>
        <v>0</v>
      </c>
      <c r="BD915" s="15" t="b">
        <f>NOT(ISNA(MATCH($A915&amp;"MET",'Cases at IMPPC'!$H:$H,0)))</f>
        <v>0</v>
      </c>
      <c r="BE915" s="98" t="s">
        <v>1094</v>
      </c>
    </row>
    <row r="916" spans="1:60" ht="13" hidden="1" customHeight="1">
      <c r="A916" s="37">
        <v>918</v>
      </c>
      <c r="B916" s="7" t="s">
        <v>1327</v>
      </c>
      <c r="C916" s="7" t="str">
        <f>TEXT(A916,"CRC-00000")&amp;"-05-01"</f>
        <v>CRC-00918-05-01</v>
      </c>
      <c r="G916" s="2" t="s">
        <v>2520</v>
      </c>
      <c r="T916" s="2"/>
      <c r="U916" s="2"/>
      <c r="AD916" s="5" t="b">
        <f>ISNUMBER(MATCH(A916,Selection!A:A,0))</f>
        <v>0</v>
      </c>
      <c r="AE916" s="5">
        <f>24-COUNTIF(D916:AA916,"")</f>
        <v>0</v>
      </c>
      <c r="AF916" s="21" t="b">
        <v>1</v>
      </c>
      <c r="AG916" s="15" t="b">
        <v>0</v>
      </c>
      <c r="AH916" s="15" t="b">
        <v>0</v>
      </c>
      <c r="AI916" s="24" t="b">
        <v>1</v>
      </c>
      <c r="AJ916" s="6">
        <v>918.3</v>
      </c>
      <c r="AK916" s="6" t="s">
        <v>2744</v>
      </c>
      <c r="AL916" s="6" t="s">
        <v>2692</v>
      </c>
      <c r="AM916" s="6">
        <v>55</v>
      </c>
      <c r="AN916" s="6" t="s">
        <v>2697</v>
      </c>
      <c r="AP916" s="6" t="s">
        <v>2518</v>
      </c>
      <c r="AV916" s="98" t="s">
        <v>411</v>
      </c>
      <c r="AW916" s="98"/>
      <c r="BA916" s="15" t="b">
        <f>NOT(ISNA(MATCH($A916&amp;"N",'Cases at IMPPC'!$H:$H,0)))</f>
        <v>0</v>
      </c>
      <c r="BB916" s="15" t="b">
        <f>NOT(ISNA(MATCH($A916&amp;"T",'Cases at IMPPC'!$H:$H,0)))</f>
        <v>0</v>
      </c>
      <c r="BC916" s="15" t="b">
        <f>NOT(ISNA(MATCH($A916&amp;"ADE",'Cases at IMPPC'!$H:$H,0)))</f>
        <v>0</v>
      </c>
      <c r="BD916" s="15" t="b">
        <f>NOT(ISNA(MATCH($A916&amp;"MET",'Cases at IMPPC'!$H:$H,0)))</f>
        <v>0</v>
      </c>
      <c r="BE916" s="98" t="s">
        <v>1132</v>
      </c>
    </row>
    <row r="917" spans="1:60" ht="13" hidden="1" customHeight="1">
      <c r="A917" s="37">
        <v>919</v>
      </c>
      <c r="B917" s="7" t="s">
        <v>1328</v>
      </c>
      <c r="C917" s="7" t="str">
        <f>TEXT(A917,"CRC-00000")&amp;"-05-01"</f>
        <v>CRC-00919-05-01</v>
      </c>
      <c r="G917" s="2" t="s">
        <v>2520</v>
      </c>
      <c r="T917" s="2"/>
      <c r="U917" s="2"/>
      <c r="AD917" s="5" t="b">
        <f>ISNUMBER(MATCH(A917,Selection!A:A,0))</f>
        <v>0</v>
      </c>
      <c r="AE917" s="5">
        <f>24-COUNTIF(D917:AA917,"")</f>
        <v>0</v>
      </c>
      <c r="AF917" s="21" t="b">
        <v>1</v>
      </c>
      <c r="AG917" s="15" t="b">
        <v>1</v>
      </c>
      <c r="AH917" s="15" t="b">
        <v>0</v>
      </c>
      <c r="AI917" s="24" t="b">
        <v>0</v>
      </c>
      <c r="AJ917" s="6">
        <v>919</v>
      </c>
      <c r="AK917" s="6" t="s">
        <v>2691</v>
      </c>
      <c r="AL917" s="6" t="s">
        <v>2692</v>
      </c>
      <c r="AM917" s="6">
        <v>79</v>
      </c>
      <c r="AN917" s="6" t="s">
        <v>2697</v>
      </c>
      <c r="AO917" s="6" t="s">
        <v>2699</v>
      </c>
      <c r="AP917" s="6" t="s">
        <v>2693</v>
      </c>
      <c r="AQ917" s="6" t="s">
        <v>367</v>
      </c>
      <c r="AU917" s="6" t="s">
        <v>2518</v>
      </c>
      <c r="AV917" s="98" t="s">
        <v>412</v>
      </c>
      <c r="AW917" s="98"/>
      <c r="BA917" s="15" t="b">
        <f>NOT(ISNA(MATCH($A917&amp;"N",'Cases at IMPPC'!$H:$H,0)))</f>
        <v>0</v>
      </c>
      <c r="BB917" s="15" t="b">
        <f>NOT(ISNA(MATCH($A917&amp;"T",'Cases at IMPPC'!$H:$H,0)))</f>
        <v>0</v>
      </c>
      <c r="BC917" s="15" t="b">
        <f>NOT(ISNA(MATCH($A917&amp;"ADE",'Cases at IMPPC'!$H:$H,0)))</f>
        <v>0</v>
      </c>
      <c r="BD917" s="15" t="b">
        <f>NOT(ISNA(MATCH($A917&amp;"MET",'Cases at IMPPC'!$H:$H,0)))</f>
        <v>0</v>
      </c>
      <c r="BE917" s="98"/>
    </row>
    <row r="918" spans="1:60" ht="13" hidden="1" customHeight="1">
      <c r="A918" s="37">
        <v>920</v>
      </c>
      <c r="B918" s="7" t="s">
        <v>1329</v>
      </c>
      <c r="C918" s="7" t="str">
        <f>TEXT(A918,"CRC-00000")&amp;"-05-01"</f>
        <v>CRC-00920-05-01</v>
      </c>
      <c r="D918" s="2" t="s">
        <v>2794</v>
      </c>
      <c r="G918" s="2" t="s">
        <v>2520</v>
      </c>
      <c r="T918" s="2"/>
      <c r="U918" s="2"/>
      <c r="AD918" s="5" t="b">
        <f>ISNUMBER(MATCH(A918,Selection!A:A,0))</f>
        <v>0</v>
      </c>
      <c r="AE918" s="5">
        <f>24-COUNTIF(D918:AA918,"")</f>
        <v>1</v>
      </c>
      <c r="AF918" s="21" t="b">
        <v>1</v>
      </c>
      <c r="AG918" s="15" t="b">
        <v>1</v>
      </c>
      <c r="AH918" s="15" t="b">
        <v>0</v>
      </c>
      <c r="AI918" s="24" t="b">
        <v>0</v>
      </c>
      <c r="AJ918" s="6">
        <v>920</v>
      </c>
      <c r="AK918" s="6" t="s">
        <v>2691</v>
      </c>
      <c r="AL918" s="6" t="s">
        <v>2692</v>
      </c>
      <c r="AM918" s="6">
        <v>84</v>
      </c>
      <c r="AN918" s="6" t="s">
        <v>2697</v>
      </c>
      <c r="AO918" s="6" t="s">
        <v>2417</v>
      </c>
      <c r="AP918" s="6" t="s">
        <v>2693</v>
      </c>
      <c r="AQ918" s="6" t="s">
        <v>367</v>
      </c>
      <c r="AU918" s="6" t="s">
        <v>2518</v>
      </c>
      <c r="AV918" s="98" t="s">
        <v>413</v>
      </c>
      <c r="AW918" s="98"/>
      <c r="BA918" s="15" t="b">
        <f>NOT(ISNA(MATCH($A918&amp;"N",'Cases at IMPPC'!$H:$H,0)))</f>
        <v>0</v>
      </c>
      <c r="BB918" s="15" t="b">
        <f>NOT(ISNA(MATCH($A918&amp;"T",'Cases at IMPPC'!$H:$H,0)))</f>
        <v>0</v>
      </c>
      <c r="BC918" s="15" t="b">
        <f>NOT(ISNA(MATCH($A918&amp;"ADE",'Cases at IMPPC'!$H:$H,0)))</f>
        <v>0</v>
      </c>
      <c r="BD918" s="15" t="b">
        <f>NOT(ISNA(MATCH($A918&amp;"MET",'Cases at IMPPC'!$H:$H,0)))</f>
        <v>0</v>
      </c>
      <c r="BE918" s="98"/>
    </row>
    <row r="919" spans="1:60" ht="13" hidden="1" customHeight="1">
      <c r="A919" s="37">
        <v>921</v>
      </c>
      <c r="B919" s="7" t="s">
        <v>1330</v>
      </c>
      <c r="C919" s="7" t="str">
        <f>TEXT(A919,"CRC-00000")&amp;"-05-01"</f>
        <v>CRC-00921-05-01</v>
      </c>
      <c r="G919" s="2" t="s">
        <v>2520</v>
      </c>
      <c r="T919" s="2"/>
      <c r="U919" s="2"/>
      <c r="AD919" s="5" t="b">
        <f>ISNUMBER(MATCH(A919,Selection!A:A,0))</f>
        <v>0</v>
      </c>
      <c r="AE919" s="5">
        <f>24-COUNTIF(D919:AA919,"")</f>
        <v>0</v>
      </c>
      <c r="AF919" s="21" t="b">
        <v>1</v>
      </c>
      <c r="AG919" s="15" t="b">
        <v>0</v>
      </c>
      <c r="AH919" s="15" t="b">
        <v>0</v>
      </c>
      <c r="AI919" s="24" t="b">
        <v>1</v>
      </c>
      <c r="AJ919" s="6">
        <v>921.3</v>
      </c>
      <c r="AK919" s="6" t="s">
        <v>2744</v>
      </c>
      <c r="AL919" s="6" t="s">
        <v>2692</v>
      </c>
      <c r="AM919" s="6">
        <v>67</v>
      </c>
      <c r="AN919" s="6" t="s">
        <v>2518</v>
      </c>
      <c r="AP919" s="6" t="s">
        <v>2518</v>
      </c>
      <c r="AV919" s="98" t="s">
        <v>414</v>
      </c>
      <c r="AW919" s="98"/>
      <c r="BA919" s="15" t="b">
        <f>NOT(ISNA(MATCH($A919&amp;"N",'Cases at IMPPC'!$H:$H,0)))</f>
        <v>0</v>
      </c>
      <c r="BB919" s="15" t="b">
        <f>NOT(ISNA(MATCH($A919&amp;"T",'Cases at IMPPC'!$H:$H,0)))</f>
        <v>0</v>
      </c>
      <c r="BC919" s="15" t="b">
        <f>NOT(ISNA(MATCH($A919&amp;"ADE",'Cases at IMPPC'!$H:$H,0)))</f>
        <v>0</v>
      </c>
      <c r="BD919" s="15" t="b">
        <f>NOT(ISNA(MATCH($A919&amp;"MET",'Cases at IMPPC'!$H:$H,0)))</f>
        <v>0</v>
      </c>
      <c r="BE919" s="98" t="s">
        <v>849</v>
      </c>
    </row>
    <row r="920" spans="1:60" ht="13" hidden="1" customHeight="1">
      <c r="A920" s="37">
        <v>922</v>
      </c>
      <c r="B920" s="7" t="s">
        <v>1453</v>
      </c>
      <c r="C920" s="7" t="str">
        <f>TEXT(A920,"CRC-00000")&amp;"-05-01"</f>
        <v>CRC-00922-05-01</v>
      </c>
      <c r="G920" s="2" t="s">
        <v>2520</v>
      </c>
      <c r="T920" s="2"/>
      <c r="U920" s="2"/>
      <c r="AD920" s="5" t="b">
        <f>ISNUMBER(MATCH(A920,Selection!A:A,0))</f>
        <v>0</v>
      </c>
      <c r="AE920" s="5">
        <f>24-COUNTIF(D920:AA920,"")</f>
        <v>0</v>
      </c>
      <c r="AF920" s="21" t="b">
        <v>1</v>
      </c>
      <c r="AG920" s="15" t="b">
        <v>1</v>
      </c>
      <c r="AH920" s="15" t="b">
        <v>0</v>
      </c>
      <c r="AI920" s="24" t="b">
        <v>0</v>
      </c>
      <c r="AJ920" s="6">
        <v>922</v>
      </c>
      <c r="AK920" s="6" t="s">
        <v>2691</v>
      </c>
      <c r="AL920" s="6" t="s">
        <v>2692</v>
      </c>
      <c r="AM920" s="6">
        <v>54</v>
      </c>
      <c r="AN920" s="6" t="s">
        <v>2697</v>
      </c>
      <c r="AO920" s="6" t="s">
        <v>2417</v>
      </c>
      <c r="AP920" s="6" t="s">
        <v>2693</v>
      </c>
      <c r="AQ920" s="6" t="s">
        <v>363</v>
      </c>
      <c r="AU920" s="6" t="s">
        <v>2518</v>
      </c>
      <c r="AV920" s="98" t="s">
        <v>415</v>
      </c>
      <c r="AW920" s="98"/>
      <c r="BA920" s="15" t="b">
        <f>NOT(ISNA(MATCH($A920&amp;"N",'Cases at IMPPC'!$H:$H,0)))</f>
        <v>0</v>
      </c>
      <c r="BB920" s="15" t="b">
        <f>NOT(ISNA(MATCH($A920&amp;"T",'Cases at IMPPC'!$H:$H,0)))</f>
        <v>0</v>
      </c>
      <c r="BC920" s="15" t="b">
        <f>NOT(ISNA(MATCH($A920&amp;"ADE",'Cases at IMPPC'!$H:$H,0)))</f>
        <v>0</v>
      </c>
      <c r="BD920" s="15" t="b">
        <f>NOT(ISNA(MATCH($A920&amp;"MET",'Cases at IMPPC'!$H:$H,0)))</f>
        <v>0</v>
      </c>
      <c r="BE920" s="98"/>
    </row>
    <row r="921" spans="1:60" ht="13" hidden="1" customHeight="1">
      <c r="A921" s="37">
        <v>923</v>
      </c>
      <c r="B921" s="7" t="s">
        <v>1454</v>
      </c>
      <c r="C921" s="7" t="str">
        <f>TEXT(A921,"CRC-00000")&amp;"-05-01"</f>
        <v>CRC-00923-05-01</v>
      </c>
      <c r="D921" s="2" t="s">
        <v>2794</v>
      </c>
      <c r="G921" s="2" t="s">
        <v>2520</v>
      </c>
      <c r="T921" s="2"/>
      <c r="U921" s="2"/>
      <c r="AD921" s="5" t="b">
        <f>ISNUMBER(MATCH(A921,Selection!A:A,0))</f>
        <v>0</v>
      </c>
      <c r="AE921" s="5">
        <f>24-COUNTIF(D921:AA921,"")</f>
        <v>1</v>
      </c>
      <c r="AF921" s="21" t="b">
        <v>1</v>
      </c>
      <c r="AG921" s="15" t="b">
        <v>1</v>
      </c>
      <c r="AH921" s="15" t="b">
        <v>0</v>
      </c>
      <c r="AI921" s="24" t="b">
        <v>0</v>
      </c>
      <c r="AJ921" s="6">
        <v>923</v>
      </c>
      <c r="AK921" s="6" t="s">
        <v>2691</v>
      </c>
      <c r="AL921" s="6" t="s">
        <v>2692</v>
      </c>
      <c r="AM921" s="6">
        <v>60</v>
      </c>
      <c r="AN921" s="6" t="s">
        <v>2518</v>
      </c>
      <c r="AO921" s="6" t="s">
        <v>2699</v>
      </c>
      <c r="AP921" s="6" t="s">
        <v>2693</v>
      </c>
      <c r="AQ921" s="6" t="s">
        <v>320</v>
      </c>
      <c r="AU921" s="6" t="s">
        <v>2990</v>
      </c>
      <c r="AV921" s="98" t="s">
        <v>416</v>
      </c>
      <c r="AW921" s="98"/>
      <c r="BA921" s="15" t="b">
        <f>NOT(ISNA(MATCH($A921&amp;"N",'Cases at IMPPC'!$H:$H,0)))</f>
        <v>0</v>
      </c>
      <c r="BB921" s="15" t="b">
        <f>NOT(ISNA(MATCH($A921&amp;"T",'Cases at IMPPC'!$H:$H,0)))</f>
        <v>0</v>
      </c>
      <c r="BC921" s="15" t="b">
        <f>NOT(ISNA(MATCH($A921&amp;"ADE",'Cases at IMPPC'!$H:$H,0)))</f>
        <v>0</v>
      </c>
      <c r="BD921" s="15" t="b">
        <f>NOT(ISNA(MATCH($A921&amp;"MET",'Cases at IMPPC'!$H:$H,0)))</f>
        <v>0</v>
      </c>
      <c r="BE921" s="98" t="s">
        <v>833</v>
      </c>
    </row>
    <row r="922" spans="1:60" ht="13" hidden="1" customHeight="1">
      <c r="A922" s="37">
        <v>924</v>
      </c>
      <c r="B922" s="7" t="s">
        <v>1455</v>
      </c>
      <c r="C922" s="7" t="str">
        <f>TEXT(A922,"CRC-00000")&amp;"-05-01"</f>
        <v>CRC-00924-05-01</v>
      </c>
      <c r="G922" s="2" t="s">
        <v>2520</v>
      </c>
      <c r="T922" s="2"/>
      <c r="U922" s="2"/>
      <c r="AD922" s="5" t="b">
        <f>ISNUMBER(MATCH(A922,Selection!A:A,0))</f>
        <v>0</v>
      </c>
      <c r="AE922" s="5">
        <f>24-COUNTIF(D922:AA922,"")</f>
        <v>0</v>
      </c>
      <c r="AF922" s="21" t="b">
        <v>1</v>
      </c>
      <c r="AG922" s="15" t="b">
        <v>1</v>
      </c>
      <c r="AH922" s="15" t="b">
        <v>0</v>
      </c>
      <c r="AI922" s="24" t="b">
        <v>0</v>
      </c>
      <c r="AJ922" s="6">
        <v>924</v>
      </c>
      <c r="AK922" s="6" t="s">
        <v>2691</v>
      </c>
      <c r="AL922" s="6" t="s">
        <v>2692</v>
      </c>
      <c r="AM922" s="6">
        <v>56</v>
      </c>
      <c r="AN922" s="6" t="s">
        <v>2518</v>
      </c>
      <c r="AO922" s="6" t="s">
        <v>2417</v>
      </c>
      <c r="AP922" s="6" t="s">
        <v>2999</v>
      </c>
      <c r="AQ922" s="6" t="s">
        <v>367</v>
      </c>
      <c r="AU922" s="6" t="s">
        <v>2692</v>
      </c>
      <c r="AV922" s="98" t="s">
        <v>417</v>
      </c>
      <c r="AW922" s="98"/>
      <c r="BA922" s="15" t="b">
        <f>NOT(ISNA(MATCH($A922&amp;"N",'Cases at IMPPC'!$H:$H,0)))</f>
        <v>0</v>
      </c>
      <c r="BB922" s="15" t="b">
        <f>NOT(ISNA(MATCH($A922&amp;"T",'Cases at IMPPC'!$H:$H,0)))</f>
        <v>0</v>
      </c>
      <c r="BC922" s="15" t="b">
        <f>NOT(ISNA(MATCH($A922&amp;"ADE",'Cases at IMPPC'!$H:$H,0)))</f>
        <v>0</v>
      </c>
      <c r="BD922" s="15" t="b">
        <f>NOT(ISNA(MATCH($A922&amp;"MET",'Cases at IMPPC'!$H:$H,0)))</f>
        <v>0</v>
      </c>
      <c r="BE922" s="98"/>
    </row>
    <row r="923" spans="1:60" ht="13" hidden="1" customHeight="1">
      <c r="A923" s="37">
        <v>925</v>
      </c>
      <c r="B923" s="7" t="s">
        <v>1456</v>
      </c>
      <c r="C923" s="7" t="str">
        <f>TEXT(A923,"CRC-00000")&amp;"-05-01"</f>
        <v>CRC-00925-05-01</v>
      </c>
      <c r="G923" s="2" t="s">
        <v>2520</v>
      </c>
      <c r="T923" s="2"/>
      <c r="U923" s="2"/>
      <c r="AD923" s="5" t="b">
        <f>ISNUMBER(MATCH(A923,Selection!A:A,0))</f>
        <v>0</v>
      </c>
      <c r="AE923" s="5">
        <f>24-COUNTIF(D923:AA923,"")</f>
        <v>0</v>
      </c>
      <c r="AF923" s="21" t="b">
        <v>1</v>
      </c>
      <c r="AG923" s="15" t="b">
        <v>1</v>
      </c>
      <c r="AH923" s="15" t="b">
        <v>0</v>
      </c>
      <c r="AI923" s="24" t="b">
        <v>0</v>
      </c>
      <c r="AJ923" s="6">
        <v>925</v>
      </c>
      <c r="AK923" s="6" t="s">
        <v>2691</v>
      </c>
      <c r="AL923" s="6" t="s">
        <v>2692</v>
      </c>
      <c r="AM923" s="6">
        <v>74</v>
      </c>
      <c r="AN923" s="6" t="s">
        <v>2697</v>
      </c>
      <c r="AO923" s="6" t="s">
        <v>2417</v>
      </c>
      <c r="AP923" s="6" t="s">
        <v>2693</v>
      </c>
      <c r="AQ923" s="6" t="s">
        <v>346</v>
      </c>
      <c r="AU923" s="6" t="s">
        <v>2797</v>
      </c>
      <c r="AV923" s="98" t="s">
        <v>418</v>
      </c>
      <c r="AW923" s="98"/>
      <c r="BA923" s="15" t="b">
        <f>NOT(ISNA(MATCH($A923&amp;"N",'Cases at IMPPC'!$H:$H,0)))</f>
        <v>0</v>
      </c>
      <c r="BB923" s="15" t="b">
        <f>NOT(ISNA(MATCH($A923&amp;"T",'Cases at IMPPC'!$H:$H,0)))</f>
        <v>0</v>
      </c>
      <c r="BC923" s="15" t="b">
        <f>NOT(ISNA(MATCH($A923&amp;"ADE",'Cases at IMPPC'!$H:$H,0)))</f>
        <v>0</v>
      </c>
      <c r="BD923" s="15" t="b">
        <f>NOT(ISNA(MATCH($A923&amp;"MET",'Cases at IMPPC'!$H:$H,0)))</f>
        <v>0</v>
      </c>
      <c r="BE923" s="98"/>
    </row>
    <row r="924" spans="1:60" ht="13" hidden="1" customHeight="1">
      <c r="A924" s="37">
        <v>926</v>
      </c>
      <c r="B924" s="7" t="s">
        <v>1656</v>
      </c>
      <c r="C924" s="7" t="str">
        <f>TEXT(A924,"CRC-00000")&amp;"-05-01"</f>
        <v>CRC-00926-05-01</v>
      </c>
      <c r="G924" s="2" t="s">
        <v>2520</v>
      </c>
      <c r="T924" s="2"/>
      <c r="U924" s="2"/>
      <c r="AD924" s="5" t="b">
        <f>ISNUMBER(MATCH(A924,Selection!A:A,0))</f>
        <v>0</v>
      </c>
      <c r="AE924" s="5">
        <f>24-COUNTIF(D924:AA924,"")</f>
        <v>0</v>
      </c>
      <c r="AF924" s="21" t="b">
        <v>1</v>
      </c>
      <c r="AG924" s="15" t="b">
        <v>1</v>
      </c>
      <c r="AH924" s="15" t="b">
        <v>0</v>
      </c>
      <c r="AI924" s="24" t="b">
        <v>0</v>
      </c>
      <c r="AJ924" s="6">
        <v>926</v>
      </c>
      <c r="AK924" s="6" t="s">
        <v>2691</v>
      </c>
      <c r="AL924" s="6" t="s">
        <v>2692</v>
      </c>
      <c r="AM924" s="6">
        <v>65</v>
      </c>
      <c r="AN924" s="6" t="s">
        <v>2518</v>
      </c>
      <c r="AO924" s="6" t="s">
        <v>2699</v>
      </c>
      <c r="AP924" s="6" t="s">
        <v>2693</v>
      </c>
      <c r="AQ924" s="6" t="s">
        <v>30</v>
      </c>
      <c r="AU924" s="6" t="s">
        <v>2518</v>
      </c>
      <c r="AV924" s="98" t="s">
        <v>419</v>
      </c>
      <c r="AW924" s="98"/>
      <c r="BA924" s="15" t="b">
        <f>NOT(ISNA(MATCH($A924&amp;"N",'Cases at IMPPC'!$H:$H,0)))</f>
        <v>0</v>
      </c>
      <c r="BB924" s="15" t="b">
        <f>NOT(ISNA(MATCH($A924&amp;"T",'Cases at IMPPC'!$H:$H,0)))</f>
        <v>0</v>
      </c>
      <c r="BC924" s="15" t="b">
        <f>NOT(ISNA(MATCH($A924&amp;"ADE",'Cases at IMPPC'!$H:$H,0)))</f>
        <v>0</v>
      </c>
      <c r="BD924" s="15" t="b">
        <f>NOT(ISNA(MATCH($A924&amp;"MET",'Cases at IMPPC'!$H:$H,0)))</f>
        <v>0</v>
      </c>
      <c r="BE924" s="98" t="s">
        <v>837</v>
      </c>
    </row>
    <row r="925" spans="1:60" ht="13" hidden="1" customHeight="1">
      <c r="A925" s="37">
        <v>927</v>
      </c>
      <c r="B925" s="7" t="s">
        <v>1657</v>
      </c>
      <c r="C925" s="7" t="str">
        <f>TEXT(A925,"CRC-00000")&amp;"-05-01"</f>
        <v>CRC-00927-05-01</v>
      </c>
      <c r="G925" s="2" t="s">
        <v>2520</v>
      </c>
      <c r="T925" s="2"/>
      <c r="U925" s="2"/>
      <c r="AD925" s="5" t="b">
        <f>ISNUMBER(MATCH(A925,Selection!A:A,0))</f>
        <v>0</v>
      </c>
      <c r="AE925" s="5">
        <f>24-COUNTIF(D925:AA925,"")</f>
        <v>0</v>
      </c>
      <c r="AF925" s="21" t="b">
        <v>1</v>
      </c>
      <c r="AG925" s="15" t="b">
        <v>1</v>
      </c>
      <c r="AH925" s="15" t="b">
        <v>0</v>
      </c>
      <c r="AI925" s="24" t="b">
        <v>0</v>
      </c>
      <c r="AJ925" s="6">
        <v>927</v>
      </c>
      <c r="AK925" s="6" t="s">
        <v>2691</v>
      </c>
      <c r="AL925" s="6" t="s">
        <v>2692</v>
      </c>
      <c r="AM925" s="6">
        <v>45</v>
      </c>
      <c r="AN925" s="6" t="s">
        <v>2697</v>
      </c>
      <c r="AO925" s="6" t="s">
        <v>2417</v>
      </c>
      <c r="AP925" s="6" t="s">
        <v>2693</v>
      </c>
      <c r="AQ925" s="6" t="s">
        <v>336</v>
      </c>
      <c r="AU925" s="6" t="s">
        <v>2518</v>
      </c>
      <c r="AV925" s="98" t="s">
        <v>420</v>
      </c>
      <c r="AW925" s="98"/>
      <c r="BA925" s="15" t="b">
        <f>NOT(ISNA(MATCH($A925&amp;"N",'Cases at IMPPC'!$H:$H,0)))</f>
        <v>0</v>
      </c>
      <c r="BB925" s="15" t="b">
        <f>NOT(ISNA(MATCH($A925&amp;"T",'Cases at IMPPC'!$H:$H,0)))</f>
        <v>0</v>
      </c>
      <c r="BC925" s="15" t="b">
        <f>NOT(ISNA(MATCH($A925&amp;"ADE",'Cases at IMPPC'!$H:$H,0)))</f>
        <v>0</v>
      </c>
      <c r="BD925" s="15" t="b">
        <f>NOT(ISNA(MATCH($A925&amp;"MET",'Cases at IMPPC'!$H:$H,0)))</f>
        <v>0</v>
      </c>
      <c r="BE925" s="98"/>
    </row>
    <row r="926" spans="1:60" ht="13" hidden="1" customHeight="1">
      <c r="A926" s="37">
        <v>928</v>
      </c>
      <c r="B926" s="7" t="s">
        <v>1844</v>
      </c>
      <c r="C926" s="7" t="str">
        <f>TEXT(A926,"CRC-00000")&amp;"-05-01"</f>
        <v>CRC-00928-05-01</v>
      </c>
      <c r="G926" s="2" t="s">
        <v>2520</v>
      </c>
      <c r="T926" s="2"/>
      <c r="U926" s="2"/>
      <c r="AD926" s="5" t="b">
        <f>ISNUMBER(MATCH(A926,Selection!A:A,0))</f>
        <v>0</v>
      </c>
      <c r="AE926" s="5">
        <f>24-COUNTIF(D926:AA926,"")</f>
        <v>0</v>
      </c>
      <c r="AF926" s="21" t="b">
        <v>1</v>
      </c>
      <c r="AG926" s="15" t="b">
        <v>1</v>
      </c>
      <c r="AH926" s="15" t="b">
        <v>0</v>
      </c>
      <c r="AI926" s="24" t="b">
        <v>0</v>
      </c>
      <c r="AJ926" s="6">
        <v>928</v>
      </c>
      <c r="AK926" s="6" t="s">
        <v>2691</v>
      </c>
      <c r="AL926" s="6" t="s">
        <v>2693</v>
      </c>
      <c r="AM926" s="6">
        <v>56</v>
      </c>
      <c r="AN926" s="6" t="s">
        <v>2697</v>
      </c>
      <c r="AO926" s="6" t="s">
        <v>2417</v>
      </c>
      <c r="AP926" s="6" t="s">
        <v>2698</v>
      </c>
      <c r="AQ926" s="6" t="s">
        <v>178</v>
      </c>
      <c r="AU926" s="6" t="s">
        <v>2797</v>
      </c>
      <c r="AV926" s="98" t="s">
        <v>421</v>
      </c>
      <c r="AW926" s="98"/>
      <c r="BA926" s="15" t="b">
        <f>NOT(ISNA(MATCH($A926&amp;"N",'Cases at IMPPC'!$H:$H,0)))</f>
        <v>0</v>
      </c>
      <c r="BB926" s="15" t="b">
        <f>NOT(ISNA(MATCH($A926&amp;"T",'Cases at IMPPC'!$H:$H,0)))</f>
        <v>0</v>
      </c>
      <c r="BC926" s="15" t="b">
        <f>NOT(ISNA(MATCH($A926&amp;"ADE",'Cases at IMPPC'!$H:$H,0)))</f>
        <v>0</v>
      </c>
      <c r="BD926" s="15" t="b">
        <f>NOT(ISNA(MATCH($A926&amp;"MET",'Cases at IMPPC'!$H:$H,0)))</f>
        <v>0</v>
      </c>
      <c r="BE926" s="98"/>
    </row>
    <row r="927" spans="1:60" ht="13" hidden="1" customHeight="1">
      <c r="A927" s="37">
        <v>929</v>
      </c>
      <c r="B927" s="7" t="s">
        <v>1659</v>
      </c>
      <c r="C927" s="7" t="str">
        <f>TEXT(A927,"CRC-00000")&amp;"-05-01"</f>
        <v>CRC-00929-05-01</v>
      </c>
      <c r="G927" s="2" t="s">
        <v>2520</v>
      </c>
      <c r="T927" s="2"/>
      <c r="U927" s="2"/>
      <c r="AD927" s="5" t="b">
        <f>ISNUMBER(MATCH(A927,Selection!A:A,0))</f>
        <v>0</v>
      </c>
      <c r="AE927" s="5">
        <f>24-COUNTIF(D927:AA927,"")</f>
        <v>0</v>
      </c>
      <c r="AF927" s="21" t="b">
        <v>1</v>
      </c>
      <c r="AG927" s="15" t="b">
        <v>0</v>
      </c>
      <c r="AH927" s="15" t="b">
        <v>0</v>
      </c>
      <c r="AI927" s="24" t="b">
        <v>1</v>
      </c>
      <c r="AJ927" s="6">
        <v>929.3</v>
      </c>
      <c r="AK927" s="6" t="s">
        <v>2744</v>
      </c>
      <c r="AL927" s="6" t="s">
        <v>2692</v>
      </c>
      <c r="AM927" s="6">
        <v>45</v>
      </c>
      <c r="AN927" s="6" t="s">
        <v>2697</v>
      </c>
      <c r="AP927" s="6" t="s">
        <v>2518</v>
      </c>
      <c r="AV927" s="98" t="s">
        <v>422</v>
      </c>
      <c r="AW927" s="98"/>
      <c r="BA927" s="15" t="b">
        <f>NOT(ISNA(MATCH($A927&amp;"N",'Cases at IMPPC'!$H:$H,0)))</f>
        <v>0</v>
      </c>
      <c r="BB927" s="15" t="b">
        <f>NOT(ISNA(MATCH($A927&amp;"T",'Cases at IMPPC'!$H:$H,0)))</f>
        <v>0</v>
      </c>
      <c r="BC927" s="15" t="b">
        <f>NOT(ISNA(MATCH($A927&amp;"ADE",'Cases at IMPPC'!$H:$H,0)))</f>
        <v>0</v>
      </c>
      <c r="BD927" s="15" t="b">
        <f>NOT(ISNA(MATCH($A927&amp;"MET",'Cases at IMPPC'!$H:$H,0)))</f>
        <v>0</v>
      </c>
      <c r="BE927" s="98" t="s">
        <v>1132</v>
      </c>
    </row>
    <row r="928" spans="1:60" ht="13" hidden="1" customHeight="1">
      <c r="A928" s="37">
        <v>930</v>
      </c>
      <c r="B928" s="7" t="s">
        <v>1660</v>
      </c>
      <c r="C928" s="7" t="str">
        <f>TEXT(A928,"CRC-00000")&amp;"-05-01"</f>
        <v>CRC-00930-05-01</v>
      </c>
      <c r="G928" s="2" t="s">
        <v>2520</v>
      </c>
      <c r="M928" s="2" t="s">
        <v>2881</v>
      </c>
      <c r="T928" s="2"/>
      <c r="U928" s="2"/>
      <c r="AD928" s="5" t="b">
        <f>ISNUMBER(MATCH(A928,Selection!A:A,0))</f>
        <v>0</v>
      </c>
      <c r="AE928" s="5">
        <f>24-COUNTIF(D928:AA928,"")</f>
        <v>1</v>
      </c>
      <c r="AF928" s="21" t="b">
        <v>1</v>
      </c>
      <c r="AG928" s="15" t="b">
        <v>0</v>
      </c>
      <c r="AH928" s="15" t="b">
        <v>0</v>
      </c>
      <c r="AI928" s="24" t="b">
        <v>1</v>
      </c>
      <c r="AJ928" s="6">
        <v>930.3</v>
      </c>
      <c r="AK928" s="6" t="s">
        <v>2744</v>
      </c>
      <c r="AL928" s="6" t="s">
        <v>2692</v>
      </c>
      <c r="AM928" s="6">
        <v>68</v>
      </c>
      <c r="AN928" s="6" t="s">
        <v>2697</v>
      </c>
      <c r="AP928" s="6" t="s">
        <v>2518</v>
      </c>
      <c r="AV928" s="98"/>
      <c r="AW928" s="98"/>
      <c r="BA928" s="15" t="b">
        <f>NOT(ISNA(MATCH($A928&amp;"N",'Cases at IMPPC'!$H:$H,0)))</f>
        <v>0</v>
      </c>
      <c r="BB928" s="15" t="b">
        <f>NOT(ISNA(MATCH($A928&amp;"T",'Cases at IMPPC'!$H:$H,0)))</f>
        <v>0</v>
      </c>
      <c r="BC928" s="15" t="b">
        <f>NOT(ISNA(MATCH($A928&amp;"ADE",'Cases at IMPPC'!$H:$H,0)))</f>
        <v>0</v>
      </c>
      <c r="BD928" s="15" t="b">
        <f>NOT(ISNA(MATCH($A928&amp;"MET",'Cases at IMPPC'!$H:$H,0)))</f>
        <v>0</v>
      </c>
      <c r="BE928" s="98" t="s">
        <v>1157</v>
      </c>
      <c r="BH928" t="s">
        <v>3005</v>
      </c>
    </row>
    <row r="929" spans="1:57" ht="13" hidden="1" customHeight="1">
      <c r="A929" s="37">
        <v>931</v>
      </c>
      <c r="B929" s="7" t="s">
        <v>1464</v>
      </c>
      <c r="C929" s="7" t="str">
        <f>TEXT(A929,"CRC-00000")&amp;"-05-01"</f>
        <v>CRC-00931-05-01</v>
      </c>
      <c r="G929" s="2" t="s">
        <v>2520</v>
      </c>
      <c r="T929" s="2"/>
      <c r="U929" s="2"/>
      <c r="AD929" s="5" t="b">
        <f>ISNUMBER(MATCH(A929,Selection!A:A,0))</f>
        <v>0</v>
      </c>
      <c r="AE929" s="5">
        <f>24-COUNTIF(D929:AA929,"")</f>
        <v>0</v>
      </c>
      <c r="AF929" s="21" t="b">
        <v>1</v>
      </c>
      <c r="AG929" s="15" t="b">
        <v>0</v>
      </c>
      <c r="AH929" s="15" t="b">
        <v>0</v>
      </c>
      <c r="AI929" s="24" t="b">
        <v>1</v>
      </c>
      <c r="AJ929" s="6">
        <v>931.3</v>
      </c>
      <c r="AK929" s="6" t="s">
        <v>2744</v>
      </c>
      <c r="AM929" s="6">
        <v>72</v>
      </c>
      <c r="AN929" s="6" t="s">
        <v>2518</v>
      </c>
      <c r="AP929" s="6" t="s">
        <v>2518</v>
      </c>
      <c r="AV929" s="98" t="s">
        <v>423</v>
      </c>
      <c r="AW929" s="98"/>
      <c r="BA929" s="15" t="b">
        <f>NOT(ISNA(MATCH($A929&amp;"N",'Cases at IMPPC'!$H:$H,0)))</f>
        <v>0</v>
      </c>
      <c r="BB929" s="15" t="b">
        <f>NOT(ISNA(MATCH($A929&amp;"T",'Cases at IMPPC'!$H:$H,0)))</f>
        <v>0</v>
      </c>
      <c r="BC929" s="15" t="b">
        <f>NOT(ISNA(MATCH($A929&amp;"ADE",'Cases at IMPPC'!$H:$H,0)))</f>
        <v>0</v>
      </c>
      <c r="BD929" s="15" t="b">
        <f>NOT(ISNA(MATCH($A929&amp;"MET",'Cases at IMPPC'!$H:$H,0)))</f>
        <v>0</v>
      </c>
      <c r="BE929" s="98" t="s">
        <v>1132</v>
      </c>
    </row>
    <row r="930" spans="1:57" ht="13" hidden="1" customHeight="1">
      <c r="A930" s="37">
        <v>932</v>
      </c>
      <c r="B930" s="7" t="s">
        <v>1465</v>
      </c>
      <c r="C930" s="7" t="str">
        <f>TEXT(A930,"CRC-00000")&amp;"-05-01"</f>
        <v>CRC-00932-05-01</v>
      </c>
      <c r="G930" s="2" t="s">
        <v>2520</v>
      </c>
      <c r="T930" s="2"/>
      <c r="U930" s="2"/>
      <c r="AD930" s="5" t="b">
        <f>ISNUMBER(MATCH(A930,Selection!A:A,0))</f>
        <v>0</v>
      </c>
      <c r="AE930" s="5">
        <f>24-COUNTIF(D930:AA930,"")</f>
        <v>0</v>
      </c>
      <c r="AF930" s="21" t="b">
        <v>1</v>
      </c>
      <c r="AG930" s="15" t="b">
        <v>1</v>
      </c>
      <c r="AH930" s="15" t="b">
        <v>0</v>
      </c>
      <c r="AI930" s="24" t="b">
        <v>0</v>
      </c>
      <c r="AJ930" s="6">
        <v>932</v>
      </c>
      <c r="AK930" s="6" t="s">
        <v>2691</v>
      </c>
      <c r="AL930" s="6" t="s">
        <v>2692</v>
      </c>
      <c r="AM930" s="6">
        <v>59</v>
      </c>
      <c r="AN930" s="6" t="s">
        <v>2518</v>
      </c>
      <c r="AO930" s="6" t="s">
        <v>2417</v>
      </c>
      <c r="AP930" s="6" t="s">
        <v>2999</v>
      </c>
      <c r="AQ930" s="6" t="s">
        <v>367</v>
      </c>
      <c r="AU930" s="6" t="s">
        <v>2518</v>
      </c>
      <c r="AV930" s="98" t="s">
        <v>424</v>
      </c>
      <c r="AW930" s="98"/>
      <c r="BA930" s="15" t="b">
        <f>NOT(ISNA(MATCH($A930&amp;"N",'Cases at IMPPC'!$H:$H,0)))</f>
        <v>0</v>
      </c>
      <c r="BB930" s="15" t="b">
        <f>NOT(ISNA(MATCH($A930&amp;"T",'Cases at IMPPC'!$H:$H,0)))</f>
        <v>0</v>
      </c>
      <c r="BC930" s="15" t="b">
        <f>NOT(ISNA(MATCH($A930&amp;"ADE",'Cases at IMPPC'!$H:$H,0)))</f>
        <v>0</v>
      </c>
      <c r="BD930" s="15" t="b">
        <f>NOT(ISNA(MATCH($A930&amp;"MET",'Cases at IMPPC'!$H:$H,0)))</f>
        <v>0</v>
      </c>
      <c r="BE930" s="98" t="s">
        <v>836</v>
      </c>
    </row>
    <row r="931" spans="1:57" ht="13" hidden="1" customHeight="1">
      <c r="A931" s="37">
        <v>933</v>
      </c>
      <c r="B931" s="7" t="s">
        <v>1466</v>
      </c>
      <c r="C931" s="7" t="str">
        <f>TEXT(A931,"CRC-00000")&amp;"-05-01"</f>
        <v>CRC-00933-05-01</v>
      </c>
      <c r="G931" s="2" t="s">
        <v>2520</v>
      </c>
      <c r="T931" s="2"/>
      <c r="U931" s="2"/>
      <c r="AD931" s="5" t="b">
        <f>ISNUMBER(MATCH(A931,Selection!A:A,0))</f>
        <v>0</v>
      </c>
      <c r="AE931" s="5">
        <f>24-COUNTIF(D931:AA931,"")</f>
        <v>0</v>
      </c>
      <c r="AF931" s="21" t="b">
        <v>1</v>
      </c>
      <c r="AG931" s="15" t="b">
        <v>1</v>
      </c>
      <c r="AH931" s="15" t="b">
        <v>0</v>
      </c>
      <c r="AI931" s="24" t="b">
        <v>0</v>
      </c>
      <c r="AJ931" s="6">
        <v>933</v>
      </c>
      <c r="AK931" s="6" t="s">
        <v>2691</v>
      </c>
      <c r="AL931" s="6" t="s">
        <v>2692</v>
      </c>
      <c r="AM931" s="6">
        <v>58</v>
      </c>
      <c r="AN931" s="6" t="s">
        <v>2518</v>
      </c>
      <c r="AO931" s="6" t="s">
        <v>2417</v>
      </c>
      <c r="AP931" s="6" t="s">
        <v>2698</v>
      </c>
      <c r="AQ931" s="6" t="s">
        <v>31</v>
      </c>
      <c r="AU931" s="6" t="s">
        <v>2797</v>
      </c>
      <c r="AV931" s="98" t="s">
        <v>425</v>
      </c>
      <c r="AW931" s="98"/>
      <c r="BA931" s="15" t="b">
        <f>NOT(ISNA(MATCH($A931&amp;"N",'Cases at IMPPC'!$H:$H,0)))</f>
        <v>0</v>
      </c>
      <c r="BB931" s="15" t="b">
        <f>NOT(ISNA(MATCH($A931&amp;"T",'Cases at IMPPC'!$H:$H,0)))</f>
        <v>0</v>
      </c>
      <c r="BC931" s="15" t="b">
        <f>NOT(ISNA(MATCH($A931&amp;"ADE",'Cases at IMPPC'!$H:$H,0)))</f>
        <v>0</v>
      </c>
      <c r="BD931" s="15" t="b">
        <f>NOT(ISNA(MATCH($A931&amp;"MET",'Cases at IMPPC'!$H:$H,0)))</f>
        <v>0</v>
      </c>
      <c r="BE931" s="98"/>
    </row>
    <row r="932" spans="1:57" ht="13" hidden="1" customHeight="1">
      <c r="A932" s="37">
        <v>934</v>
      </c>
      <c r="B932" s="7" t="s">
        <v>1664</v>
      </c>
      <c r="C932" s="7" t="str">
        <f>TEXT(A932,"CRC-00000")&amp;"-05-01"</f>
        <v>CRC-00934-05-01</v>
      </c>
      <c r="G932" s="2" t="s">
        <v>2520</v>
      </c>
      <c r="T932" s="2"/>
      <c r="U932" s="2"/>
      <c r="AD932" s="5" t="b">
        <f>ISNUMBER(MATCH(A932,Selection!A:A,0))</f>
        <v>0</v>
      </c>
      <c r="AE932" s="5">
        <f>24-COUNTIF(D932:AA932,"")</f>
        <v>0</v>
      </c>
      <c r="AF932" s="21" t="b">
        <v>1</v>
      </c>
      <c r="AG932" s="15" t="b">
        <v>0</v>
      </c>
      <c r="AH932" s="15" t="b">
        <v>0</v>
      </c>
      <c r="AI932" s="24" t="b">
        <v>1</v>
      </c>
      <c r="AJ932" s="6">
        <v>934.3</v>
      </c>
      <c r="AK932" s="6" t="s">
        <v>2744</v>
      </c>
      <c r="AL932" s="6" t="s">
        <v>2692</v>
      </c>
      <c r="AM932" s="6">
        <v>52</v>
      </c>
      <c r="AN932" s="6" t="s">
        <v>2697</v>
      </c>
      <c r="AO932" s="6" t="s">
        <v>2699</v>
      </c>
      <c r="AP932" s="6" t="s">
        <v>2518</v>
      </c>
      <c r="AV932" s="98" t="s">
        <v>426</v>
      </c>
      <c r="AW932" s="98"/>
      <c r="BA932" s="15" t="b">
        <f>NOT(ISNA(MATCH($A932&amp;"N",'Cases at IMPPC'!$H:$H,0)))</f>
        <v>0</v>
      </c>
      <c r="BB932" s="15" t="b">
        <f>NOT(ISNA(MATCH($A932&amp;"T",'Cases at IMPPC'!$H:$H,0)))</f>
        <v>0</v>
      </c>
      <c r="BC932" s="15" t="b">
        <f>NOT(ISNA(MATCH($A932&amp;"ADE",'Cases at IMPPC'!$H:$H,0)))</f>
        <v>0</v>
      </c>
      <c r="BD932" s="15" t="b">
        <f>NOT(ISNA(MATCH($A932&amp;"MET",'Cases at IMPPC'!$H:$H,0)))</f>
        <v>0</v>
      </c>
      <c r="BE932" s="98" t="s">
        <v>836</v>
      </c>
    </row>
    <row r="933" spans="1:57" ht="13" hidden="1" customHeight="1">
      <c r="A933" s="37">
        <v>935</v>
      </c>
      <c r="B933" s="7" t="s">
        <v>1665</v>
      </c>
      <c r="C933" s="7" t="str">
        <f>TEXT(A933,"CRC-00000")&amp;"-05-01"</f>
        <v>CRC-00935-05-01</v>
      </c>
      <c r="G933" s="2" t="s">
        <v>2520</v>
      </c>
      <c r="T933" s="2"/>
      <c r="U933" s="2"/>
      <c r="AD933" s="5" t="b">
        <f>ISNUMBER(MATCH(A933,Selection!A:A,0))</f>
        <v>0</v>
      </c>
      <c r="AE933" s="5">
        <f>24-COUNTIF(D933:AA933,"")</f>
        <v>0</v>
      </c>
      <c r="AF933" s="21" t="b">
        <v>1</v>
      </c>
      <c r="AG933" s="15" t="b">
        <v>1</v>
      </c>
      <c r="AH933" s="15" t="b">
        <v>0</v>
      </c>
      <c r="AI933" s="24" t="b">
        <v>0</v>
      </c>
      <c r="AJ933" s="6">
        <v>935</v>
      </c>
      <c r="AK933" s="6" t="s">
        <v>2691</v>
      </c>
      <c r="AL933" s="6" t="s">
        <v>2693</v>
      </c>
      <c r="AM933" s="6">
        <v>68</v>
      </c>
      <c r="AN933" s="6" t="s">
        <v>2518</v>
      </c>
      <c r="AO933" s="6" t="s">
        <v>2417</v>
      </c>
      <c r="AP933" s="6" t="s">
        <v>2693</v>
      </c>
      <c r="AQ933" s="6" t="s">
        <v>357</v>
      </c>
      <c r="AU933" s="6" t="s">
        <v>2797</v>
      </c>
      <c r="AV933" s="98" t="s">
        <v>427</v>
      </c>
      <c r="AW933" s="98"/>
      <c r="BA933" s="15" t="b">
        <f>NOT(ISNA(MATCH($A933&amp;"N",'Cases at IMPPC'!$H:$H,0)))</f>
        <v>0</v>
      </c>
      <c r="BB933" s="15" t="b">
        <f>NOT(ISNA(MATCH($A933&amp;"T",'Cases at IMPPC'!$H:$H,0)))</f>
        <v>0</v>
      </c>
      <c r="BC933" s="15" t="b">
        <f>NOT(ISNA(MATCH($A933&amp;"ADE",'Cases at IMPPC'!$H:$H,0)))</f>
        <v>0</v>
      </c>
      <c r="BD933" s="15" t="b">
        <f>NOT(ISNA(MATCH($A933&amp;"MET",'Cases at IMPPC'!$H:$H,0)))</f>
        <v>0</v>
      </c>
      <c r="BE933" s="98"/>
    </row>
    <row r="934" spans="1:57" ht="13" hidden="1" customHeight="1">
      <c r="A934" s="37">
        <v>936</v>
      </c>
      <c r="B934" s="7" t="s">
        <v>1666</v>
      </c>
      <c r="C934" s="7" t="str">
        <f>TEXT(A934,"CRC-00000")&amp;"-05-01"</f>
        <v>CRC-00936-05-01</v>
      </c>
      <c r="G934" s="2" t="s">
        <v>2520</v>
      </c>
      <c r="T934" s="2"/>
      <c r="U934" s="2"/>
      <c r="AD934" s="5" t="b">
        <f>ISNUMBER(MATCH(A934,Selection!A:A,0))</f>
        <v>0</v>
      </c>
      <c r="AE934" s="5">
        <f>24-COUNTIF(D934:AA934,"")</f>
        <v>0</v>
      </c>
      <c r="AF934" s="21" t="b">
        <v>1</v>
      </c>
      <c r="AG934" s="15" t="b">
        <v>1</v>
      </c>
      <c r="AH934" s="15" t="b">
        <v>0</v>
      </c>
      <c r="AI934" s="24" t="b">
        <v>0</v>
      </c>
      <c r="AJ934" s="6">
        <v>936</v>
      </c>
      <c r="AK934" s="6" t="s">
        <v>2691</v>
      </c>
      <c r="AL934" s="6" t="s">
        <v>2692</v>
      </c>
      <c r="AM934" s="6">
        <v>71</v>
      </c>
      <c r="AN934" s="6" t="s">
        <v>2518</v>
      </c>
      <c r="AO934" s="6" t="s">
        <v>2417</v>
      </c>
      <c r="AP934" s="6" t="s">
        <v>2693</v>
      </c>
      <c r="AQ934" s="6" t="s">
        <v>316</v>
      </c>
      <c r="AU934" s="6" t="s">
        <v>2518</v>
      </c>
      <c r="AV934" s="98" t="s">
        <v>428</v>
      </c>
      <c r="AW934" s="98"/>
      <c r="BA934" s="15" t="b">
        <f>NOT(ISNA(MATCH($A934&amp;"N",'Cases at IMPPC'!$H:$H,0)))</f>
        <v>0</v>
      </c>
      <c r="BB934" s="15" t="b">
        <f>NOT(ISNA(MATCH($A934&amp;"T",'Cases at IMPPC'!$H:$H,0)))</f>
        <v>0</v>
      </c>
      <c r="BC934" s="15" t="b">
        <f>NOT(ISNA(MATCH($A934&amp;"ADE",'Cases at IMPPC'!$H:$H,0)))</f>
        <v>0</v>
      </c>
      <c r="BD934" s="15" t="b">
        <f>NOT(ISNA(MATCH($A934&amp;"MET",'Cases at IMPPC'!$H:$H,0)))</f>
        <v>0</v>
      </c>
      <c r="BE934" s="98"/>
    </row>
    <row r="935" spans="1:57" ht="13" hidden="1" customHeight="1">
      <c r="A935" s="37">
        <v>937</v>
      </c>
      <c r="B935" s="7" t="s">
        <v>1667</v>
      </c>
      <c r="C935" s="7" t="str">
        <f>TEXT(A935,"CRC-00000")&amp;"-05-01"</f>
        <v>CRC-00937-05-01</v>
      </c>
      <c r="G935" s="2" t="s">
        <v>2520</v>
      </c>
      <c r="T935" s="2"/>
      <c r="U935" s="2"/>
      <c r="AD935" s="5" t="b">
        <f>ISNUMBER(MATCH(A935,Selection!A:A,0))</f>
        <v>0</v>
      </c>
      <c r="AE935" s="5">
        <f>24-COUNTIF(D935:AA935,"")</f>
        <v>0</v>
      </c>
      <c r="AF935" s="21" t="b">
        <v>1</v>
      </c>
      <c r="AG935" s="15" t="b">
        <v>1</v>
      </c>
      <c r="AH935" s="15" t="b">
        <v>0</v>
      </c>
      <c r="AI935" s="24" t="b">
        <v>0</v>
      </c>
      <c r="AJ935" s="6">
        <v>937</v>
      </c>
      <c r="AK935" s="6" t="s">
        <v>2691</v>
      </c>
      <c r="AL935" s="6" t="s">
        <v>2693</v>
      </c>
      <c r="AM935" s="6">
        <v>49</v>
      </c>
      <c r="AN935" s="6" t="s">
        <v>2697</v>
      </c>
      <c r="AO935" s="6" t="s">
        <v>2417</v>
      </c>
      <c r="AP935" s="6" t="s">
        <v>2693</v>
      </c>
      <c r="AQ935" s="6" t="s">
        <v>150</v>
      </c>
      <c r="AU935" s="6" t="s">
        <v>2518</v>
      </c>
      <c r="AV935" s="98" t="s">
        <v>429</v>
      </c>
      <c r="AW935" s="98"/>
      <c r="BA935" s="15" t="b">
        <f>NOT(ISNA(MATCH($A935&amp;"N",'Cases at IMPPC'!$H:$H,0)))</f>
        <v>0</v>
      </c>
      <c r="BB935" s="15" t="b">
        <f>NOT(ISNA(MATCH($A935&amp;"T",'Cases at IMPPC'!$H:$H,0)))</f>
        <v>0</v>
      </c>
      <c r="BC935" s="15" t="b">
        <f>NOT(ISNA(MATCH($A935&amp;"ADE",'Cases at IMPPC'!$H:$H,0)))</f>
        <v>0</v>
      </c>
      <c r="BD935" s="15" t="b">
        <f>NOT(ISNA(MATCH($A935&amp;"MET",'Cases at IMPPC'!$H:$H,0)))</f>
        <v>0</v>
      </c>
      <c r="BE935" s="98"/>
    </row>
    <row r="936" spans="1:57" ht="13" hidden="1" customHeight="1">
      <c r="A936" s="37">
        <v>938</v>
      </c>
      <c r="B936" s="7" t="s">
        <v>1668</v>
      </c>
      <c r="C936" s="7" t="str">
        <f>TEXT(A936,"CRC-00000")&amp;"-05-01"</f>
        <v>CRC-00938-05-01</v>
      </c>
      <c r="G936" s="2" t="s">
        <v>2520</v>
      </c>
      <c r="T936" s="2"/>
      <c r="U936" s="2"/>
      <c r="AD936" s="5" t="b">
        <f>ISNUMBER(MATCH(A936,Selection!A:A,0))</f>
        <v>0</v>
      </c>
      <c r="AE936" s="5">
        <f>24-COUNTIF(D936:AA936,"")</f>
        <v>0</v>
      </c>
      <c r="AF936" s="21" t="b">
        <v>1</v>
      </c>
      <c r="AG936" s="15" t="b">
        <v>1</v>
      </c>
      <c r="AH936" s="15" t="b">
        <v>0</v>
      </c>
      <c r="AI936" s="24" t="b">
        <v>0</v>
      </c>
      <c r="AJ936" s="6">
        <v>938</v>
      </c>
      <c r="AK936" s="6" t="s">
        <v>2691</v>
      </c>
      <c r="AL936" s="6" t="s">
        <v>2692</v>
      </c>
      <c r="AM936" s="6">
        <v>81</v>
      </c>
      <c r="AN936" s="6" t="s">
        <v>2518</v>
      </c>
      <c r="AO936" s="6" t="s">
        <v>2417</v>
      </c>
      <c r="AP936" s="6" t="s">
        <v>2693</v>
      </c>
      <c r="AQ936" s="6" t="s">
        <v>356</v>
      </c>
      <c r="AU936" s="6" t="s">
        <v>2518</v>
      </c>
      <c r="AV936" s="98" t="s">
        <v>430</v>
      </c>
      <c r="AW936" s="98"/>
      <c r="BA936" s="15" t="b">
        <f>NOT(ISNA(MATCH($A936&amp;"N",'Cases at IMPPC'!$H:$H,0)))</f>
        <v>0</v>
      </c>
      <c r="BB936" s="15" t="b">
        <f>NOT(ISNA(MATCH($A936&amp;"T",'Cases at IMPPC'!$H:$H,0)))</f>
        <v>0</v>
      </c>
      <c r="BC936" s="15" t="b">
        <f>NOT(ISNA(MATCH($A936&amp;"ADE",'Cases at IMPPC'!$H:$H,0)))</f>
        <v>0</v>
      </c>
      <c r="BD936" s="15" t="b">
        <f>NOT(ISNA(MATCH($A936&amp;"MET",'Cases at IMPPC'!$H:$H,0)))</f>
        <v>0</v>
      </c>
      <c r="BE936" s="98" t="s">
        <v>839</v>
      </c>
    </row>
    <row r="937" spans="1:57" ht="13" hidden="1" customHeight="1">
      <c r="A937" s="37">
        <v>939</v>
      </c>
      <c r="B937" s="7" t="s">
        <v>1669</v>
      </c>
      <c r="C937" s="7" t="str">
        <f>TEXT(A937,"CRC-00000")&amp;"-05-01"</f>
        <v>CRC-00939-05-01</v>
      </c>
      <c r="G937" s="2" t="s">
        <v>2520</v>
      </c>
      <c r="T937" s="2"/>
      <c r="U937" s="2"/>
      <c r="AD937" s="5" t="b">
        <f>ISNUMBER(MATCH(A937,Selection!A:A,0))</f>
        <v>0</v>
      </c>
      <c r="AE937" s="5">
        <f>24-COUNTIF(D937:AA937,"")</f>
        <v>0</v>
      </c>
      <c r="AF937" s="21" t="b">
        <v>1</v>
      </c>
      <c r="AG937" s="15" t="b">
        <v>1</v>
      </c>
      <c r="AH937" s="15" t="b">
        <v>0</v>
      </c>
      <c r="AI937" s="24" t="b">
        <v>0</v>
      </c>
      <c r="AJ937" s="6">
        <v>939</v>
      </c>
      <c r="AK937" s="6" t="s">
        <v>2691</v>
      </c>
      <c r="AL937" s="6" t="s">
        <v>2692</v>
      </c>
      <c r="AM937" s="6">
        <v>88</v>
      </c>
      <c r="AN937" s="6" t="s">
        <v>2518</v>
      </c>
      <c r="AO937" s="6" t="s">
        <v>2417</v>
      </c>
      <c r="AP937" s="6" t="s">
        <v>2693</v>
      </c>
      <c r="AQ937" s="6" t="s">
        <v>326</v>
      </c>
      <c r="AU937" s="6" t="s">
        <v>2518</v>
      </c>
      <c r="AV937" s="98" t="s">
        <v>431</v>
      </c>
      <c r="AW937" s="98"/>
      <c r="BA937" s="15" t="b">
        <f>NOT(ISNA(MATCH($A937&amp;"N",'Cases at IMPPC'!$H:$H,0)))</f>
        <v>0</v>
      </c>
      <c r="BB937" s="15" t="b">
        <f>NOT(ISNA(MATCH($A937&amp;"T",'Cases at IMPPC'!$H:$H,0)))</f>
        <v>0</v>
      </c>
      <c r="BC937" s="15" t="b">
        <f>NOT(ISNA(MATCH($A937&amp;"ADE",'Cases at IMPPC'!$H:$H,0)))</f>
        <v>0</v>
      </c>
      <c r="BD937" s="15" t="b">
        <f>NOT(ISNA(MATCH($A937&amp;"MET",'Cases at IMPPC'!$H:$H,0)))</f>
        <v>0</v>
      </c>
      <c r="BE937" s="98"/>
    </row>
    <row r="938" spans="1:57" ht="13" hidden="1" customHeight="1">
      <c r="A938" s="37">
        <v>940</v>
      </c>
      <c r="B938" s="7" t="s">
        <v>1856</v>
      </c>
      <c r="C938" s="7" t="str">
        <f>TEXT(A938,"CRC-00000")&amp;"-05-01"</f>
        <v>CRC-00940-05-01</v>
      </c>
      <c r="G938" s="2" t="s">
        <v>2520</v>
      </c>
      <c r="T938" s="2"/>
      <c r="U938" s="2"/>
      <c r="AD938" s="5" t="b">
        <f>ISNUMBER(MATCH(A938,Selection!A:A,0))</f>
        <v>0</v>
      </c>
      <c r="AE938" s="5">
        <f>24-COUNTIF(D938:AA938,"")</f>
        <v>0</v>
      </c>
      <c r="AF938" s="21" t="b">
        <v>1</v>
      </c>
      <c r="AG938" s="15" t="b">
        <v>1</v>
      </c>
      <c r="AH938" s="15" t="b">
        <v>0</v>
      </c>
      <c r="AI938" s="24" t="b">
        <v>0</v>
      </c>
      <c r="AJ938" s="6">
        <v>940</v>
      </c>
      <c r="AK938" s="6" t="s">
        <v>2691</v>
      </c>
      <c r="AL938" s="6" t="s">
        <v>2692</v>
      </c>
      <c r="AM938" s="6">
        <v>69</v>
      </c>
      <c r="AN938" s="6" t="s">
        <v>2518</v>
      </c>
      <c r="AO938" s="6" t="s">
        <v>2417</v>
      </c>
      <c r="AP938" s="6" t="s">
        <v>2693</v>
      </c>
      <c r="AQ938" s="6" t="s">
        <v>320</v>
      </c>
      <c r="AU938" s="6" t="s">
        <v>2518</v>
      </c>
      <c r="AV938" s="98" t="s">
        <v>432</v>
      </c>
      <c r="AW938" s="98"/>
      <c r="BA938" s="15" t="b">
        <f>NOT(ISNA(MATCH($A938&amp;"N",'Cases at IMPPC'!$H:$H,0)))</f>
        <v>0</v>
      </c>
      <c r="BB938" s="15" t="b">
        <f>NOT(ISNA(MATCH($A938&amp;"T",'Cases at IMPPC'!$H:$H,0)))</f>
        <v>0</v>
      </c>
      <c r="BC938" s="15" t="b">
        <f>NOT(ISNA(MATCH($A938&amp;"ADE",'Cases at IMPPC'!$H:$H,0)))</f>
        <v>0</v>
      </c>
      <c r="BD938" s="15" t="b">
        <f>NOT(ISNA(MATCH($A938&amp;"MET",'Cases at IMPPC'!$H:$H,0)))</f>
        <v>0</v>
      </c>
      <c r="BE938" s="98"/>
    </row>
    <row r="939" spans="1:57" ht="13" hidden="1" customHeight="1">
      <c r="A939" s="37">
        <v>941</v>
      </c>
      <c r="B939" s="7" t="s">
        <v>1672</v>
      </c>
      <c r="C939" s="7" t="str">
        <f>TEXT(A939,"CRC-00000")&amp;"-05-01"</f>
        <v>CRC-00941-05-01</v>
      </c>
      <c r="D939" s="2" t="s">
        <v>2794</v>
      </c>
      <c r="G939" s="2" t="s">
        <v>2520</v>
      </c>
      <c r="T939" s="2"/>
      <c r="U939" s="2"/>
      <c r="AD939" s="5" t="b">
        <f>ISNUMBER(MATCH(A939,Selection!A:A,0))</f>
        <v>0</v>
      </c>
      <c r="AE939" s="5">
        <f>24-COUNTIF(D939:AA939,"")</f>
        <v>1</v>
      </c>
      <c r="AF939" s="21" t="b">
        <v>1</v>
      </c>
      <c r="AG939" s="15" t="b">
        <v>1</v>
      </c>
      <c r="AH939" s="15" t="b">
        <v>0</v>
      </c>
      <c r="AI939" s="24" t="b">
        <v>0</v>
      </c>
      <c r="AJ939" s="6">
        <v>941</v>
      </c>
      <c r="AK939" s="6" t="s">
        <v>2691</v>
      </c>
      <c r="AM939" s="6">
        <v>89</v>
      </c>
      <c r="AN939" s="6" t="s">
        <v>2697</v>
      </c>
      <c r="AO939" s="6" t="s">
        <v>2417</v>
      </c>
      <c r="AP939" s="6" t="s">
        <v>2693</v>
      </c>
      <c r="AQ939" s="6" t="s">
        <v>158</v>
      </c>
      <c r="AU939" s="6" t="s">
        <v>2518</v>
      </c>
      <c r="AV939" s="98" t="s">
        <v>433</v>
      </c>
      <c r="AW939" s="98"/>
      <c r="BA939" s="15" t="b">
        <f>NOT(ISNA(MATCH($A939&amp;"N",'Cases at IMPPC'!$H:$H,0)))</f>
        <v>0</v>
      </c>
      <c r="BB939" s="15" t="b">
        <f>NOT(ISNA(MATCH($A939&amp;"T",'Cases at IMPPC'!$H:$H,0)))</f>
        <v>0</v>
      </c>
      <c r="BC939" s="15" t="b">
        <f>NOT(ISNA(MATCH($A939&amp;"ADE",'Cases at IMPPC'!$H:$H,0)))</f>
        <v>0</v>
      </c>
      <c r="BD939" s="15" t="b">
        <f>NOT(ISNA(MATCH($A939&amp;"MET",'Cases at IMPPC'!$H:$H,0)))</f>
        <v>0</v>
      </c>
      <c r="BE939" s="98" t="s">
        <v>834</v>
      </c>
    </row>
    <row r="940" spans="1:57" ht="13" hidden="1" customHeight="1">
      <c r="A940" s="37">
        <v>942</v>
      </c>
      <c r="B940" s="7" t="s">
        <v>1673</v>
      </c>
      <c r="C940" s="7" t="str">
        <f>TEXT(A940,"CRC-00000")&amp;"-05-01"</f>
        <v>CRC-00942-05-01</v>
      </c>
      <c r="G940" s="2" t="s">
        <v>2520</v>
      </c>
      <c r="T940" s="2"/>
      <c r="U940" s="2"/>
      <c r="AD940" s="5" t="b">
        <f>ISNUMBER(MATCH(A940,Selection!A:A,0))</f>
        <v>0</v>
      </c>
      <c r="AE940" s="5">
        <f>24-COUNTIF(D940:AA940,"")</f>
        <v>0</v>
      </c>
      <c r="AF940" s="21" t="b">
        <v>1</v>
      </c>
      <c r="AG940" s="15" t="b">
        <v>1</v>
      </c>
      <c r="AH940" s="15" t="b">
        <v>0</v>
      </c>
      <c r="AI940" s="24" t="b">
        <v>0</v>
      </c>
      <c r="AJ940" s="6">
        <v>942</v>
      </c>
      <c r="AK940" s="6" t="s">
        <v>2691</v>
      </c>
      <c r="AL940" s="6" t="s">
        <v>2692</v>
      </c>
      <c r="AM940" s="6">
        <v>90</v>
      </c>
      <c r="AN940" s="6" t="s">
        <v>2518</v>
      </c>
      <c r="AO940" s="6" t="s">
        <v>2417</v>
      </c>
      <c r="AP940" s="6" t="s">
        <v>2698</v>
      </c>
      <c r="AQ940" s="6" t="s">
        <v>32</v>
      </c>
      <c r="AU940" s="6" t="s">
        <v>2797</v>
      </c>
      <c r="AV940" s="98" t="s">
        <v>434</v>
      </c>
      <c r="AW940" s="98"/>
      <c r="BA940" s="15" t="b">
        <f>NOT(ISNA(MATCH($A940&amp;"N",'Cases at IMPPC'!$H:$H,0)))</f>
        <v>0</v>
      </c>
      <c r="BB940" s="15" t="b">
        <f>NOT(ISNA(MATCH($A940&amp;"T",'Cases at IMPPC'!$H:$H,0)))</f>
        <v>0</v>
      </c>
      <c r="BC940" s="15" t="b">
        <f>NOT(ISNA(MATCH($A940&amp;"ADE",'Cases at IMPPC'!$H:$H,0)))</f>
        <v>0</v>
      </c>
      <c r="BD940" s="15" t="b">
        <f>NOT(ISNA(MATCH($A940&amp;"MET",'Cases at IMPPC'!$H:$H,0)))</f>
        <v>0</v>
      </c>
      <c r="BE940" s="98" t="s">
        <v>1094</v>
      </c>
    </row>
    <row r="941" spans="1:57" ht="13" hidden="1" customHeight="1">
      <c r="A941" s="37">
        <v>943</v>
      </c>
      <c r="B941" s="7" t="s">
        <v>1674</v>
      </c>
      <c r="C941" s="7" t="str">
        <f>TEXT(A941,"CRC-00000")&amp;"-05-01"</f>
        <v>CRC-00943-05-01</v>
      </c>
      <c r="D941" s="2" t="s">
        <v>2794</v>
      </c>
      <c r="G941" s="2" t="s">
        <v>2520</v>
      </c>
      <c r="T941" s="2"/>
      <c r="U941" s="2"/>
      <c r="AD941" s="5" t="b">
        <f>ISNUMBER(MATCH(A941,Selection!A:A,0))</f>
        <v>0</v>
      </c>
      <c r="AE941" s="5">
        <f>24-COUNTIF(D941:AA941,"")</f>
        <v>1</v>
      </c>
      <c r="AF941" s="21" t="b">
        <v>1</v>
      </c>
      <c r="AG941" s="15" t="b">
        <v>1</v>
      </c>
      <c r="AH941" s="15" t="b">
        <v>0</v>
      </c>
      <c r="AI941" s="24" t="b">
        <v>0</v>
      </c>
      <c r="AJ941" s="6">
        <v>943</v>
      </c>
      <c r="AK941" s="6" t="s">
        <v>2691</v>
      </c>
      <c r="AL941" s="6" t="s">
        <v>2692</v>
      </c>
      <c r="AM941" s="6">
        <v>77</v>
      </c>
      <c r="AN941" s="6" t="s">
        <v>2518</v>
      </c>
      <c r="AO941" s="6" t="s">
        <v>2699</v>
      </c>
      <c r="AP941" s="6" t="s">
        <v>2698</v>
      </c>
      <c r="AQ941" s="6" t="s">
        <v>33</v>
      </c>
      <c r="AU941" s="6" t="s">
        <v>2797</v>
      </c>
      <c r="AV941" s="98" t="s">
        <v>435</v>
      </c>
      <c r="AW941" s="98"/>
      <c r="BA941" s="15" t="b">
        <f>NOT(ISNA(MATCH($A941&amp;"N",'Cases at IMPPC'!$H:$H,0)))</f>
        <v>0</v>
      </c>
      <c r="BB941" s="15" t="b">
        <f>NOT(ISNA(MATCH($A941&amp;"T",'Cases at IMPPC'!$H:$H,0)))</f>
        <v>0</v>
      </c>
      <c r="BC941" s="15" t="b">
        <f>NOT(ISNA(MATCH($A941&amp;"ADE",'Cases at IMPPC'!$H:$H,0)))</f>
        <v>0</v>
      </c>
      <c r="BD941" s="15" t="b">
        <f>NOT(ISNA(MATCH($A941&amp;"MET",'Cases at IMPPC'!$H:$H,0)))</f>
        <v>0</v>
      </c>
      <c r="BE941" s="98"/>
    </row>
    <row r="942" spans="1:57" ht="13" hidden="1" customHeight="1">
      <c r="A942" s="37">
        <v>944</v>
      </c>
      <c r="B942" s="7" t="s">
        <v>1675</v>
      </c>
      <c r="C942" s="7" t="str">
        <f>TEXT(A942,"CRC-00000")&amp;"-05-01"</f>
        <v>CRC-00944-05-01</v>
      </c>
      <c r="G942" s="2" t="s">
        <v>2520</v>
      </c>
      <c r="T942" s="2"/>
      <c r="U942" s="2"/>
      <c r="AD942" s="5" t="b">
        <f>ISNUMBER(MATCH(A942,Selection!A:A,0))</f>
        <v>0</v>
      </c>
      <c r="AE942" s="5">
        <f>24-COUNTIF(D942:AA942,"")</f>
        <v>0</v>
      </c>
      <c r="AF942" s="21" t="b">
        <v>1</v>
      </c>
      <c r="AG942" s="15" t="b">
        <v>1</v>
      </c>
      <c r="AH942" s="15" t="b">
        <v>0</v>
      </c>
      <c r="AI942" s="24" t="b">
        <v>0</v>
      </c>
      <c r="AJ942" s="6">
        <v>944</v>
      </c>
      <c r="AK942" s="6" t="s">
        <v>2691</v>
      </c>
      <c r="AL942" s="6" t="s">
        <v>2692</v>
      </c>
      <c r="AM942" s="6">
        <v>75</v>
      </c>
      <c r="AN942" s="6" t="s">
        <v>2518</v>
      </c>
      <c r="AO942" s="6" t="s">
        <v>2417</v>
      </c>
      <c r="AP942" s="6" t="s">
        <v>2698</v>
      </c>
      <c r="AQ942" s="6" t="s">
        <v>34</v>
      </c>
      <c r="AU942" s="6" t="s">
        <v>2797</v>
      </c>
      <c r="AV942" s="98" t="s">
        <v>436</v>
      </c>
      <c r="AW942" s="98"/>
      <c r="BA942" s="15" t="b">
        <f>NOT(ISNA(MATCH($A942&amp;"N",'Cases at IMPPC'!$H:$H,0)))</f>
        <v>0</v>
      </c>
      <c r="BB942" s="15" t="b">
        <f>NOT(ISNA(MATCH($A942&amp;"T",'Cases at IMPPC'!$H:$H,0)))</f>
        <v>0</v>
      </c>
      <c r="BC942" s="15" t="b">
        <f>NOT(ISNA(MATCH($A942&amp;"ADE",'Cases at IMPPC'!$H:$H,0)))</f>
        <v>0</v>
      </c>
      <c r="BD942" s="15" t="b">
        <f>NOT(ISNA(MATCH($A942&amp;"MET",'Cases at IMPPC'!$H:$H,0)))</f>
        <v>0</v>
      </c>
      <c r="BE942" s="98"/>
    </row>
    <row r="943" spans="1:57" ht="13" hidden="1" customHeight="1">
      <c r="A943" s="37">
        <v>945</v>
      </c>
      <c r="B943" s="7" t="s">
        <v>1676</v>
      </c>
      <c r="C943" s="7" t="str">
        <f>TEXT(A943,"CRC-00000")&amp;"-05-01"</f>
        <v>CRC-00945-05-01</v>
      </c>
      <c r="D943" s="2" t="s">
        <v>2794</v>
      </c>
      <c r="G943" s="2" t="s">
        <v>2520</v>
      </c>
      <c r="T943" s="2"/>
      <c r="U943" s="2"/>
      <c r="AD943" s="5" t="b">
        <f>ISNUMBER(MATCH(A943,Selection!A:A,0))</f>
        <v>0</v>
      </c>
      <c r="AE943" s="5">
        <f>24-COUNTIF(D943:AA943,"")</f>
        <v>1</v>
      </c>
      <c r="AF943" s="21" t="b">
        <v>1</v>
      </c>
      <c r="AG943" s="15" t="b">
        <v>1</v>
      </c>
      <c r="AH943" s="15" t="b">
        <v>0</v>
      </c>
      <c r="AI943" s="24" t="b">
        <v>0</v>
      </c>
      <c r="AJ943" s="6">
        <v>945</v>
      </c>
      <c r="AK943" s="6" t="s">
        <v>2691</v>
      </c>
      <c r="AL943" s="6" t="s">
        <v>2692</v>
      </c>
      <c r="AM943" s="6">
        <v>83</v>
      </c>
      <c r="AN943" s="6" t="s">
        <v>2697</v>
      </c>
      <c r="AO943" s="6" t="s">
        <v>2417</v>
      </c>
      <c r="AP943" s="6" t="s">
        <v>2693</v>
      </c>
      <c r="AQ943" s="6" t="s">
        <v>367</v>
      </c>
      <c r="AU943" s="6" t="s">
        <v>2797</v>
      </c>
      <c r="AV943" s="98"/>
      <c r="AW943" s="98"/>
      <c r="BA943" s="15" t="b">
        <f>NOT(ISNA(MATCH($A943&amp;"N",'Cases at IMPPC'!$H:$H,0)))</f>
        <v>0</v>
      </c>
      <c r="BB943" s="15" t="b">
        <f>NOT(ISNA(MATCH($A943&amp;"T",'Cases at IMPPC'!$H:$H,0)))</f>
        <v>0</v>
      </c>
      <c r="BC943" s="15" t="b">
        <f>NOT(ISNA(MATCH($A943&amp;"ADE",'Cases at IMPPC'!$H:$H,0)))</f>
        <v>0</v>
      </c>
      <c r="BD943" s="15" t="b">
        <f>NOT(ISNA(MATCH($A943&amp;"MET",'Cases at IMPPC'!$H:$H,0)))</f>
        <v>0</v>
      </c>
      <c r="BE943" s="98" t="s">
        <v>835</v>
      </c>
    </row>
    <row r="944" spans="1:57" ht="13" hidden="1" customHeight="1">
      <c r="A944" s="37">
        <v>946</v>
      </c>
      <c r="B944" s="7" t="s">
        <v>1677</v>
      </c>
      <c r="C944" s="7" t="str">
        <f>TEXT(A944,"CRC-00000")&amp;"-05-01"</f>
        <v>CRC-00946-05-01</v>
      </c>
      <c r="G944" s="2" t="s">
        <v>2520</v>
      </c>
      <c r="T944" s="2"/>
      <c r="U944" s="2"/>
      <c r="AD944" s="5" t="b">
        <f>ISNUMBER(MATCH(A944,Selection!A:A,0))</f>
        <v>0</v>
      </c>
      <c r="AE944" s="5">
        <f>24-COUNTIF(D944:AA944,"")</f>
        <v>0</v>
      </c>
      <c r="AF944" s="21" t="b">
        <v>1</v>
      </c>
      <c r="AG944" s="15" t="b">
        <v>1</v>
      </c>
      <c r="AH944" s="15" t="b">
        <v>0</v>
      </c>
      <c r="AI944" s="24" t="b">
        <v>0</v>
      </c>
      <c r="AJ944" s="6">
        <v>946</v>
      </c>
      <c r="AK944" s="6" t="s">
        <v>2691</v>
      </c>
      <c r="AL944" s="6" t="s">
        <v>2692</v>
      </c>
      <c r="AM944" s="6">
        <v>51</v>
      </c>
      <c r="AN944" s="6" t="s">
        <v>2518</v>
      </c>
      <c r="AO944" s="6" t="s">
        <v>2699</v>
      </c>
      <c r="AP944" s="6" t="s">
        <v>2693</v>
      </c>
      <c r="AQ944" s="6" t="s">
        <v>180</v>
      </c>
      <c r="AU944" s="6" t="s">
        <v>2518</v>
      </c>
      <c r="AV944" s="98"/>
      <c r="AW944" s="98"/>
      <c r="BA944" s="15" t="b">
        <f>NOT(ISNA(MATCH($A944&amp;"N",'Cases at IMPPC'!$H:$H,0)))</f>
        <v>0</v>
      </c>
      <c r="BB944" s="15" t="b">
        <f>NOT(ISNA(MATCH($A944&amp;"T",'Cases at IMPPC'!$H:$H,0)))</f>
        <v>0</v>
      </c>
      <c r="BC944" s="15" t="b">
        <f>NOT(ISNA(MATCH($A944&amp;"ADE",'Cases at IMPPC'!$H:$H,0)))</f>
        <v>0</v>
      </c>
      <c r="BD944" s="15" t="b">
        <f>NOT(ISNA(MATCH($A944&amp;"MET",'Cases at IMPPC'!$H:$H,0)))</f>
        <v>0</v>
      </c>
      <c r="BE944" s="98" t="s">
        <v>850</v>
      </c>
    </row>
    <row r="945" spans="1:57" ht="13" hidden="1" customHeight="1">
      <c r="A945" s="37">
        <v>947</v>
      </c>
      <c r="B945" s="7" t="s">
        <v>1542</v>
      </c>
      <c r="C945" s="7" t="str">
        <f>TEXT(A945,"CRC-00000")&amp;"-05-01"</f>
        <v>CRC-00947-05-01</v>
      </c>
      <c r="G945" s="2" t="s">
        <v>2520</v>
      </c>
      <c r="T945" s="2"/>
      <c r="U945" s="2"/>
      <c r="AD945" s="5" t="b">
        <f>ISNUMBER(MATCH(A945,Selection!A:A,0))</f>
        <v>0</v>
      </c>
      <c r="AE945" s="5">
        <f>24-COUNTIF(D945:AA945,"")</f>
        <v>0</v>
      </c>
      <c r="AF945" s="21" t="b">
        <v>1</v>
      </c>
      <c r="AG945" s="15" t="b">
        <v>1</v>
      </c>
      <c r="AH945" s="15" t="b">
        <v>0</v>
      </c>
      <c r="AI945" s="24" t="b">
        <v>0</v>
      </c>
      <c r="AJ945" s="6">
        <v>947</v>
      </c>
      <c r="AK945" s="6" t="s">
        <v>2691</v>
      </c>
      <c r="AL945" s="6" t="s">
        <v>2692</v>
      </c>
      <c r="AM945" s="6">
        <v>61</v>
      </c>
      <c r="AN945" s="6" t="s">
        <v>2518</v>
      </c>
      <c r="AO945" s="6" t="s">
        <v>2699</v>
      </c>
      <c r="AP945" s="6" t="s">
        <v>2693</v>
      </c>
      <c r="AQ945" s="6" t="s">
        <v>150</v>
      </c>
      <c r="AU945" s="6" t="s">
        <v>2990</v>
      </c>
      <c r="AV945" s="98"/>
      <c r="AW945" s="98"/>
      <c r="BA945" s="15" t="b">
        <f>NOT(ISNA(MATCH($A945&amp;"N",'Cases at IMPPC'!$H:$H,0)))</f>
        <v>0</v>
      </c>
      <c r="BB945" s="15" t="b">
        <f>NOT(ISNA(MATCH($A945&amp;"T",'Cases at IMPPC'!$H:$H,0)))</f>
        <v>0</v>
      </c>
      <c r="BC945" s="15" t="b">
        <f>NOT(ISNA(MATCH($A945&amp;"ADE",'Cases at IMPPC'!$H:$H,0)))</f>
        <v>0</v>
      </c>
      <c r="BD945" s="15" t="b">
        <f>NOT(ISNA(MATCH($A945&amp;"MET",'Cases at IMPPC'!$H:$H,0)))</f>
        <v>0</v>
      </c>
      <c r="BE945" s="98" t="s">
        <v>851</v>
      </c>
    </row>
    <row r="946" spans="1:57" ht="13" hidden="1" customHeight="1">
      <c r="A946" s="37">
        <v>948</v>
      </c>
      <c r="B946" s="7" t="s">
        <v>1543</v>
      </c>
      <c r="C946" s="7" t="str">
        <f>TEXT(A946,"CRC-00000")&amp;"-05-01"</f>
        <v>CRC-00948-05-01</v>
      </c>
      <c r="D946" s="2" t="s">
        <v>2795</v>
      </c>
      <c r="G946" s="2" t="s">
        <v>2520</v>
      </c>
      <c r="T946" s="2"/>
      <c r="U946" s="2"/>
      <c r="AD946" s="5" t="b">
        <f>ISNUMBER(MATCH(A946,Selection!A:A,0))</f>
        <v>0</v>
      </c>
      <c r="AE946" s="5">
        <f>24-COUNTIF(D946:AA946,"")</f>
        <v>1</v>
      </c>
      <c r="AF946" s="21" t="b">
        <v>1</v>
      </c>
      <c r="AG946" s="15" t="b">
        <v>1</v>
      </c>
      <c r="AH946" s="15" t="b">
        <v>0</v>
      </c>
      <c r="AI946" s="24" t="b">
        <v>0</v>
      </c>
      <c r="AJ946" s="6">
        <v>948</v>
      </c>
      <c r="AK946" s="6" t="s">
        <v>2691</v>
      </c>
      <c r="AL946" s="6" t="s">
        <v>2692</v>
      </c>
      <c r="AM946" s="6">
        <v>56</v>
      </c>
      <c r="AN946" s="6" t="s">
        <v>2697</v>
      </c>
      <c r="AO946" s="6" t="s">
        <v>2699</v>
      </c>
      <c r="AP946" s="6" t="s">
        <v>2999</v>
      </c>
      <c r="AQ946" s="6" t="s">
        <v>353</v>
      </c>
      <c r="AU946" s="6" t="s">
        <v>2518</v>
      </c>
      <c r="AV946" s="98" t="s">
        <v>437</v>
      </c>
      <c r="AW946" s="98"/>
      <c r="BA946" s="15" t="b">
        <f>NOT(ISNA(MATCH($A946&amp;"N",'Cases at IMPPC'!$H:$H,0)))</f>
        <v>0</v>
      </c>
      <c r="BB946" s="15" t="b">
        <f>NOT(ISNA(MATCH($A946&amp;"T",'Cases at IMPPC'!$H:$H,0)))</f>
        <v>0</v>
      </c>
      <c r="BC946" s="15" t="b">
        <f>NOT(ISNA(MATCH($A946&amp;"ADE",'Cases at IMPPC'!$H:$H,0)))</f>
        <v>0</v>
      </c>
      <c r="BD946" s="15" t="b">
        <f>NOT(ISNA(MATCH($A946&amp;"MET",'Cases at IMPPC'!$H:$H,0)))</f>
        <v>0</v>
      </c>
      <c r="BE946" s="98" t="s">
        <v>836</v>
      </c>
    </row>
    <row r="947" spans="1:57" ht="13" hidden="1" customHeight="1">
      <c r="A947" s="37">
        <v>949</v>
      </c>
      <c r="B947" s="7" t="s">
        <v>1340</v>
      </c>
      <c r="C947" s="7" t="str">
        <f>TEXT(A947,"CRC-00000")&amp;"-05-01"</f>
        <v>CRC-00949-05-01</v>
      </c>
      <c r="G947" s="2" t="s">
        <v>2520</v>
      </c>
      <c r="T947" s="2"/>
      <c r="U947" s="2"/>
      <c r="AD947" s="5" t="b">
        <f>ISNUMBER(MATCH(A947,Selection!A:A,0))</f>
        <v>0</v>
      </c>
      <c r="AE947" s="5">
        <f>24-COUNTIF(D947:AA947,"")</f>
        <v>0</v>
      </c>
      <c r="AF947" s="21" t="b">
        <v>1</v>
      </c>
      <c r="AG947" s="15" t="b">
        <v>1</v>
      </c>
      <c r="AH947" s="15" t="b">
        <v>0</v>
      </c>
      <c r="AI947" s="24" t="b">
        <v>0</v>
      </c>
      <c r="AJ947" s="6">
        <v>949</v>
      </c>
      <c r="AK947" s="6" t="s">
        <v>2691</v>
      </c>
      <c r="AL947" s="6" t="s">
        <v>2692</v>
      </c>
      <c r="AM947" s="6">
        <v>72</v>
      </c>
      <c r="AN947" s="6" t="s">
        <v>2697</v>
      </c>
      <c r="AO947" s="6" t="s">
        <v>2417</v>
      </c>
      <c r="AP947" s="6" t="s">
        <v>2693</v>
      </c>
      <c r="AQ947" s="6" t="s">
        <v>378</v>
      </c>
      <c r="AU947" s="6" t="s">
        <v>2518</v>
      </c>
      <c r="AV947" s="98" t="s">
        <v>438</v>
      </c>
      <c r="AW947" s="98"/>
      <c r="BA947" s="15" t="b">
        <f>NOT(ISNA(MATCH($A947&amp;"N",'Cases at IMPPC'!$H:$H,0)))</f>
        <v>0</v>
      </c>
      <c r="BB947" s="15" t="b">
        <f>NOT(ISNA(MATCH($A947&amp;"T",'Cases at IMPPC'!$H:$H,0)))</f>
        <v>0</v>
      </c>
      <c r="BC947" s="15" t="b">
        <f>NOT(ISNA(MATCH($A947&amp;"ADE",'Cases at IMPPC'!$H:$H,0)))</f>
        <v>0</v>
      </c>
      <c r="BD947" s="15" t="b">
        <f>NOT(ISNA(MATCH($A947&amp;"MET",'Cases at IMPPC'!$H:$H,0)))</f>
        <v>0</v>
      </c>
      <c r="BE947" s="98" t="s">
        <v>837</v>
      </c>
    </row>
    <row r="948" spans="1:57" ht="13" hidden="1" customHeight="1">
      <c r="A948" s="37">
        <v>950</v>
      </c>
      <c r="B948" s="7" t="s">
        <v>1341</v>
      </c>
      <c r="C948" s="7" t="str">
        <f>TEXT(A948,"CRC-00000")&amp;"-05-01"</f>
        <v>CRC-00950-05-01</v>
      </c>
      <c r="D948" s="2" t="s">
        <v>2794</v>
      </c>
      <c r="G948" s="2" t="s">
        <v>2520</v>
      </c>
      <c r="T948" s="2"/>
      <c r="U948" s="2"/>
      <c r="AD948" s="5" t="b">
        <f>ISNUMBER(MATCH(A948,Selection!A:A,0))</f>
        <v>0</v>
      </c>
      <c r="AE948" s="5">
        <f>24-COUNTIF(D948:AA948,"")</f>
        <v>1</v>
      </c>
      <c r="AF948" s="21" t="b">
        <v>1</v>
      </c>
      <c r="AG948" s="15" t="b">
        <v>1</v>
      </c>
      <c r="AH948" s="15" t="b">
        <v>0</v>
      </c>
      <c r="AI948" s="24" t="b">
        <v>0</v>
      </c>
      <c r="AJ948" s="6">
        <v>950</v>
      </c>
      <c r="AK948" s="6" t="s">
        <v>2691</v>
      </c>
      <c r="AL948" s="6" t="s">
        <v>2692</v>
      </c>
      <c r="AM948" s="6">
        <v>73</v>
      </c>
      <c r="AN948" s="6" t="s">
        <v>2518</v>
      </c>
      <c r="AO948" s="6" t="s">
        <v>2699</v>
      </c>
      <c r="AP948" s="6" t="s">
        <v>2693</v>
      </c>
      <c r="AQ948" s="6" t="s">
        <v>318</v>
      </c>
      <c r="AU948" s="6" t="s">
        <v>2518</v>
      </c>
      <c r="AV948" s="98" t="s">
        <v>439</v>
      </c>
      <c r="AW948" s="98"/>
      <c r="BA948" s="15" t="b">
        <f>NOT(ISNA(MATCH($A948&amp;"N",'Cases at IMPPC'!$H:$H,0)))</f>
        <v>0</v>
      </c>
      <c r="BB948" s="15" t="b">
        <f>NOT(ISNA(MATCH($A948&amp;"T",'Cases at IMPPC'!$H:$H,0)))</f>
        <v>0</v>
      </c>
      <c r="BC948" s="15" t="b">
        <f>NOT(ISNA(MATCH($A948&amp;"ADE",'Cases at IMPPC'!$H:$H,0)))</f>
        <v>0</v>
      </c>
      <c r="BD948" s="15" t="b">
        <f>NOT(ISNA(MATCH($A948&amp;"MET",'Cases at IMPPC'!$H:$H,0)))</f>
        <v>0</v>
      </c>
      <c r="BE948" s="98" t="s">
        <v>837</v>
      </c>
    </row>
    <row r="949" spans="1:57" ht="13" hidden="1" customHeight="1">
      <c r="A949" s="37">
        <v>951</v>
      </c>
      <c r="B949" s="7" t="s">
        <v>1342</v>
      </c>
      <c r="C949" s="7" t="str">
        <f>TEXT(A949,"CRC-00000")&amp;"-05-01"</f>
        <v>CRC-00951-05-01</v>
      </c>
      <c r="D949" s="2" t="s">
        <v>2795</v>
      </c>
      <c r="G949" s="2" t="s">
        <v>2520</v>
      </c>
      <c r="T949" s="2"/>
      <c r="U949" s="2"/>
      <c r="AD949" s="5" t="b">
        <f>ISNUMBER(MATCH(A949,Selection!A:A,0))</f>
        <v>0</v>
      </c>
      <c r="AE949" s="5">
        <f>24-COUNTIF(D949:AA949,"")</f>
        <v>1</v>
      </c>
      <c r="AF949" s="21" t="b">
        <v>1</v>
      </c>
      <c r="AG949" s="15" t="b">
        <v>1</v>
      </c>
      <c r="AH949" s="15" t="b">
        <v>0</v>
      </c>
      <c r="AI949" s="24" t="b">
        <v>0</v>
      </c>
      <c r="AJ949" s="6">
        <v>951</v>
      </c>
      <c r="AK949" s="6" t="s">
        <v>2691</v>
      </c>
      <c r="AL949" s="6" t="s">
        <v>2692</v>
      </c>
      <c r="AM949" s="6">
        <v>73</v>
      </c>
      <c r="AN949" s="6" t="s">
        <v>2697</v>
      </c>
      <c r="AO949" s="6" t="s">
        <v>2699</v>
      </c>
      <c r="AP949" s="6" t="s">
        <v>2693</v>
      </c>
      <c r="AQ949" s="6" t="s">
        <v>150</v>
      </c>
      <c r="AU949" s="6" t="s">
        <v>2518</v>
      </c>
      <c r="AV949" s="98" t="s">
        <v>440</v>
      </c>
      <c r="AW949" s="98"/>
      <c r="BA949" s="15" t="b">
        <f>NOT(ISNA(MATCH($A949&amp;"N",'Cases at IMPPC'!$H:$H,0)))</f>
        <v>0</v>
      </c>
      <c r="BB949" s="15" t="b">
        <f>NOT(ISNA(MATCH($A949&amp;"T",'Cases at IMPPC'!$H:$H,0)))</f>
        <v>0</v>
      </c>
      <c r="BC949" s="15" t="b">
        <f>NOT(ISNA(MATCH($A949&amp;"ADE",'Cases at IMPPC'!$H:$H,0)))</f>
        <v>0</v>
      </c>
      <c r="BD949" s="15" t="b">
        <f>NOT(ISNA(MATCH($A949&amp;"MET",'Cases at IMPPC'!$H:$H,0)))</f>
        <v>0</v>
      </c>
      <c r="BE949" s="98" t="s">
        <v>1094</v>
      </c>
    </row>
    <row r="950" spans="1:57" ht="13" hidden="1" customHeight="1">
      <c r="A950" s="37">
        <v>952</v>
      </c>
      <c r="B950" s="7" t="s">
        <v>1366</v>
      </c>
      <c r="C950" s="7" t="str">
        <f>TEXT(A950,"CRC-00000")&amp;"-05-01"</f>
        <v>CRC-00952-05-01</v>
      </c>
      <c r="D950" s="2" t="s">
        <v>2795</v>
      </c>
      <c r="G950" s="2" t="s">
        <v>2520</v>
      </c>
      <c r="T950" s="2"/>
      <c r="U950" s="2"/>
      <c r="AD950" s="5" t="b">
        <f>ISNUMBER(MATCH(A950,Selection!A:A,0))</f>
        <v>0</v>
      </c>
      <c r="AE950" s="5">
        <f>24-COUNTIF(D950:AA950,"")</f>
        <v>1</v>
      </c>
      <c r="AF950" s="21" t="b">
        <v>1</v>
      </c>
      <c r="AG950" s="15" t="b">
        <v>1</v>
      </c>
      <c r="AH950" s="15" t="b">
        <v>0</v>
      </c>
      <c r="AI950" s="24" t="b">
        <v>0</v>
      </c>
      <c r="AJ950" s="6">
        <v>952</v>
      </c>
      <c r="AK950" s="6" t="s">
        <v>2691</v>
      </c>
      <c r="AL950" s="6" t="s">
        <v>2692</v>
      </c>
      <c r="AM950" s="6">
        <v>76</v>
      </c>
      <c r="AN950" s="6" t="s">
        <v>2518</v>
      </c>
      <c r="AO950" s="6" t="s">
        <v>2699</v>
      </c>
      <c r="AP950" s="6" t="s">
        <v>2698</v>
      </c>
      <c r="AQ950" s="6" t="s">
        <v>29</v>
      </c>
      <c r="AU950" s="6" t="s">
        <v>2518</v>
      </c>
      <c r="AV950" s="98" t="s">
        <v>764</v>
      </c>
      <c r="AW950" s="98"/>
      <c r="BA950" s="15" t="b">
        <f>NOT(ISNA(MATCH($A950&amp;"N",'Cases at IMPPC'!$H:$H,0)))</f>
        <v>0</v>
      </c>
      <c r="BB950" s="15" t="b">
        <f>NOT(ISNA(MATCH($A950&amp;"T",'Cases at IMPPC'!$H:$H,0)))</f>
        <v>0</v>
      </c>
      <c r="BC950" s="15" t="b">
        <f>NOT(ISNA(MATCH($A950&amp;"ADE",'Cases at IMPPC'!$H:$H,0)))</f>
        <v>0</v>
      </c>
      <c r="BD950" s="15" t="b">
        <f>NOT(ISNA(MATCH($A950&amp;"MET",'Cases at IMPPC'!$H:$H,0)))</f>
        <v>0</v>
      </c>
      <c r="BE950" s="98"/>
    </row>
    <row r="951" spans="1:57" ht="13" hidden="1" customHeight="1">
      <c r="A951" s="37">
        <v>953</v>
      </c>
      <c r="B951" s="7" t="s">
        <v>1376</v>
      </c>
      <c r="C951" s="7" t="str">
        <f>TEXT(A951,"CRC-00000")&amp;"-05-01"</f>
        <v>CRC-00953-05-01</v>
      </c>
      <c r="D951" s="2" t="s">
        <v>2794</v>
      </c>
      <c r="G951" s="2" t="s">
        <v>2520</v>
      </c>
      <c r="T951" s="2"/>
      <c r="U951" s="2"/>
      <c r="AD951" s="5" t="b">
        <f>ISNUMBER(MATCH(A951,Selection!A:A,0))</f>
        <v>0</v>
      </c>
      <c r="AE951" s="5">
        <f>24-COUNTIF(D951:AA951,"")</f>
        <v>1</v>
      </c>
      <c r="AF951" s="21" t="b">
        <v>1</v>
      </c>
      <c r="AG951" s="15" t="b">
        <v>1</v>
      </c>
      <c r="AH951" s="15" t="b">
        <v>0</v>
      </c>
      <c r="AI951" s="24" t="b">
        <v>0</v>
      </c>
      <c r="AJ951" s="6">
        <v>953</v>
      </c>
      <c r="AK951" s="6" t="s">
        <v>2691</v>
      </c>
      <c r="AL951" s="6" t="s">
        <v>2692</v>
      </c>
      <c r="AM951" s="6">
        <v>60</v>
      </c>
      <c r="AN951" s="6" t="s">
        <v>2518</v>
      </c>
      <c r="AO951" s="6" t="s">
        <v>2699</v>
      </c>
      <c r="AP951" s="6" t="s">
        <v>2698</v>
      </c>
      <c r="AQ951" s="6" t="s">
        <v>136</v>
      </c>
      <c r="AU951" s="6" t="s">
        <v>2518</v>
      </c>
      <c r="AV951" s="98" t="s">
        <v>441</v>
      </c>
      <c r="AW951" s="98"/>
      <c r="BA951" s="15" t="b">
        <f>NOT(ISNA(MATCH($A951&amp;"N",'Cases at IMPPC'!$H:$H,0)))</f>
        <v>0</v>
      </c>
      <c r="BB951" s="15" t="b">
        <f>NOT(ISNA(MATCH($A951&amp;"T",'Cases at IMPPC'!$H:$H,0)))</f>
        <v>0</v>
      </c>
      <c r="BC951" s="15" t="b">
        <f>NOT(ISNA(MATCH($A951&amp;"ADE",'Cases at IMPPC'!$H:$H,0)))</f>
        <v>0</v>
      </c>
      <c r="BD951" s="15" t="b">
        <f>NOT(ISNA(MATCH($A951&amp;"MET",'Cases at IMPPC'!$H:$H,0)))</f>
        <v>0</v>
      </c>
      <c r="BE951" s="98" t="s">
        <v>838</v>
      </c>
    </row>
    <row r="952" spans="1:57" ht="13" hidden="1" customHeight="1">
      <c r="A952" s="37">
        <v>954</v>
      </c>
      <c r="B952" s="7" t="s">
        <v>1377</v>
      </c>
      <c r="C952" s="7" t="str">
        <f>TEXT(A952,"CRC-00000")&amp;"-05-01"</f>
        <v>CRC-00954-05-01</v>
      </c>
      <c r="G952" s="2" t="s">
        <v>2520</v>
      </c>
      <c r="T952" s="2"/>
      <c r="U952" s="2"/>
      <c r="AD952" s="5" t="b">
        <f>ISNUMBER(MATCH(A952,Selection!A:A,0))</f>
        <v>0</v>
      </c>
      <c r="AE952" s="5">
        <f>24-COUNTIF(D952:AA952,"")</f>
        <v>0</v>
      </c>
      <c r="AF952" s="21" t="b">
        <v>1</v>
      </c>
      <c r="AG952" s="15" t="b">
        <v>1</v>
      </c>
      <c r="AH952" s="15" t="b">
        <v>0</v>
      </c>
      <c r="AI952" s="24" t="b">
        <v>0</v>
      </c>
      <c r="AJ952" s="6">
        <v>954</v>
      </c>
      <c r="AK952" s="6" t="s">
        <v>2744</v>
      </c>
      <c r="AL952" s="6" t="s">
        <v>2692</v>
      </c>
      <c r="AM952" s="6">
        <v>58</v>
      </c>
      <c r="AN952" s="6" t="s">
        <v>2518</v>
      </c>
      <c r="AP952" s="6" t="s">
        <v>2518</v>
      </c>
      <c r="AV952" s="98" t="e">
        <v>#N/A</v>
      </c>
      <c r="AW952" s="98"/>
      <c r="BA952" s="15" t="b">
        <f>NOT(ISNA(MATCH($A952&amp;"N",'Cases at IMPPC'!$H:$H,0)))</f>
        <v>0</v>
      </c>
      <c r="BB952" s="15" t="b">
        <f>NOT(ISNA(MATCH($A952&amp;"T",'Cases at IMPPC'!$H:$H,0)))</f>
        <v>0</v>
      </c>
      <c r="BC952" s="15" t="b">
        <f>NOT(ISNA(MATCH($A952&amp;"ADE",'Cases at IMPPC'!$H:$H,0)))</f>
        <v>0</v>
      </c>
      <c r="BD952" s="15" t="b">
        <f>NOT(ISNA(MATCH($A952&amp;"MET",'Cases at IMPPC'!$H:$H,0)))</f>
        <v>0</v>
      </c>
      <c r="BE952" s="98" t="e">
        <v>#N/A</v>
      </c>
    </row>
    <row r="953" spans="1:57" ht="13" hidden="1" customHeight="1">
      <c r="A953" s="37">
        <v>955</v>
      </c>
      <c r="B953" s="7" t="s">
        <v>1378</v>
      </c>
      <c r="C953" s="7" t="str">
        <f>TEXT(A953,"CRC-00000")&amp;"-05-01"</f>
        <v>CRC-00955-05-01</v>
      </c>
      <c r="G953" s="2" t="s">
        <v>2520</v>
      </c>
      <c r="T953" s="2"/>
      <c r="U953" s="2"/>
      <c r="AD953" s="5" t="b">
        <f>ISNUMBER(MATCH(A953,Selection!A:A,0))</f>
        <v>0</v>
      </c>
      <c r="AE953" s="5">
        <f>24-COUNTIF(D953:AA953,"")</f>
        <v>0</v>
      </c>
      <c r="AF953" s="21" t="b">
        <v>1</v>
      </c>
      <c r="AG953" s="15" t="b">
        <v>1</v>
      </c>
      <c r="AH953" s="15" t="b">
        <v>0</v>
      </c>
      <c r="AI953" s="24" t="b">
        <v>0</v>
      </c>
      <c r="AJ953" s="6">
        <v>955</v>
      </c>
      <c r="AK953" s="6" t="s">
        <v>2691</v>
      </c>
      <c r="AL953" s="6" t="s">
        <v>2692</v>
      </c>
      <c r="AM953" s="6">
        <v>64</v>
      </c>
      <c r="AN953" s="6" t="s">
        <v>2697</v>
      </c>
      <c r="AO953" s="6" t="s">
        <v>2417</v>
      </c>
      <c r="AP953" s="6" t="s">
        <v>2698</v>
      </c>
      <c r="AQ953" s="6" t="s">
        <v>230</v>
      </c>
      <c r="AV953" s="98" t="s">
        <v>442</v>
      </c>
      <c r="AW953" s="98"/>
      <c r="BA953" s="15" t="b">
        <f>NOT(ISNA(MATCH($A953&amp;"N",'Cases at IMPPC'!$H:$H,0)))</f>
        <v>0</v>
      </c>
      <c r="BB953" s="15" t="b">
        <f>NOT(ISNA(MATCH($A953&amp;"T",'Cases at IMPPC'!$H:$H,0)))</f>
        <v>0</v>
      </c>
      <c r="BC953" s="15" t="b">
        <f>NOT(ISNA(MATCH($A953&amp;"ADE",'Cases at IMPPC'!$H:$H,0)))</f>
        <v>0</v>
      </c>
      <c r="BD953" s="15" t="b">
        <f>NOT(ISNA(MATCH($A953&amp;"MET",'Cases at IMPPC'!$H:$H,0)))</f>
        <v>0</v>
      </c>
      <c r="BE953" s="98" t="s">
        <v>839</v>
      </c>
    </row>
    <row r="954" spans="1:57" ht="13" hidden="1" customHeight="1">
      <c r="A954" s="37">
        <v>956</v>
      </c>
      <c r="B954" s="7" t="s">
        <v>1379</v>
      </c>
      <c r="C954" s="7" t="str">
        <f>TEXT(A954,"CRC-00000")&amp;"-05-01"</f>
        <v>CRC-00956-05-01</v>
      </c>
      <c r="D954" s="2" t="s">
        <v>2795</v>
      </c>
      <c r="G954" s="2" t="s">
        <v>2520</v>
      </c>
      <c r="T954" s="2"/>
      <c r="U954" s="2"/>
      <c r="AD954" s="5" t="b">
        <f>ISNUMBER(MATCH(A954,Selection!A:A,0))</f>
        <v>0</v>
      </c>
      <c r="AE954" s="5">
        <f>24-COUNTIF(D954:AA954,"")</f>
        <v>1</v>
      </c>
      <c r="AF954" s="21" t="b">
        <v>1</v>
      </c>
      <c r="AG954" s="15" t="b">
        <v>1</v>
      </c>
      <c r="AH954" s="15" t="b">
        <v>0</v>
      </c>
      <c r="AI954" s="24" t="b">
        <v>0</v>
      </c>
      <c r="AJ954" s="6">
        <v>956</v>
      </c>
      <c r="AK954" s="6" t="s">
        <v>2691</v>
      </c>
      <c r="AL954" s="6" t="s">
        <v>2692</v>
      </c>
      <c r="AM954" s="6">
        <v>55</v>
      </c>
      <c r="AN954" s="6" t="s">
        <v>2697</v>
      </c>
      <c r="AO954" s="6" t="s">
        <v>2417</v>
      </c>
      <c r="AP954" s="6" t="s">
        <v>2693</v>
      </c>
      <c r="AQ954" s="6" t="s">
        <v>357</v>
      </c>
      <c r="AU954" s="6" t="s">
        <v>2518</v>
      </c>
      <c r="AV954" s="98" t="s">
        <v>443</v>
      </c>
      <c r="AW954" s="98"/>
      <c r="BA954" s="15" t="b">
        <f>NOT(ISNA(MATCH($A954&amp;"N",'Cases at IMPPC'!$H:$H,0)))</f>
        <v>0</v>
      </c>
      <c r="BB954" s="15" t="b">
        <f>NOT(ISNA(MATCH($A954&amp;"T",'Cases at IMPPC'!$H:$H,0)))</f>
        <v>0</v>
      </c>
      <c r="BC954" s="15" t="b">
        <f>NOT(ISNA(MATCH($A954&amp;"ADE",'Cases at IMPPC'!$H:$H,0)))</f>
        <v>0</v>
      </c>
      <c r="BD954" s="15" t="b">
        <f>NOT(ISNA(MATCH($A954&amp;"MET",'Cases at IMPPC'!$H:$H,0)))</f>
        <v>0</v>
      </c>
      <c r="BE954" s="98"/>
    </row>
    <row r="955" spans="1:57" ht="13" hidden="1" customHeight="1">
      <c r="A955" s="37">
        <v>957</v>
      </c>
      <c r="B955" s="7" t="s">
        <v>1380</v>
      </c>
      <c r="C955" s="7" t="str">
        <f>TEXT(A955,"CRC-00000")&amp;"-05-01"</f>
        <v>CRC-00957-05-01</v>
      </c>
      <c r="G955" s="2" t="s">
        <v>2520</v>
      </c>
      <c r="T955" s="2"/>
      <c r="U955" s="2"/>
      <c r="AD955" s="5" t="b">
        <f>ISNUMBER(MATCH(A955,Selection!A:A,0))</f>
        <v>0</v>
      </c>
      <c r="AE955" s="5">
        <f>24-COUNTIF(D955:AA955,"")</f>
        <v>0</v>
      </c>
      <c r="AF955" s="21" t="b">
        <v>1</v>
      </c>
      <c r="AG955" s="15" t="b">
        <v>0</v>
      </c>
      <c r="AH955" s="15" t="b">
        <v>0</v>
      </c>
      <c r="AI955" s="24" t="b">
        <v>1</v>
      </c>
      <c r="AJ955" s="6">
        <v>957.3</v>
      </c>
      <c r="AK955" s="6" t="s">
        <v>2744</v>
      </c>
      <c r="AL955" s="6" t="s">
        <v>2692</v>
      </c>
      <c r="AM955" s="6">
        <v>45</v>
      </c>
      <c r="AN955" s="6" t="s">
        <v>2697</v>
      </c>
      <c r="AP955" s="6" t="s">
        <v>2518</v>
      </c>
      <c r="AV955" s="98"/>
      <c r="AW955" s="98"/>
      <c r="BA955" s="15" t="b">
        <f>NOT(ISNA(MATCH($A955&amp;"N",'Cases at IMPPC'!$H:$H,0)))</f>
        <v>0</v>
      </c>
      <c r="BB955" s="15" t="b">
        <f>NOT(ISNA(MATCH($A955&amp;"T",'Cases at IMPPC'!$H:$H,0)))</f>
        <v>0</v>
      </c>
      <c r="BC955" s="15" t="b">
        <f>NOT(ISNA(MATCH($A955&amp;"ADE",'Cases at IMPPC'!$H:$H,0)))</f>
        <v>0</v>
      </c>
      <c r="BD955" s="15" t="b">
        <f>NOT(ISNA(MATCH($A955&amp;"MET",'Cases at IMPPC'!$H:$H,0)))</f>
        <v>0</v>
      </c>
      <c r="BE955" s="98" t="s">
        <v>852</v>
      </c>
    </row>
    <row r="956" spans="1:57" ht="13" hidden="1" customHeight="1">
      <c r="A956" s="37">
        <v>958</v>
      </c>
      <c r="B956" s="7" t="s">
        <v>1381</v>
      </c>
      <c r="C956" s="7" t="str">
        <f>TEXT(A956,"CRC-00000")&amp;"-05-01"</f>
        <v>CRC-00958-05-01</v>
      </c>
      <c r="D956" s="2" t="s">
        <v>2795</v>
      </c>
      <c r="G956" s="2" t="s">
        <v>2520</v>
      </c>
      <c r="T956" s="2"/>
      <c r="U956" s="2"/>
      <c r="AD956" s="5" t="b">
        <f>ISNUMBER(MATCH(A956,Selection!A:A,0))</f>
        <v>0</v>
      </c>
      <c r="AE956" s="5">
        <f>24-COUNTIF(D956:AA956,"")</f>
        <v>1</v>
      </c>
      <c r="AF956" s="21" t="b">
        <v>1</v>
      </c>
      <c r="AG956" s="15" t="b">
        <v>1</v>
      </c>
      <c r="AH956" s="15" t="b">
        <v>0</v>
      </c>
      <c r="AI956" s="24" t="b">
        <v>0</v>
      </c>
      <c r="AJ956" s="6">
        <v>958</v>
      </c>
      <c r="AK956" s="6" t="s">
        <v>2691</v>
      </c>
      <c r="AL956" s="6" t="s">
        <v>2692</v>
      </c>
      <c r="AM956" s="6">
        <v>80</v>
      </c>
      <c r="AN956" s="6" t="s">
        <v>2697</v>
      </c>
      <c r="AO956" s="6" t="s">
        <v>2417</v>
      </c>
      <c r="AP956" s="6" t="s">
        <v>2999</v>
      </c>
      <c r="AQ956" s="6" t="s">
        <v>35</v>
      </c>
      <c r="AU956" s="6" t="s">
        <v>2518</v>
      </c>
      <c r="AV956" s="98" t="s">
        <v>444</v>
      </c>
      <c r="AW956" s="98"/>
      <c r="BA956" s="15" t="b">
        <f>NOT(ISNA(MATCH($A956&amp;"N",'Cases at IMPPC'!$H:$H,0)))</f>
        <v>0</v>
      </c>
      <c r="BB956" s="15" t="b">
        <f>NOT(ISNA(MATCH($A956&amp;"T",'Cases at IMPPC'!$H:$H,0)))</f>
        <v>0</v>
      </c>
      <c r="BC956" s="15" t="b">
        <f>NOT(ISNA(MATCH($A956&amp;"ADE",'Cases at IMPPC'!$H:$H,0)))</f>
        <v>0</v>
      </c>
      <c r="BD956" s="15" t="b">
        <f>NOT(ISNA(MATCH($A956&amp;"MET",'Cases at IMPPC'!$H:$H,0)))</f>
        <v>0</v>
      </c>
      <c r="BE956" s="98" t="s">
        <v>839</v>
      </c>
    </row>
    <row r="957" spans="1:57" ht="13" hidden="1" customHeight="1">
      <c r="A957" s="37">
        <v>959</v>
      </c>
      <c r="B957" s="7" t="s">
        <v>1382</v>
      </c>
      <c r="C957" s="7" t="str">
        <f>TEXT(A957,"CRC-00000")&amp;"-05-01"</f>
        <v>CRC-00959-05-01</v>
      </c>
      <c r="G957" s="2" t="s">
        <v>2520</v>
      </c>
      <c r="T957" s="2"/>
      <c r="U957" s="2"/>
      <c r="AD957" s="5" t="b">
        <f>ISNUMBER(MATCH(A957,Selection!A:A,0))</f>
        <v>0</v>
      </c>
      <c r="AE957" s="5">
        <f>24-COUNTIF(D957:AA957,"")</f>
        <v>0</v>
      </c>
      <c r="AF957" s="21" t="b">
        <v>1</v>
      </c>
      <c r="AG957" s="15" t="b">
        <v>1</v>
      </c>
      <c r="AH957" s="15" t="b">
        <v>0</v>
      </c>
      <c r="AI957" s="24" t="b">
        <v>0</v>
      </c>
      <c r="AJ957" s="6">
        <v>959</v>
      </c>
      <c r="AK957" s="6" t="s">
        <v>2691</v>
      </c>
      <c r="AL957" s="6" t="s">
        <v>2692</v>
      </c>
      <c r="AM957" s="6">
        <v>69</v>
      </c>
      <c r="AN957" s="6" t="s">
        <v>2518</v>
      </c>
      <c r="AO957" s="6" t="s">
        <v>2417</v>
      </c>
      <c r="AP957" s="6" t="s">
        <v>2698</v>
      </c>
      <c r="AQ957" s="6" t="s">
        <v>36</v>
      </c>
      <c r="AU957" s="6" t="s">
        <v>2518</v>
      </c>
      <c r="AV957" s="98" t="s">
        <v>445</v>
      </c>
      <c r="AW957" s="98"/>
      <c r="BA957" s="15" t="b">
        <f>NOT(ISNA(MATCH($A957&amp;"N",'Cases at IMPPC'!$H:$H,0)))</f>
        <v>0</v>
      </c>
      <c r="BB957" s="15" t="b">
        <f>NOT(ISNA(MATCH($A957&amp;"T",'Cases at IMPPC'!$H:$H,0)))</f>
        <v>0</v>
      </c>
      <c r="BC957" s="15" t="b">
        <f>NOT(ISNA(MATCH($A957&amp;"ADE",'Cases at IMPPC'!$H:$H,0)))</f>
        <v>0</v>
      </c>
      <c r="BD957" s="15" t="b">
        <f>NOT(ISNA(MATCH($A957&amp;"MET",'Cases at IMPPC'!$H:$H,0)))</f>
        <v>0</v>
      </c>
      <c r="BE957" s="98" t="s">
        <v>839</v>
      </c>
    </row>
    <row r="958" spans="1:57" ht="13" hidden="1" customHeight="1">
      <c r="A958" s="37">
        <v>960</v>
      </c>
      <c r="B958" s="7" t="s">
        <v>1383</v>
      </c>
      <c r="C958" s="7" t="str">
        <f>TEXT(A958,"CRC-00000")&amp;"-05-01"</f>
        <v>CRC-00960-05-01</v>
      </c>
      <c r="G958" s="2" t="s">
        <v>2520</v>
      </c>
      <c r="T958" s="2"/>
      <c r="U958" s="2"/>
      <c r="AD958" s="5" t="b">
        <f>ISNUMBER(MATCH(A958,Selection!A:A,0))</f>
        <v>0</v>
      </c>
      <c r="AE958" s="5">
        <f>24-COUNTIF(D958:AA958,"")</f>
        <v>0</v>
      </c>
      <c r="AF958" s="21" t="b">
        <v>1</v>
      </c>
      <c r="AG958" s="15" t="b">
        <v>0</v>
      </c>
      <c r="AH958" s="15" t="b">
        <v>0</v>
      </c>
      <c r="AI958" s="24" t="b">
        <v>1</v>
      </c>
      <c r="AJ958" s="6">
        <v>960.3</v>
      </c>
      <c r="AK958" s="6" t="s">
        <v>2744</v>
      </c>
      <c r="AL958" s="6" t="s">
        <v>2692</v>
      </c>
      <c r="AM958" s="6">
        <v>53</v>
      </c>
      <c r="AN958" s="6" t="s">
        <v>2518</v>
      </c>
      <c r="AP958" s="6" t="s">
        <v>2518</v>
      </c>
      <c r="AQ958" s="6" t="s">
        <v>35</v>
      </c>
      <c r="AV958" s="98" t="s">
        <v>446</v>
      </c>
      <c r="AW958" s="98"/>
      <c r="BA958" s="15" t="b">
        <f>NOT(ISNA(MATCH($A958&amp;"N",'Cases at IMPPC'!$H:$H,0)))</f>
        <v>0</v>
      </c>
      <c r="BB958" s="15" t="b">
        <f>NOT(ISNA(MATCH($A958&amp;"T",'Cases at IMPPC'!$H:$H,0)))</f>
        <v>0</v>
      </c>
      <c r="BC958" s="15" t="b">
        <f>NOT(ISNA(MATCH($A958&amp;"ADE",'Cases at IMPPC'!$H:$H,0)))</f>
        <v>0</v>
      </c>
      <c r="BD958" s="15" t="b">
        <f>NOT(ISNA(MATCH($A958&amp;"MET",'Cases at IMPPC'!$H:$H,0)))</f>
        <v>0</v>
      </c>
      <c r="BE958" s="98" t="s">
        <v>1132</v>
      </c>
    </row>
    <row r="959" spans="1:57" ht="13" hidden="1" customHeight="1">
      <c r="A959" s="37">
        <v>961</v>
      </c>
      <c r="B959" s="7" t="s">
        <v>1384</v>
      </c>
      <c r="C959" s="7" t="str">
        <f>TEXT(A959,"CRC-00000")&amp;"-05-01"</f>
        <v>CRC-00961-05-01</v>
      </c>
      <c r="D959" s="2" t="s">
        <v>2795</v>
      </c>
      <c r="G959" s="2" t="s">
        <v>2520</v>
      </c>
      <c r="T959" s="2"/>
      <c r="U959" s="2"/>
      <c r="AD959" s="5" t="b">
        <f>ISNUMBER(MATCH(A959,Selection!A:A,0))</f>
        <v>0</v>
      </c>
      <c r="AE959" s="5">
        <f>24-COUNTIF(D959:AA959,"")</f>
        <v>1</v>
      </c>
      <c r="AF959" s="21" t="b">
        <v>1</v>
      </c>
      <c r="AG959" s="15" t="b">
        <v>0</v>
      </c>
      <c r="AH959" s="15" t="b">
        <v>0</v>
      </c>
      <c r="AI959" s="24" t="b">
        <v>1</v>
      </c>
      <c r="AJ959" s="6">
        <v>961.3</v>
      </c>
      <c r="AK959" s="6" t="s">
        <v>2744</v>
      </c>
      <c r="AL959" s="6" t="s">
        <v>2692</v>
      </c>
      <c r="AM959" s="6">
        <v>69</v>
      </c>
      <c r="AN959" s="6" t="s">
        <v>2697</v>
      </c>
      <c r="AP959" s="6" t="s">
        <v>2518</v>
      </c>
      <c r="AV959" s="98" t="s">
        <v>794</v>
      </c>
      <c r="AW959" s="98"/>
      <c r="BA959" s="15" t="b">
        <f>NOT(ISNA(MATCH($A959&amp;"N",'Cases at IMPPC'!$H:$H,0)))</f>
        <v>0</v>
      </c>
      <c r="BB959" s="15" t="b">
        <f>NOT(ISNA(MATCH($A959&amp;"T",'Cases at IMPPC'!$H:$H,0)))</f>
        <v>0</v>
      </c>
      <c r="BC959" s="15" t="b">
        <f>NOT(ISNA(MATCH($A959&amp;"ADE",'Cases at IMPPC'!$H:$H,0)))</f>
        <v>0</v>
      </c>
      <c r="BD959" s="15" t="b">
        <f>NOT(ISNA(MATCH($A959&amp;"MET",'Cases at IMPPC'!$H:$H,0)))</f>
        <v>0</v>
      </c>
      <c r="BE959" s="98" t="s">
        <v>1132</v>
      </c>
    </row>
    <row r="960" spans="1:57" ht="13" hidden="1" customHeight="1">
      <c r="A960" s="37">
        <v>962</v>
      </c>
      <c r="B960" s="7" t="s">
        <v>1385</v>
      </c>
      <c r="C960" s="7" t="str">
        <f>TEXT(A960,"CRC-00000")&amp;"-05-01"</f>
        <v>CRC-00962-05-01</v>
      </c>
      <c r="D960" s="2" t="s">
        <v>2794</v>
      </c>
      <c r="G960" s="2" t="s">
        <v>2520</v>
      </c>
      <c r="T960" s="2"/>
      <c r="U960" s="2"/>
      <c r="AD960" s="5" t="b">
        <f>ISNUMBER(MATCH(A960,Selection!A:A,0))</f>
        <v>0</v>
      </c>
      <c r="AE960" s="5">
        <f>24-COUNTIF(D960:AA960,"")</f>
        <v>1</v>
      </c>
      <c r="AF960" s="21" t="b">
        <v>1</v>
      </c>
      <c r="AG960" s="15" t="b">
        <v>1</v>
      </c>
      <c r="AH960" s="15" t="b">
        <v>0</v>
      </c>
      <c r="AI960" s="24" t="b">
        <v>0</v>
      </c>
      <c r="AJ960" s="6">
        <v>962</v>
      </c>
      <c r="AK960" s="6" t="s">
        <v>2691</v>
      </c>
      <c r="AM960" s="6">
        <v>66</v>
      </c>
      <c r="AN960" s="6" t="s">
        <v>2518</v>
      </c>
      <c r="AO960" s="6" t="s">
        <v>2417</v>
      </c>
      <c r="AP960" s="6" t="s">
        <v>2693</v>
      </c>
      <c r="AQ960" s="6" t="s">
        <v>319</v>
      </c>
      <c r="AU960" s="6" t="s">
        <v>2518</v>
      </c>
      <c r="AV960" s="98" t="s">
        <v>447</v>
      </c>
      <c r="AW960" s="98"/>
      <c r="BA960" s="15" t="b">
        <f>NOT(ISNA(MATCH($A960&amp;"N",'Cases at IMPPC'!$H:$H,0)))</f>
        <v>0</v>
      </c>
      <c r="BB960" s="15" t="b">
        <f>NOT(ISNA(MATCH($A960&amp;"T",'Cases at IMPPC'!$H:$H,0)))</f>
        <v>0</v>
      </c>
      <c r="BC960" s="15" t="b">
        <f>NOT(ISNA(MATCH($A960&amp;"ADE",'Cases at IMPPC'!$H:$H,0)))</f>
        <v>0</v>
      </c>
      <c r="BD960" s="15" t="b">
        <f>NOT(ISNA(MATCH($A960&amp;"MET",'Cases at IMPPC'!$H:$H,0)))</f>
        <v>0</v>
      </c>
      <c r="BE960" s="98"/>
    </row>
    <row r="961" spans="1:60" ht="13" hidden="1" customHeight="1">
      <c r="A961" s="37">
        <v>963</v>
      </c>
      <c r="B961" s="7" t="s">
        <v>1386</v>
      </c>
      <c r="C961" s="7" t="str">
        <f>TEXT(A961,"CRC-00000")&amp;"-05-01"</f>
        <v>CRC-00963-05-01</v>
      </c>
      <c r="G961" s="2" t="s">
        <v>2520</v>
      </c>
      <c r="T961" s="2"/>
      <c r="U961" s="2"/>
      <c r="AD961" s="5" t="b">
        <f>ISNUMBER(MATCH(A961,Selection!A:A,0))</f>
        <v>0</v>
      </c>
      <c r="AE961" s="5">
        <f>24-COUNTIF(D961:AA961,"")</f>
        <v>0</v>
      </c>
      <c r="AF961" s="21" t="b">
        <v>1</v>
      </c>
      <c r="AG961" s="15" t="b">
        <v>1</v>
      </c>
      <c r="AH961" s="15" t="b">
        <v>0</v>
      </c>
      <c r="AI961" s="24" t="b">
        <v>0</v>
      </c>
      <c r="AJ961" s="6">
        <v>963</v>
      </c>
      <c r="AK961" s="6" t="s">
        <v>2691</v>
      </c>
      <c r="AL961" s="6" t="s">
        <v>2692</v>
      </c>
      <c r="AM961" s="6">
        <v>62</v>
      </c>
      <c r="AN961" s="6" t="s">
        <v>2518</v>
      </c>
      <c r="AO961" s="6" t="s">
        <v>2417</v>
      </c>
      <c r="AP961" s="6" t="s">
        <v>2999</v>
      </c>
      <c r="AQ961" s="6" t="s">
        <v>37</v>
      </c>
      <c r="AU961" s="6" t="s">
        <v>2518</v>
      </c>
      <c r="AV961" s="98" t="s">
        <v>448</v>
      </c>
      <c r="AW961" s="98"/>
      <c r="BA961" s="15" t="b">
        <f>NOT(ISNA(MATCH($A961&amp;"N",'Cases at IMPPC'!$H:$H,0)))</f>
        <v>0</v>
      </c>
      <c r="BB961" s="15" t="b">
        <f>NOT(ISNA(MATCH($A961&amp;"T",'Cases at IMPPC'!$H:$H,0)))</f>
        <v>0</v>
      </c>
      <c r="BC961" s="15" t="b">
        <f>NOT(ISNA(MATCH($A961&amp;"ADE",'Cases at IMPPC'!$H:$H,0)))</f>
        <v>0</v>
      </c>
      <c r="BD961" s="15" t="b">
        <f>NOT(ISNA(MATCH($A961&amp;"MET",'Cases at IMPPC'!$H:$H,0)))</f>
        <v>0</v>
      </c>
      <c r="BE961" s="98" t="s">
        <v>1132</v>
      </c>
    </row>
    <row r="962" spans="1:60" ht="13" hidden="1" customHeight="1">
      <c r="A962" s="37">
        <v>964</v>
      </c>
      <c r="B962" s="7" t="s">
        <v>1302</v>
      </c>
      <c r="C962" s="7" t="str">
        <f>TEXT(A962,"CRC-00000")&amp;"-05-01"</f>
        <v>CRC-00964-05-01</v>
      </c>
      <c r="G962" s="2" t="s">
        <v>2520</v>
      </c>
      <c r="T962" s="2"/>
      <c r="U962" s="2"/>
      <c r="AD962" s="5" t="b">
        <f>ISNUMBER(MATCH(A962,Selection!A:A,0))</f>
        <v>0</v>
      </c>
      <c r="AE962" s="5">
        <f>24-COUNTIF(D962:AA962,"")</f>
        <v>0</v>
      </c>
      <c r="AF962" s="21" t="b">
        <v>1</v>
      </c>
      <c r="AG962" s="15" t="b">
        <v>1</v>
      </c>
      <c r="AH962" s="15" t="b">
        <v>0</v>
      </c>
      <c r="AI962" s="24" t="b">
        <v>0</v>
      </c>
      <c r="AJ962" s="6">
        <v>964</v>
      </c>
      <c r="AK962" s="6" t="s">
        <v>2691</v>
      </c>
      <c r="AL962" s="6" t="s">
        <v>2692</v>
      </c>
      <c r="AM962" s="6">
        <v>57</v>
      </c>
      <c r="AN962" s="6" t="s">
        <v>2518</v>
      </c>
      <c r="AO962" s="6" t="s">
        <v>2417</v>
      </c>
      <c r="AP962" s="6" t="s">
        <v>2693</v>
      </c>
      <c r="AQ962" s="6" t="s">
        <v>320</v>
      </c>
      <c r="AU962" s="6" t="s">
        <v>2518</v>
      </c>
      <c r="AV962" s="98" t="s">
        <v>449</v>
      </c>
      <c r="AW962" s="98"/>
      <c r="BA962" s="15" t="b">
        <f>NOT(ISNA(MATCH($A962&amp;"N",'Cases at IMPPC'!$H:$H,0)))</f>
        <v>0</v>
      </c>
      <c r="BB962" s="15" t="b">
        <f>NOT(ISNA(MATCH($A962&amp;"T",'Cases at IMPPC'!$H:$H,0)))</f>
        <v>0</v>
      </c>
      <c r="BC962" s="15" t="b">
        <f>NOT(ISNA(MATCH($A962&amp;"ADE",'Cases at IMPPC'!$H:$H,0)))</f>
        <v>0</v>
      </c>
      <c r="BD962" s="15" t="b">
        <f>NOT(ISNA(MATCH($A962&amp;"MET",'Cases at IMPPC'!$H:$H,0)))</f>
        <v>0</v>
      </c>
      <c r="BE962" s="98"/>
    </row>
    <row r="963" spans="1:60" ht="13" hidden="1" customHeight="1">
      <c r="A963" s="37">
        <v>965</v>
      </c>
      <c r="B963" s="7" t="s">
        <v>1303</v>
      </c>
      <c r="C963" s="7" t="str">
        <f>TEXT(A963,"CRC-00000")&amp;"-05-01"</f>
        <v>CRC-00965-05-01</v>
      </c>
      <c r="G963" s="2" t="s">
        <v>2520</v>
      </c>
      <c r="T963" s="2"/>
      <c r="U963" s="2"/>
      <c r="AD963" s="5" t="b">
        <f>ISNUMBER(MATCH(A963,Selection!A:A,0))</f>
        <v>0</v>
      </c>
      <c r="AE963" s="5">
        <f>24-COUNTIF(D963:AA963,"")</f>
        <v>0</v>
      </c>
      <c r="AF963" s="21" t="b">
        <v>1</v>
      </c>
      <c r="AG963" s="15" t="b">
        <v>1</v>
      </c>
      <c r="AH963" s="15" t="b">
        <v>0</v>
      </c>
      <c r="AI963" s="24" t="b">
        <v>0</v>
      </c>
      <c r="AJ963" s="6">
        <v>965</v>
      </c>
      <c r="AK963" s="6" t="s">
        <v>2691</v>
      </c>
      <c r="AL963" s="6" t="s">
        <v>2692</v>
      </c>
      <c r="AM963" s="6">
        <v>45</v>
      </c>
      <c r="AN963" s="6" t="s">
        <v>2518</v>
      </c>
      <c r="AO963" s="6" t="s">
        <v>2699</v>
      </c>
      <c r="AP963" s="6" t="s">
        <v>2693</v>
      </c>
      <c r="AQ963" s="6" t="s">
        <v>134</v>
      </c>
      <c r="AU963" s="6" t="s">
        <v>2518</v>
      </c>
      <c r="AV963" s="98"/>
      <c r="AW963" s="98"/>
      <c r="BA963" s="15" t="b">
        <f>NOT(ISNA(MATCH($A963&amp;"N",'Cases at IMPPC'!$H:$H,0)))</f>
        <v>0</v>
      </c>
      <c r="BB963" s="15" t="b">
        <f>NOT(ISNA(MATCH($A963&amp;"T",'Cases at IMPPC'!$H:$H,0)))</f>
        <v>0</v>
      </c>
      <c r="BC963" s="15" t="b">
        <f>NOT(ISNA(MATCH($A963&amp;"ADE",'Cases at IMPPC'!$H:$H,0)))</f>
        <v>0</v>
      </c>
      <c r="BD963" s="15" t="b">
        <f>NOT(ISNA(MATCH($A963&amp;"MET",'Cases at IMPPC'!$H:$H,0)))</f>
        <v>0</v>
      </c>
      <c r="BE963" s="98"/>
    </row>
    <row r="964" spans="1:60" ht="13" hidden="1" customHeight="1">
      <c r="A964" s="37">
        <v>966</v>
      </c>
      <c r="B964" s="7" t="s">
        <v>1304</v>
      </c>
      <c r="C964" s="7" t="str">
        <f>TEXT(A964,"CRC-00000")&amp;"-05-01"</f>
        <v>CRC-00966-05-01</v>
      </c>
      <c r="G964" s="2" t="s">
        <v>2520</v>
      </c>
      <c r="T964" s="2"/>
      <c r="U964" s="2"/>
      <c r="AD964" s="5" t="b">
        <f>ISNUMBER(MATCH(A964,Selection!A:A,0))</f>
        <v>0</v>
      </c>
      <c r="AE964" s="5">
        <f>24-COUNTIF(D964:AA964,"")</f>
        <v>0</v>
      </c>
      <c r="AF964" s="21" t="b">
        <v>1</v>
      </c>
      <c r="AG964" s="15" t="b">
        <v>1</v>
      </c>
      <c r="AH964" s="15" t="b">
        <v>0</v>
      </c>
      <c r="AI964" s="24" t="b">
        <v>0</v>
      </c>
      <c r="AJ964" s="6">
        <v>966</v>
      </c>
      <c r="AK964" s="6" t="s">
        <v>2691</v>
      </c>
      <c r="AL964" s="6" t="s">
        <v>2692</v>
      </c>
      <c r="AM964" s="6">
        <v>73</v>
      </c>
      <c r="AN964" s="6" t="s">
        <v>2518</v>
      </c>
      <c r="AO964" s="6" t="s">
        <v>2417</v>
      </c>
      <c r="AP964" s="6" t="s">
        <v>2698</v>
      </c>
      <c r="AQ964" s="6" t="s">
        <v>340</v>
      </c>
      <c r="AU964" s="6" t="s">
        <v>2518</v>
      </c>
      <c r="AV964" s="98"/>
      <c r="AW964" s="98"/>
      <c r="BA964" s="15" t="b">
        <f>NOT(ISNA(MATCH($A964&amp;"N",'Cases at IMPPC'!$H:$H,0)))</f>
        <v>0</v>
      </c>
      <c r="BB964" s="15" t="b">
        <f>NOT(ISNA(MATCH($A964&amp;"T",'Cases at IMPPC'!$H:$H,0)))</f>
        <v>0</v>
      </c>
      <c r="BC964" s="15" t="b">
        <f>NOT(ISNA(MATCH($A964&amp;"ADE",'Cases at IMPPC'!$H:$H,0)))</f>
        <v>0</v>
      </c>
      <c r="BD964" s="15" t="b">
        <f>NOT(ISNA(MATCH($A964&amp;"MET",'Cases at IMPPC'!$H:$H,0)))</f>
        <v>0</v>
      </c>
      <c r="BE964" s="98" t="s">
        <v>853</v>
      </c>
    </row>
    <row r="965" spans="1:60" ht="13" hidden="1" customHeight="1">
      <c r="A965" s="37">
        <v>967</v>
      </c>
      <c r="B965" s="7" t="s">
        <v>1509</v>
      </c>
      <c r="C965" s="7" t="str">
        <f>TEXT(A965,"CRC-00000")&amp;"-05-01"</f>
        <v>CRC-00967-05-01</v>
      </c>
      <c r="D965" s="2" t="s">
        <v>2795</v>
      </c>
      <c r="G965" s="2" t="s">
        <v>2520</v>
      </c>
      <c r="T965" s="2"/>
      <c r="U965" s="2"/>
      <c r="AD965" s="5" t="b">
        <f>ISNUMBER(MATCH(A965,Selection!A:A,0))</f>
        <v>0</v>
      </c>
      <c r="AE965" s="5">
        <f>24-COUNTIF(D965:AA965,"")</f>
        <v>1</v>
      </c>
      <c r="AF965" s="21" t="b">
        <v>1</v>
      </c>
      <c r="AG965" s="15" t="b">
        <v>1</v>
      </c>
      <c r="AH965" s="15" t="b">
        <v>0</v>
      </c>
      <c r="AI965" s="24" t="b">
        <v>0</v>
      </c>
      <c r="AJ965" s="6">
        <v>967</v>
      </c>
      <c r="AK965" s="6" t="s">
        <v>2691</v>
      </c>
      <c r="AL965" s="6" t="s">
        <v>2692</v>
      </c>
      <c r="AM965" s="6">
        <v>58</v>
      </c>
      <c r="AN965" s="6" t="s">
        <v>2518</v>
      </c>
      <c r="AO965" s="6" t="s">
        <v>2417</v>
      </c>
      <c r="AP965" s="6" t="s">
        <v>2999</v>
      </c>
      <c r="AQ965" s="6" t="s">
        <v>38</v>
      </c>
      <c r="AU965" s="6" t="s">
        <v>2518</v>
      </c>
      <c r="AV965" s="98" t="s">
        <v>450</v>
      </c>
      <c r="AW965" s="98"/>
      <c r="BA965" s="15" t="b">
        <f>NOT(ISNA(MATCH($A965&amp;"N",'Cases at IMPPC'!$H:$H,0)))</f>
        <v>0</v>
      </c>
      <c r="BB965" s="15" t="b">
        <f>NOT(ISNA(MATCH($A965&amp;"T",'Cases at IMPPC'!$H:$H,0)))</f>
        <v>0</v>
      </c>
      <c r="BC965" s="15" t="b">
        <f>NOT(ISNA(MATCH($A965&amp;"ADE",'Cases at IMPPC'!$H:$H,0)))</f>
        <v>0</v>
      </c>
      <c r="BD965" s="15" t="b">
        <f>NOT(ISNA(MATCH($A965&amp;"MET",'Cases at IMPPC'!$H:$H,0)))</f>
        <v>0</v>
      </c>
      <c r="BE965" s="98"/>
    </row>
    <row r="966" spans="1:60" ht="13" hidden="1" customHeight="1">
      <c r="A966" s="37">
        <v>968</v>
      </c>
      <c r="B966" s="7" t="s">
        <v>1698</v>
      </c>
      <c r="C966" s="7" t="str">
        <f>TEXT(A966,"CRC-00000")&amp;"-05-01"</f>
        <v>CRC-00968-05-01</v>
      </c>
      <c r="D966" s="2" t="s">
        <v>2795</v>
      </c>
      <c r="G966" s="2" t="s">
        <v>2520</v>
      </c>
      <c r="T966" s="2"/>
      <c r="U966" s="2"/>
      <c r="AD966" s="5" t="b">
        <f>ISNUMBER(MATCH(A966,Selection!A:A,0))</f>
        <v>0</v>
      </c>
      <c r="AE966" s="5">
        <f>24-COUNTIF(D966:AA966,"")</f>
        <v>1</v>
      </c>
      <c r="AF966" s="21" t="b">
        <v>1</v>
      </c>
      <c r="AG966" s="15" t="b">
        <v>1</v>
      </c>
      <c r="AH966" s="15" t="b">
        <v>0</v>
      </c>
      <c r="AI966" s="24" t="b">
        <v>0</v>
      </c>
      <c r="AJ966" s="6">
        <v>968</v>
      </c>
      <c r="AK966" s="6" t="s">
        <v>2691</v>
      </c>
      <c r="AL966" s="6" t="s">
        <v>2692</v>
      </c>
      <c r="AM966" s="6">
        <v>87</v>
      </c>
      <c r="AN966" s="6" t="s">
        <v>2518</v>
      </c>
      <c r="AO966" s="6" t="s">
        <v>2417</v>
      </c>
      <c r="AP966" s="6" t="s">
        <v>2693</v>
      </c>
      <c r="AQ966" s="6" t="s">
        <v>326</v>
      </c>
      <c r="AU966" s="6" t="s">
        <v>2518</v>
      </c>
      <c r="AV966" s="98" t="s">
        <v>451</v>
      </c>
      <c r="AW966" s="98"/>
      <c r="BA966" s="15" t="b">
        <f>NOT(ISNA(MATCH($A966&amp;"N",'Cases at IMPPC'!$H:$H,0)))</f>
        <v>0</v>
      </c>
      <c r="BB966" s="15" t="b">
        <f>NOT(ISNA(MATCH($A966&amp;"T",'Cases at IMPPC'!$H:$H,0)))</f>
        <v>0</v>
      </c>
      <c r="BC966" s="15" t="b">
        <f>NOT(ISNA(MATCH($A966&amp;"ADE",'Cases at IMPPC'!$H:$H,0)))</f>
        <v>0</v>
      </c>
      <c r="BD966" s="15" t="b">
        <f>NOT(ISNA(MATCH($A966&amp;"MET",'Cases at IMPPC'!$H:$H,0)))</f>
        <v>0</v>
      </c>
      <c r="BE966" s="98"/>
    </row>
    <row r="967" spans="1:60" ht="13" hidden="1" customHeight="1">
      <c r="A967" s="37">
        <v>969</v>
      </c>
      <c r="B967" s="7" t="s">
        <v>1699</v>
      </c>
      <c r="C967" s="7" t="str">
        <f>TEXT(A967,"CRC-00000")&amp;"-05-01"</f>
        <v>CRC-00969-05-01</v>
      </c>
      <c r="D967" s="2" t="s">
        <v>2795</v>
      </c>
      <c r="G967" s="2" t="s">
        <v>2520</v>
      </c>
      <c r="T967" s="2"/>
      <c r="U967" s="2"/>
      <c r="AD967" s="5" t="b">
        <f>ISNUMBER(MATCH(A967,Selection!A:A,0))</f>
        <v>0</v>
      </c>
      <c r="AE967" s="5">
        <f>24-COUNTIF(D967:AA967,"")</f>
        <v>1</v>
      </c>
      <c r="AF967" s="21" t="b">
        <v>1</v>
      </c>
      <c r="AG967" s="15" t="b">
        <v>1</v>
      </c>
      <c r="AH967" s="15" t="b">
        <v>0</v>
      </c>
      <c r="AI967" s="24" t="b">
        <v>0</v>
      </c>
      <c r="AJ967" s="6">
        <v>969</v>
      </c>
      <c r="AK967" s="6" t="s">
        <v>2691</v>
      </c>
      <c r="AL967" s="6" t="s">
        <v>2692</v>
      </c>
      <c r="AM967" s="6">
        <v>45</v>
      </c>
      <c r="AN967" s="6" t="s">
        <v>2518</v>
      </c>
      <c r="AO967" s="6" t="s">
        <v>2699</v>
      </c>
      <c r="AP967" s="6" t="s">
        <v>2999</v>
      </c>
      <c r="AQ967" s="6" t="s">
        <v>216</v>
      </c>
      <c r="AV967" s="98" t="s">
        <v>452</v>
      </c>
      <c r="AW967" s="98"/>
      <c r="BA967" s="15" t="b">
        <f>NOT(ISNA(MATCH($A967&amp;"N",'Cases at IMPPC'!$H:$H,0)))</f>
        <v>0</v>
      </c>
      <c r="BB967" s="15" t="b">
        <f>NOT(ISNA(MATCH($A967&amp;"T",'Cases at IMPPC'!$H:$H,0)))</f>
        <v>0</v>
      </c>
      <c r="BC967" s="15" t="b">
        <f>NOT(ISNA(MATCH($A967&amp;"ADE",'Cases at IMPPC'!$H:$H,0)))</f>
        <v>0</v>
      </c>
      <c r="BD967" s="15" t="b">
        <f>NOT(ISNA(MATCH($A967&amp;"MET",'Cases at IMPPC'!$H:$H,0)))</f>
        <v>0</v>
      </c>
      <c r="BE967" s="98"/>
    </row>
    <row r="968" spans="1:60" ht="13" hidden="1" customHeight="1">
      <c r="A968" s="37">
        <v>970</v>
      </c>
      <c r="B968" s="7" t="s">
        <v>1700</v>
      </c>
      <c r="C968" s="7" t="str">
        <f>TEXT(A968,"CRC-00000")&amp;"-05-01"</f>
        <v>CRC-00970-05-01</v>
      </c>
      <c r="D968" s="2" t="s">
        <v>2795</v>
      </c>
      <c r="G968" s="2" t="s">
        <v>2520</v>
      </c>
      <c r="T968" s="2"/>
      <c r="U968" s="2"/>
      <c r="AD968" s="5" t="b">
        <f>ISNUMBER(MATCH(A968,Selection!A:A,0))</f>
        <v>0</v>
      </c>
      <c r="AE968" s="5">
        <f>24-COUNTIF(D968:AA968,"")</f>
        <v>1</v>
      </c>
      <c r="AF968" s="21" t="b">
        <v>1</v>
      </c>
      <c r="AG968" s="15" t="b">
        <v>1</v>
      </c>
      <c r="AH968" s="15" t="b">
        <v>0</v>
      </c>
      <c r="AI968" s="24" t="b">
        <v>0</v>
      </c>
      <c r="AJ968" s="6">
        <v>970</v>
      </c>
      <c r="AK968" s="6" t="s">
        <v>2691</v>
      </c>
      <c r="AL968" s="6" t="s">
        <v>2692</v>
      </c>
      <c r="AM968" s="6">
        <v>41</v>
      </c>
      <c r="AN968" s="6" t="s">
        <v>2697</v>
      </c>
      <c r="AO968" s="6" t="s">
        <v>2417</v>
      </c>
      <c r="AP968" s="6" t="s">
        <v>2698</v>
      </c>
      <c r="AQ968" s="6" t="s">
        <v>106</v>
      </c>
      <c r="AU968" s="6" t="s">
        <v>2797</v>
      </c>
      <c r="AV968" s="98" t="s">
        <v>453</v>
      </c>
      <c r="AW968" s="98"/>
      <c r="BA968" s="15" t="b">
        <f>NOT(ISNA(MATCH($A968&amp;"N",'Cases at IMPPC'!$H:$H,0)))</f>
        <v>0</v>
      </c>
      <c r="BB968" s="15" t="b">
        <f>NOT(ISNA(MATCH($A968&amp;"T",'Cases at IMPPC'!$H:$H,0)))</f>
        <v>0</v>
      </c>
      <c r="BC968" s="15" t="b">
        <f>NOT(ISNA(MATCH($A968&amp;"ADE",'Cases at IMPPC'!$H:$H,0)))</f>
        <v>0</v>
      </c>
      <c r="BD968" s="15" t="b">
        <f>NOT(ISNA(MATCH($A968&amp;"MET",'Cases at IMPPC'!$H:$H,0)))</f>
        <v>0</v>
      </c>
      <c r="BE968" s="98" t="s">
        <v>840</v>
      </c>
    </row>
    <row r="969" spans="1:60" ht="13" hidden="1" customHeight="1">
      <c r="A969" s="37">
        <v>971</v>
      </c>
      <c r="B969" s="7" t="s">
        <v>1513</v>
      </c>
      <c r="C969" s="7" t="str">
        <f>TEXT(A969,"CRC-00000")&amp;"-05-01"</f>
        <v>CRC-00971-05-01</v>
      </c>
      <c r="G969" s="2" t="s">
        <v>2520</v>
      </c>
      <c r="T969" s="2"/>
      <c r="U969" s="2"/>
      <c r="AD969" s="5" t="b">
        <f>ISNUMBER(MATCH(A969,Selection!A:A,0))</f>
        <v>0</v>
      </c>
      <c r="AE969" s="5">
        <f>24-COUNTIF(D969:AA969,"")</f>
        <v>0</v>
      </c>
      <c r="AF969" s="21" t="b">
        <v>1</v>
      </c>
      <c r="AG969" s="15" t="b">
        <v>1</v>
      </c>
      <c r="AH969" s="15" t="b">
        <v>0</v>
      </c>
      <c r="AI969" s="24" t="b">
        <v>0</v>
      </c>
      <c r="AJ969" s="6">
        <v>971</v>
      </c>
      <c r="AK969" s="6" t="s">
        <v>2691</v>
      </c>
      <c r="AL969" s="6" t="s">
        <v>2692</v>
      </c>
      <c r="AM969" s="6">
        <v>90</v>
      </c>
      <c r="AN969" s="6" t="s">
        <v>2697</v>
      </c>
      <c r="AO969" s="6" t="s">
        <v>2699</v>
      </c>
      <c r="AP969" s="6" t="s">
        <v>2693</v>
      </c>
      <c r="AQ969" s="6" t="s">
        <v>322</v>
      </c>
      <c r="AU969" s="6" t="s">
        <v>2518</v>
      </c>
      <c r="AV969" s="98" t="s">
        <v>656</v>
      </c>
      <c r="AW969" s="98"/>
      <c r="BA969" s="15" t="b">
        <f>NOT(ISNA(MATCH($A969&amp;"N",'Cases at IMPPC'!$H:$H,0)))</f>
        <v>0</v>
      </c>
      <c r="BB969" s="15" t="b">
        <f>NOT(ISNA(MATCH($A969&amp;"T",'Cases at IMPPC'!$H:$H,0)))</f>
        <v>0</v>
      </c>
      <c r="BC969" s="15" t="b">
        <f>NOT(ISNA(MATCH($A969&amp;"ADE",'Cases at IMPPC'!$H:$H,0)))</f>
        <v>0</v>
      </c>
      <c r="BD969" s="15" t="b">
        <f>NOT(ISNA(MATCH($A969&amp;"MET",'Cases at IMPPC'!$H:$H,0)))</f>
        <v>0</v>
      </c>
      <c r="BE969" s="98" t="s">
        <v>854</v>
      </c>
    </row>
    <row r="970" spans="1:60" ht="13" hidden="1" customHeight="1">
      <c r="A970" s="37">
        <v>972</v>
      </c>
      <c r="B970" s="7" t="s">
        <v>1514</v>
      </c>
      <c r="C970" s="7" t="str">
        <f>TEXT(A970,"CRC-00000")&amp;"-05-01"</f>
        <v>CRC-00972-05-01</v>
      </c>
      <c r="G970" s="2" t="s">
        <v>2520</v>
      </c>
      <c r="M970" s="2" t="s">
        <v>2661</v>
      </c>
      <c r="T970" s="2"/>
      <c r="U970" s="2"/>
      <c r="AD970" s="5" t="b">
        <f>ISNUMBER(MATCH(A970,Selection!A:A,0))</f>
        <v>0</v>
      </c>
      <c r="AE970" s="5">
        <f>24-COUNTIF(D970:AA970,"")</f>
        <v>1</v>
      </c>
      <c r="AF970" s="21" t="b">
        <v>1</v>
      </c>
      <c r="AG970" s="15" t="b">
        <v>0</v>
      </c>
      <c r="AH970" s="15" t="b">
        <v>0</v>
      </c>
      <c r="AI970" s="24" t="b">
        <v>1</v>
      </c>
      <c r="AJ970" s="6">
        <v>972.3</v>
      </c>
      <c r="AK970" s="6" t="s">
        <v>2744</v>
      </c>
      <c r="AL970" s="6" t="s">
        <v>2692</v>
      </c>
      <c r="AM970" s="6">
        <v>69</v>
      </c>
      <c r="AN970" s="6" t="s">
        <v>2697</v>
      </c>
      <c r="AP970" s="6" t="s">
        <v>2518</v>
      </c>
      <c r="AU970" s="6" t="s">
        <v>2797</v>
      </c>
      <c r="AV970" s="98" t="s">
        <v>454</v>
      </c>
      <c r="AW970" s="98"/>
      <c r="BA970" s="15" t="b">
        <f>NOT(ISNA(MATCH($A970&amp;"N",'Cases at IMPPC'!$H:$H,0)))</f>
        <v>0</v>
      </c>
      <c r="BB970" s="15" t="b">
        <f>NOT(ISNA(MATCH($A970&amp;"T",'Cases at IMPPC'!$H:$H,0)))</f>
        <v>0</v>
      </c>
      <c r="BC970" s="15" t="b">
        <f>NOT(ISNA(MATCH($A970&amp;"ADE",'Cases at IMPPC'!$H:$H,0)))</f>
        <v>0</v>
      </c>
      <c r="BD970" s="15" t="b">
        <f>NOT(ISNA(MATCH($A970&amp;"MET",'Cases at IMPPC'!$H:$H,0)))</f>
        <v>0</v>
      </c>
      <c r="BE970" s="98" t="s">
        <v>1157</v>
      </c>
      <c r="BH970" t="s">
        <v>3064</v>
      </c>
    </row>
    <row r="971" spans="1:60" ht="13" hidden="1" customHeight="1">
      <c r="A971" s="37">
        <v>973</v>
      </c>
      <c r="B971" s="7" t="s">
        <v>1515</v>
      </c>
      <c r="C971" s="7" t="str">
        <f>TEXT(A971,"CRC-00000")&amp;"-05-01"</f>
        <v>CRC-00973-05-01</v>
      </c>
      <c r="G971" s="2" t="s">
        <v>2520</v>
      </c>
      <c r="T971" s="2"/>
      <c r="U971" s="2"/>
      <c r="AD971" s="5" t="b">
        <f>ISNUMBER(MATCH(A971,Selection!A:A,0))</f>
        <v>0</v>
      </c>
      <c r="AE971" s="5">
        <f>24-COUNTIF(D971:AA971,"")</f>
        <v>0</v>
      </c>
      <c r="AF971" s="21" t="b">
        <v>1</v>
      </c>
      <c r="AG971" s="15" t="b">
        <v>0</v>
      </c>
      <c r="AH971" s="15" t="b">
        <v>0</v>
      </c>
      <c r="AI971" s="24" t="b">
        <v>1</v>
      </c>
      <c r="AJ971" s="6">
        <v>973.3</v>
      </c>
      <c r="AK971" s="6" t="s">
        <v>2744</v>
      </c>
      <c r="AL971" s="6" t="s">
        <v>2692</v>
      </c>
      <c r="AM971" s="6">
        <v>75</v>
      </c>
      <c r="AN971" s="6" t="s">
        <v>2518</v>
      </c>
      <c r="AP971" s="6" t="s">
        <v>2518</v>
      </c>
      <c r="AV971" s="98" t="s">
        <v>455</v>
      </c>
      <c r="AW971" s="98"/>
      <c r="BA971" s="15" t="b">
        <f>NOT(ISNA(MATCH($A971&amp;"N",'Cases at IMPPC'!$H:$H,0)))</f>
        <v>0</v>
      </c>
      <c r="BB971" s="15" t="b">
        <f>NOT(ISNA(MATCH($A971&amp;"T",'Cases at IMPPC'!$H:$H,0)))</f>
        <v>0</v>
      </c>
      <c r="BC971" s="15" t="b">
        <f>NOT(ISNA(MATCH($A971&amp;"ADE",'Cases at IMPPC'!$H:$H,0)))</f>
        <v>0</v>
      </c>
      <c r="BD971" s="15" t="b">
        <f>NOT(ISNA(MATCH($A971&amp;"MET",'Cases at IMPPC'!$H:$H,0)))</f>
        <v>0</v>
      </c>
      <c r="BE971" s="98" t="s">
        <v>1132</v>
      </c>
    </row>
    <row r="972" spans="1:60" ht="13" hidden="1" customHeight="1">
      <c r="A972" s="37">
        <v>974</v>
      </c>
      <c r="B972" s="7" t="s">
        <v>1516</v>
      </c>
      <c r="C972" s="7" t="str">
        <f>TEXT(A972,"CRC-00000")&amp;"-05-01"</f>
        <v>CRC-00974-05-01</v>
      </c>
      <c r="G972" s="2" t="s">
        <v>2520</v>
      </c>
      <c r="T972" s="2"/>
      <c r="U972" s="2"/>
      <c r="AD972" s="5" t="b">
        <f>ISNUMBER(MATCH(A972,Selection!A:A,0))</f>
        <v>0</v>
      </c>
      <c r="AE972" s="5">
        <f>24-COUNTIF(D972:AA972,"")</f>
        <v>0</v>
      </c>
      <c r="AF972" s="21" t="b">
        <v>1</v>
      </c>
      <c r="AG972" s="15" t="b">
        <v>0</v>
      </c>
      <c r="AH972" s="15" t="b">
        <v>1</v>
      </c>
      <c r="AI972" s="24" t="b">
        <v>0</v>
      </c>
      <c r="AJ972" s="6">
        <v>974.1</v>
      </c>
      <c r="AK972" s="6" t="s">
        <v>3170</v>
      </c>
      <c r="AL972" s="6" t="s">
        <v>2692</v>
      </c>
      <c r="AM972" s="6">
        <v>66</v>
      </c>
      <c r="AN972" s="6" t="s">
        <v>2697</v>
      </c>
      <c r="AO972" s="6" t="s">
        <v>2699</v>
      </c>
      <c r="AV972" s="98" t="s">
        <v>456</v>
      </c>
      <c r="AW972" s="98"/>
      <c r="BA972" s="15" t="b">
        <f>NOT(ISNA(MATCH($A972&amp;"N",'Cases at IMPPC'!$H:$H,0)))</f>
        <v>0</v>
      </c>
      <c r="BB972" s="15" t="b">
        <f>NOT(ISNA(MATCH($A972&amp;"T",'Cases at IMPPC'!$H:$H,0)))</f>
        <v>0</v>
      </c>
      <c r="BC972" s="15" t="b">
        <f>NOT(ISNA(MATCH($A972&amp;"ADE",'Cases at IMPPC'!$H:$H,0)))</f>
        <v>0</v>
      </c>
      <c r="BD972" s="15" t="b">
        <f>NOT(ISNA(MATCH($A972&amp;"MET",'Cases at IMPPC'!$H:$H,0)))</f>
        <v>0</v>
      </c>
      <c r="BE972" s="98" t="s">
        <v>855</v>
      </c>
    </row>
    <row r="973" spans="1:60" ht="13" hidden="1" customHeight="1">
      <c r="A973" s="37">
        <v>975</v>
      </c>
      <c r="B973" s="7" t="s">
        <v>1517</v>
      </c>
      <c r="C973" s="7" t="str">
        <f>TEXT(A973,"CRC-00000")&amp;"-05-01"</f>
        <v>CRC-00975-05-01</v>
      </c>
      <c r="G973" s="2" t="s">
        <v>2520</v>
      </c>
      <c r="T973" s="2"/>
      <c r="U973" s="2"/>
      <c r="AD973" s="5" t="b">
        <f>ISNUMBER(MATCH(A973,Selection!A:A,0))</f>
        <v>0</v>
      </c>
      <c r="AE973" s="5">
        <f>24-COUNTIF(D973:AA973,"")</f>
        <v>0</v>
      </c>
      <c r="AF973" s="21" t="b">
        <v>1</v>
      </c>
      <c r="AG973" s="15" t="b">
        <v>0</v>
      </c>
      <c r="AH973" s="15" t="b">
        <v>0</v>
      </c>
      <c r="AI973" s="24" t="b">
        <v>1</v>
      </c>
      <c r="AJ973" s="6">
        <v>975.3</v>
      </c>
      <c r="AK973" s="6" t="s">
        <v>2744</v>
      </c>
      <c r="AL973" s="6" t="s">
        <v>2692</v>
      </c>
      <c r="AM973" s="6">
        <v>63</v>
      </c>
      <c r="AN973" s="6" t="s">
        <v>2518</v>
      </c>
      <c r="AP973" s="6" t="s">
        <v>2518</v>
      </c>
      <c r="AV973" s="98" t="s">
        <v>457</v>
      </c>
      <c r="AW973" s="98"/>
      <c r="BA973" s="15" t="b">
        <f>NOT(ISNA(MATCH($A973&amp;"N",'Cases at IMPPC'!$H:$H,0)))</f>
        <v>0</v>
      </c>
      <c r="BB973" s="15" t="b">
        <f>NOT(ISNA(MATCH($A973&amp;"T",'Cases at IMPPC'!$H:$H,0)))</f>
        <v>0</v>
      </c>
      <c r="BC973" s="15" t="b">
        <f>NOT(ISNA(MATCH($A973&amp;"ADE",'Cases at IMPPC'!$H:$H,0)))</f>
        <v>0</v>
      </c>
      <c r="BD973" s="15" t="b">
        <f>NOT(ISNA(MATCH($A973&amp;"MET",'Cases at IMPPC'!$H:$H,0)))</f>
        <v>0</v>
      </c>
      <c r="BE973" s="98" t="s">
        <v>1132</v>
      </c>
    </row>
    <row r="974" spans="1:60" ht="13" hidden="1" customHeight="1">
      <c r="A974" s="37">
        <v>976</v>
      </c>
      <c r="B974" s="7" t="s">
        <v>1518</v>
      </c>
      <c r="C974" s="7" t="str">
        <f>TEXT(A974,"CRC-00000")&amp;"-05-01"</f>
        <v>CRC-00976-05-01</v>
      </c>
      <c r="G974" s="2" t="s">
        <v>2520</v>
      </c>
      <c r="T974" s="2"/>
      <c r="U974" s="2"/>
      <c r="AD974" s="5" t="b">
        <f>ISNUMBER(MATCH(A974,Selection!A:A,0))</f>
        <v>0</v>
      </c>
      <c r="AE974" s="5">
        <f>24-COUNTIF(D974:AA974,"")</f>
        <v>0</v>
      </c>
      <c r="AF974" s="21" t="b">
        <v>1</v>
      </c>
      <c r="AG974" s="15" t="b">
        <v>1</v>
      </c>
      <c r="AH974" s="15" t="b">
        <v>0</v>
      </c>
      <c r="AI974" s="24" t="b">
        <v>0</v>
      </c>
      <c r="AJ974" s="6">
        <v>976</v>
      </c>
      <c r="AK974" s="6" t="s">
        <v>2691</v>
      </c>
      <c r="AL974" s="6" t="s">
        <v>2692</v>
      </c>
      <c r="AM974" s="6">
        <v>55</v>
      </c>
      <c r="AN974" s="6" t="s">
        <v>2518</v>
      </c>
      <c r="AO974" s="6" t="s">
        <v>2417</v>
      </c>
      <c r="AP974" s="6" t="s">
        <v>2693</v>
      </c>
      <c r="AQ974" s="6" t="s">
        <v>91</v>
      </c>
      <c r="AU974" s="6" t="s">
        <v>2797</v>
      </c>
      <c r="AV974" s="98" t="s">
        <v>458</v>
      </c>
      <c r="AW974" s="98"/>
      <c r="BA974" s="15" t="b">
        <f>NOT(ISNA(MATCH($A974&amp;"N",'Cases at IMPPC'!$H:$H,0)))</f>
        <v>0</v>
      </c>
      <c r="BB974" s="15" t="b">
        <f>NOT(ISNA(MATCH($A974&amp;"T",'Cases at IMPPC'!$H:$H,0)))</f>
        <v>0</v>
      </c>
      <c r="BC974" s="15" t="b">
        <f>NOT(ISNA(MATCH($A974&amp;"ADE",'Cases at IMPPC'!$H:$H,0)))</f>
        <v>0</v>
      </c>
      <c r="BD974" s="15" t="b">
        <f>NOT(ISNA(MATCH($A974&amp;"MET",'Cases at IMPPC'!$H:$H,0)))</f>
        <v>0</v>
      </c>
      <c r="BE974" s="98" t="s">
        <v>837</v>
      </c>
    </row>
    <row r="975" spans="1:60" ht="13" hidden="1" customHeight="1">
      <c r="A975" s="37">
        <v>977</v>
      </c>
      <c r="B975" s="7" t="s">
        <v>1519</v>
      </c>
      <c r="C975" s="7" t="str">
        <f>TEXT(A975,"CRC-00000")&amp;"-05-01"</f>
        <v>CRC-00977-05-01</v>
      </c>
      <c r="D975" s="2" t="s">
        <v>2795</v>
      </c>
      <c r="G975" s="2" t="s">
        <v>2520</v>
      </c>
      <c r="T975" s="2"/>
      <c r="U975" s="2"/>
      <c r="AD975" s="5" t="b">
        <f>ISNUMBER(MATCH(A975,Selection!A:A,0))</f>
        <v>0</v>
      </c>
      <c r="AE975" s="5">
        <f>24-COUNTIF(D975:AA975,"")</f>
        <v>1</v>
      </c>
      <c r="AF975" s="21" t="b">
        <v>1</v>
      </c>
      <c r="AG975" s="15" t="b">
        <v>0</v>
      </c>
      <c r="AH975" s="15" t="b">
        <v>0</v>
      </c>
      <c r="AI975" s="24" t="b">
        <v>1</v>
      </c>
      <c r="AJ975" s="6">
        <v>977.3</v>
      </c>
      <c r="AK975" s="6" t="s">
        <v>2744</v>
      </c>
      <c r="AL975" s="6" t="s">
        <v>2692</v>
      </c>
      <c r="AM975" s="6">
        <v>66</v>
      </c>
      <c r="AN975" s="6" t="s">
        <v>2518</v>
      </c>
      <c r="AP975" s="6" t="s">
        <v>2518</v>
      </c>
      <c r="AV975" s="98"/>
      <c r="AW975" s="98"/>
      <c r="BA975" s="15" t="b">
        <f>NOT(ISNA(MATCH($A975&amp;"N",'Cases at IMPPC'!$H:$H,0)))</f>
        <v>0</v>
      </c>
      <c r="BB975" s="15" t="b">
        <f>NOT(ISNA(MATCH($A975&amp;"T",'Cases at IMPPC'!$H:$H,0)))</f>
        <v>0</v>
      </c>
      <c r="BC975" s="15" t="b">
        <f>NOT(ISNA(MATCH($A975&amp;"ADE",'Cases at IMPPC'!$H:$H,0)))</f>
        <v>0</v>
      </c>
      <c r="BD975" s="15" t="b">
        <f>NOT(ISNA(MATCH($A975&amp;"MET",'Cases at IMPPC'!$H:$H,0)))</f>
        <v>0</v>
      </c>
      <c r="BE975" s="98" t="s">
        <v>1132</v>
      </c>
    </row>
    <row r="976" spans="1:60" ht="13" hidden="1" customHeight="1">
      <c r="A976" s="37">
        <v>978</v>
      </c>
      <c r="B976" s="7" t="s">
        <v>1705</v>
      </c>
      <c r="C976" s="7" t="str">
        <f>TEXT(A976,"CRC-00000")&amp;"-05-01"</f>
        <v>CRC-00978-05-01</v>
      </c>
      <c r="D976" s="2" t="s">
        <v>2795</v>
      </c>
      <c r="G976" s="2" t="s">
        <v>2520</v>
      </c>
      <c r="T976" s="2"/>
      <c r="U976" s="2"/>
      <c r="AD976" s="5" t="b">
        <f>ISNUMBER(MATCH(A976,Selection!A:A,0))</f>
        <v>0</v>
      </c>
      <c r="AE976" s="5">
        <f>24-COUNTIF(D976:AA976,"")</f>
        <v>1</v>
      </c>
      <c r="AF976" s="21" t="b">
        <v>1</v>
      </c>
      <c r="AG976" s="15" t="b">
        <v>1</v>
      </c>
      <c r="AH976" s="15" t="b">
        <v>0</v>
      </c>
      <c r="AI976" s="24" t="b">
        <v>0</v>
      </c>
      <c r="AJ976" s="6">
        <v>978</v>
      </c>
      <c r="AK976" s="6" t="s">
        <v>2691</v>
      </c>
      <c r="AL976" s="6" t="s">
        <v>2692</v>
      </c>
      <c r="AM976" s="6">
        <v>43</v>
      </c>
      <c r="AN976" s="6" t="s">
        <v>2697</v>
      </c>
      <c r="AO976" s="6" t="s">
        <v>2417</v>
      </c>
      <c r="AP976" s="6" t="s">
        <v>2999</v>
      </c>
      <c r="AQ976" s="6" t="s">
        <v>335</v>
      </c>
      <c r="AU976" s="6" t="s">
        <v>2692</v>
      </c>
      <c r="AV976" s="98" t="s">
        <v>459</v>
      </c>
      <c r="AW976" s="98"/>
      <c r="BA976" s="15" t="b">
        <f>NOT(ISNA(MATCH($A976&amp;"N",'Cases at IMPPC'!$H:$H,0)))</f>
        <v>0</v>
      </c>
      <c r="BB976" s="15" t="b">
        <f>NOT(ISNA(MATCH($A976&amp;"T",'Cases at IMPPC'!$H:$H,0)))</f>
        <v>0</v>
      </c>
      <c r="BC976" s="15" t="b">
        <f>NOT(ISNA(MATCH($A976&amp;"ADE",'Cases at IMPPC'!$H:$H,0)))</f>
        <v>0</v>
      </c>
      <c r="BD976" s="15" t="b">
        <f>NOT(ISNA(MATCH($A976&amp;"MET",'Cases at IMPPC'!$H:$H,0)))</f>
        <v>0</v>
      </c>
      <c r="BE976" s="98"/>
    </row>
    <row r="977" spans="1:60" ht="13" hidden="1" customHeight="1">
      <c r="A977" s="37">
        <v>979</v>
      </c>
      <c r="B977" s="7" t="s">
        <v>1706</v>
      </c>
      <c r="C977" s="7" t="str">
        <f>TEXT(A977,"CRC-00000")&amp;"-05-01"</f>
        <v>CRC-00979-05-01</v>
      </c>
      <c r="D977" s="2" t="s">
        <v>2795</v>
      </c>
      <c r="G977" s="2" t="s">
        <v>2520</v>
      </c>
      <c r="T977" s="2"/>
      <c r="U977" s="2"/>
      <c r="AD977" s="5" t="b">
        <f>ISNUMBER(MATCH(A977,Selection!A:A,0))</f>
        <v>0</v>
      </c>
      <c r="AE977" s="5">
        <f>24-COUNTIF(D977:AA977,"")</f>
        <v>1</v>
      </c>
      <c r="AF977" s="21" t="b">
        <v>1</v>
      </c>
      <c r="AG977" s="15" t="b">
        <v>0</v>
      </c>
      <c r="AH977" s="15" t="b">
        <v>0</v>
      </c>
      <c r="AI977" s="24" t="b">
        <v>1</v>
      </c>
      <c r="AJ977" s="6">
        <v>979.3</v>
      </c>
      <c r="AK977" s="6" t="s">
        <v>2744</v>
      </c>
      <c r="AL977" s="6" t="s">
        <v>2692</v>
      </c>
      <c r="AM977" s="6">
        <v>59</v>
      </c>
      <c r="AN977" s="6" t="s">
        <v>2518</v>
      </c>
      <c r="AP977" s="6" t="s">
        <v>2518</v>
      </c>
      <c r="AV977" s="98"/>
      <c r="AW977" s="98"/>
      <c r="BA977" s="15" t="b">
        <f>NOT(ISNA(MATCH($A977&amp;"N",'Cases at IMPPC'!$H:$H,0)))</f>
        <v>0</v>
      </c>
      <c r="BB977" s="15" t="b">
        <f>NOT(ISNA(MATCH($A977&amp;"T",'Cases at IMPPC'!$H:$H,0)))</f>
        <v>0</v>
      </c>
      <c r="BC977" s="15" t="b">
        <f>NOT(ISNA(MATCH($A977&amp;"ADE",'Cases at IMPPC'!$H:$H,0)))</f>
        <v>0</v>
      </c>
      <c r="BD977" s="15" t="b">
        <f>NOT(ISNA(MATCH($A977&amp;"MET",'Cases at IMPPC'!$H:$H,0)))</f>
        <v>0</v>
      </c>
      <c r="BE977" s="98" t="s">
        <v>1132</v>
      </c>
    </row>
    <row r="978" spans="1:60" ht="13" hidden="1" customHeight="1">
      <c r="A978" s="37">
        <v>980</v>
      </c>
      <c r="B978" s="7" t="s">
        <v>1896</v>
      </c>
      <c r="C978" s="7" t="str">
        <f>TEXT(A978,"CRC-00000")&amp;"-05-01"</f>
        <v>CRC-00980-05-01</v>
      </c>
      <c r="D978" s="2" t="s">
        <v>2795</v>
      </c>
      <c r="G978" s="2" t="s">
        <v>2520</v>
      </c>
      <c r="T978" s="2"/>
      <c r="U978" s="2"/>
      <c r="AD978" s="5" t="b">
        <f>ISNUMBER(MATCH(A978,Selection!A:A,0))</f>
        <v>0</v>
      </c>
      <c r="AE978" s="5">
        <f>24-COUNTIF(D978:AA978,"")</f>
        <v>1</v>
      </c>
      <c r="AF978" s="21" t="b">
        <v>1</v>
      </c>
      <c r="AG978" s="15" t="b">
        <v>1</v>
      </c>
      <c r="AH978" s="15" t="b">
        <v>0</v>
      </c>
      <c r="AI978" s="24" t="b">
        <v>0</v>
      </c>
      <c r="AJ978" s="6">
        <v>980</v>
      </c>
      <c r="AK978" s="6" t="s">
        <v>2691</v>
      </c>
      <c r="AL978" s="6" t="s">
        <v>2692</v>
      </c>
      <c r="AM978" s="6">
        <v>51</v>
      </c>
      <c r="AN978" s="6" t="s">
        <v>2518</v>
      </c>
      <c r="AO978" s="6" t="s">
        <v>2699</v>
      </c>
      <c r="AP978" s="6" t="s">
        <v>2693</v>
      </c>
      <c r="AQ978" s="6" t="s">
        <v>333</v>
      </c>
      <c r="AU978" s="6" t="s">
        <v>2518</v>
      </c>
      <c r="AV978" s="98" t="s">
        <v>460</v>
      </c>
      <c r="AW978" s="98"/>
      <c r="BA978" s="15" t="b">
        <f>NOT(ISNA(MATCH($A978&amp;"N",'Cases at IMPPC'!$H:$H,0)))</f>
        <v>0</v>
      </c>
      <c r="BB978" s="15" t="b">
        <f>NOT(ISNA(MATCH($A978&amp;"T",'Cases at IMPPC'!$H:$H,0)))</f>
        <v>0</v>
      </c>
      <c r="BC978" s="15" t="b">
        <f>NOT(ISNA(MATCH($A978&amp;"ADE",'Cases at IMPPC'!$H:$H,0)))</f>
        <v>0</v>
      </c>
      <c r="BD978" s="15" t="b">
        <f>NOT(ISNA(MATCH($A978&amp;"MET",'Cases at IMPPC'!$H:$H,0)))</f>
        <v>0</v>
      </c>
      <c r="BE978" s="98"/>
    </row>
    <row r="979" spans="1:60" ht="13" hidden="1" customHeight="1">
      <c r="A979" s="37">
        <v>981</v>
      </c>
      <c r="B979" s="7" t="s">
        <v>2085</v>
      </c>
      <c r="C979" s="7" t="str">
        <f>TEXT(A979,"CRC-00000")&amp;"-05-01"</f>
        <v>CRC-00981-05-01</v>
      </c>
      <c r="D979" s="2" t="s">
        <v>2795</v>
      </c>
      <c r="G979" s="2" t="s">
        <v>2520</v>
      </c>
      <c r="T979" s="2"/>
      <c r="U979" s="2"/>
      <c r="AD979" s="5" t="b">
        <f>ISNUMBER(MATCH(A979,Selection!A:A,0))</f>
        <v>0</v>
      </c>
      <c r="AE979" s="5">
        <f>24-COUNTIF(D979:AA979,"")</f>
        <v>1</v>
      </c>
      <c r="AF979" s="21" t="b">
        <v>1</v>
      </c>
      <c r="AG979" s="15" t="b">
        <v>1</v>
      </c>
      <c r="AH979" s="15" t="b">
        <v>0</v>
      </c>
      <c r="AI979" s="24" t="b">
        <v>0</v>
      </c>
      <c r="AJ979" s="6">
        <v>981</v>
      </c>
      <c r="AK979" s="6" t="s">
        <v>2691</v>
      </c>
      <c r="AL979" s="6" t="s">
        <v>2692</v>
      </c>
      <c r="AM979" s="6">
        <v>72</v>
      </c>
      <c r="AN979" s="6" t="s">
        <v>2518</v>
      </c>
      <c r="AO979" s="6" t="s">
        <v>2699</v>
      </c>
      <c r="AP979" s="6" t="s">
        <v>2693</v>
      </c>
      <c r="AQ979" s="6" t="s">
        <v>355</v>
      </c>
      <c r="AU979" s="6" t="s">
        <v>2518</v>
      </c>
      <c r="AV979" s="98" t="s">
        <v>461</v>
      </c>
      <c r="AW979" s="98"/>
      <c r="BA979" s="15" t="b">
        <f>NOT(ISNA(MATCH($A979&amp;"N",'Cases at IMPPC'!$H:$H,0)))</f>
        <v>0</v>
      </c>
      <c r="BB979" s="15" t="b">
        <f>NOT(ISNA(MATCH($A979&amp;"T",'Cases at IMPPC'!$H:$H,0)))</f>
        <v>0</v>
      </c>
      <c r="BC979" s="15" t="b">
        <f>NOT(ISNA(MATCH($A979&amp;"ADE",'Cases at IMPPC'!$H:$H,0)))</f>
        <v>0</v>
      </c>
      <c r="BD979" s="15" t="b">
        <f>NOT(ISNA(MATCH($A979&amp;"MET",'Cases at IMPPC'!$H:$H,0)))</f>
        <v>0</v>
      </c>
      <c r="BE979" s="98"/>
    </row>
    <row r="980" spans="1:60" ht="13" hidden="1" customHeight="1">
      <c r="A980" s="37">
        <v>982</v>
      </c>
      <c r="B980" s="7" t="s">
        <v>2267</v>
      </c>
      <c r="C980" s="7" t="str">
        <f>TEXT(A980,"CRC-00000")&amp;"-05-01"</f>
        <v>CRC-00982-05-01</v>
      </c>
      <c r="D980" s="2" t="s">
        <v>2795</v>
      </c>
      <c r="G980" s="2" t="s">
        <v>2520</v>
      </c>
      <c r="T980" s="2"/>
      <c r="U980" s="2"/>
      <c r="AD980" s="5" t="b">
        <f>ISNUMBER(MATCH(A980,Selection!A:A,0))</f>
        <v>0</v>
      </c>
      <c r="AE980" s="5">
        <f>24-COUNTIF(D980:AA980,"")</f>
        <v>1</v>
      </c>
      <c r="AF980" s="21" t="b">
        <v>1</v>
      </c>
      <c r="AG980" s="15" t="b">
        <v>1</v>
      </c>
      <c r="AH980" s="15" t="b">
        <v>0</v>
      </c>
      <c r="AI980" s="24" t="b">
        <v>0</v>
      </c>
      <c r="AJ980" s="6">
        <v>982</v>
      </c>
      <c r="AK980" s="6" t="s">
        <v>2691</v>
      </c>
      <c r="AL980" s="6" t="s">
        <v>2692</v>
      </c>
      <c r="AM980" s="6">
        <v>53</v>
      </c>
      <c r="AN980" s="6" t="s">
        <v>2518</v>
      </c>
      <c r="AP980" s="6" t="s">
        <v>3014</v>
      </c>
      <c r="AU980" s="6" t="s">
        <v>2518</v>
      </c>
      <c r="AV980" s="98" t="s">
        <v>462</v>
      </c>
      <c r="AW980" s="98"/>
      <c r="BA980" s="15" t="b">
        <f>NOT(ISNA(MATCH($A980&amp;"N",'Cases at IMPPC'!$H:$H,0)))</f>
        <v>0</v>
      </c>
      <c r="BB980" s="15" t="b">
        <f>NOT(ISNA(MATCH($A980&amp;"T",'Cases at IMPPC'!$H:$H,0)))</f>
        <v>0</v>
      </c>
      <c r="BC980" s="15" t="b">
        <f>NOT(ISNA(MATCH($A980&amp;"ADE",'Cases at IMPPC'!$H:$H,0)))</f>
        <v>0</v>
      </c>
      <c r="BD980" s="15" t="b">
        <f>NOT(ISNA(MATCH($A980&amp;"MET",'Cases at IMPPC'!$H:$H,0)))</f>
        <v>0</v>
      </c>
      <c r="BE980" s="98" t="s">
        <v>1132</v>
      </c>
      <c r="BF980" t="s">
        <v>3183</v>
      </c>
      <c r="BH980" t="s">
        <v>3184</v>
      </c>
    </row>
    <row r="981" spans="1:60" ht="13" hidden="1" customHeight="1">
      <c r="A981" s="37">
        <v>983</v>
      </c>
      <c r="B981" s="7" t="s">
        <v>2268</v>
      </c>
      <c r="C981" s="7" t="str">
        <f>TEXT(A981,"CRC-00000")&amp;"-05-01"</f>
        <v>CRC-00983-05-01</v>
      </c>
      <c r="D981" s="2" t="s">
        <v>2795</v>
      </c>
      <c r="G981" s="2" t="s">
        <v>2520</v>
      </c>
      <c r="T981" s="2"/>
      <c r="U981" s="2"/>
      <c r="AD981" s="5" t="b">
        <f>ISNUMBER(MATCH(A981,Selection!A:A,0))</f>
        <v>0</v>
      </c>
      <c r="AE981" s="5">
        <f>24-COUNTIF(D981:AA981,"")</f>
        <v>1</v>
      </c>
      <c r="AF981" s="21" t="b">
        <v>1</v>
      </c>
      <c r="AG981" s="15" t="b">
        <v>1</v>
      </c>
      <c r="AH981" s="15" t="b">
        <v>0</v>
      </c>
      <c r="AI981" s="24" t="b">
        <v>0</v>
      </c>
      <c r="AJ981" s="6">
        <v>983</v>
      </c>
      <c r="AK981" s="6" t="s">
        <v>2691</v>
      </c>
      <c r="AL981" s="6" t="s">
        <v>2692</v>
      </c>
      <c r="AM981" s="6">
        <v>80</v>
      </c>
      <c r="AN981" s="6" t="s">
        <v>2697</v>
      </c>
      <c r="AO981" s="6" t="s">
        <v>2417</v>
      </c>
      <c r="AP981" s="6" t="s">
        <v>2999</v>
      </c>
      <c r="AQ981" s="6" t="s">
        <v>39</v>
      </c>
      <c r="AU981" s="6" t="s">
        <v>2997</v>
      </c>
      <c r="AV981" s="98"/>
      <c r="AW981" s="98"/>
      <c r="BA981" s="15" t="b">
        <f>NOT(ISNA(MATCH($A981&amp;"N",'Cases at IMPPC'!$H:$H,0)))</f>
        <v>0</v>
      </c>
      <c r="BB981" s="15" t="b">
        <f>NOT(ISNA(MATCH($A981&amp;"T",'Cases at IMPPC'!$H:$H,0)))</f>
        <v>0</v>
      </c>
      <c r="BC981" s="15" t="b">
        <f>NOT(ISNA(MATCH($A981&amp;"ADE",'Cases at IMPPC'!$H:$H,0)))</f>
        <v>0</v>
      </c>
      <c r="BD981" s="15" t="b">
        <f>NOT(ISNA(MATCH($A981&amp;"MET",'Cases at IMPPC'!$H:$H,0)))</f>
        <v>0</v>
      </c>
      <c r="BE981" s="98"/>
    </row>
    <row r="982" spans="1:60" ht="13" hidden="1" customHeight="1">
      <c r="A982" s="37">
        <v>984</v>
      </c>
      <c r="B982" s="7" t="s">
        <v>2088</v>
      </c>
      <c r="C982" s="7" t="str">
        <f>TEXT(A982,"CRC-00000")&amp;"-05-01"</f>
        <v>CRC-00984-05-01</v>
      </c>
      <c r="D982" s="2" t="s">
        <v>2794</v>
      </c>
      <c r="G982" s="2" t="s">
        <v>2520</v>
      </c>
      <c r="T982" s="2"/>
      <c r="U982" s="2"/>
      <c r="AD982" s="5" t="b">
        <f>ISNUMBER(MATCH(A982,Selection!A:A,0))</f>
        <v>0</v>
      </c>
      <c r="AE982" s="5">
        <f>24-COUNTIF(D982:AA982,"")</f>
        <v>1</v>
      </c>
      <c r="AF982" s="21" t="b">
        <v>1</v>
      </c>
      <c r="AG982" s="15" t="b">
        <v>1</v>
      </c>
      <c r="AH982" s="15" t="b">
        <v>0</v>
      </c>
      <c r="AI982" s="24" t="b">
        <v>0</v>
      </c>
      <c r="AJ982" s="6">
        <v>984</v>
      </c>
      <c r="AK982" s="6" t="s">
        <v>2691</v>
      </c>
      <c r="AL982" s="6" t="s">
        <v>2692</v>
      </c>
      <c r="AM982" s="6">
        <v>80</v>
      </c>
      <c r="AN982" s="6" t="s">
        <v>2697</v>
      </c>
      <c r="AO982" s="6" t="s">
        <v>2699</v>
      </c>
      <c r="AP982" s="6" t="s">
        <v>2693</v>
      </c>
      <c r="AQ982" s="6" t="s">
        <v>367</v>
      </c>
      <c r="AU982" s="6" t="s">
        <v>2518</v>
      </c>
      <c r="AV982" s="98" t="s">
        <v>463</v>
      </c>
      <c r="AW982" s="98"/>
      <c r="BA982" s="15" t="b">
        <f>NOT(ISNA(MATCH($A982&amp;"N",'Cases at IMPPC'!$H:$H,0)))</f>
        <v>0</v>
      </c>
      <c r="BB982" s="15" t="b">
        <f>NOT(ISNA(MATCH($A982&amp;"T",'Cases at IMPPC'!$H:$H,0)))</f>
        <v>0</v>
      </c>
      <c r="BC982" s="15" t="b">
        <f>NOT(ISNA(MATCH($A982&amp;"ADE",'Cases at IMPPC'!$H:$H,0)))</f>
        <v>0</v>
      </c>
      <c r="BD982" s="15" t="b">
        <f>NOT(ISNA(MATCH($A982&amp;"MET",'Cases at IMPPC'!$H:$H,0)))</f>
        <v>0</v>
      </c>
      <c r="BE982" s="98"/>
    </row>
    <row r="983" spans="1:60" ht="13" hidden="1" customHeight="1">
      <c r="A983" s="37">
        <v>985</v>
      </c>
      <c r="B983" s="7" t="s">
        <v>2089</v>
      </c>
      <c r="C983" s="7" t="str">
        <f>TEXT(A983,"CRC-00000")&amp;"-05-01"</f>
        <v>CRC-00985-05-01</v>
      </c>
      <c r="D983" s="2" t="s">
        <v>2795</v>
      </c>
      <c r="G983" s="2" t="s">
        <v>2520</v>
      </c>
      <c r="T983" s="2"/>
      <c r="U983" s="2"/>
      <c r="AD983" s="5" t="b">
        <f>ISNUMBER(MATCH(A983,Selection!A:A,0))</f>
        <v>0</v>
      </c>
      <c r="AE983" s="5">
        <f>24-COUNTIF(D983:AA983,"")</f>
        <v>1</v>
      </c>
      <c r="AF983" s="21" t="b">
        <v>1</v>
      </c>
      <c r="AG983" s="15" t="b">
        <v>1</v>
      </c>
      <c r="AH983" s="15" t="b">
        <v>0</v>
      </c>
      <c r="AI983" s="24" t="b">
        <v>0</v>
      </c>
      <c r="AJ983" s="6">
        <v>985</v>
      </c>
      <c r="AK983" s="6" t="s">
        <v>2691</v>
      </c>
      <c r="AL983" s="6" t="s">
        <v>2692</v>
      </c>
      <c r="AM983" s="6">
        <v>69</v>
      </c>
      <c r="AN983" s="6" t="s">
        <v>2697</v>
      </c>
      <c r="AO983" s="6" t="s">
        <v>2417</v>
      </c>
      <c r="AP983" s="6" t="s">
        <v>2698</v>
      </c>
      <c r="AQ983" s="6" t="s">
        <v>362</v>
      </c>
      <c r="AU983" s="6" t="s">
        <v>2518</v>
      </c>
      <c r="AV983" s="98" t="s">
        <v>464</v>
      </c>
      <c r="AW983" s="98"/>
      <c r="BA983" s="15" t="b">
        <f>NOT(ISNA(MATCH($A983&amp;"N",'Cases at IMPPC'!$H:$H,0)))</f>
        <v>0</v>
      </c>
      <c r="BB983" s="15" t="b">
        <f>NOT(ISNA(MATCH($A983&amp;"T",'Cases at IMPPC'!$H:$H,0)))</f>
        <v>0</v>
      </c>
      <c r="BC983" s="15" t="b">
        <f>NOT(ISNA(MATCH($A983&amp;"ADE",'Cases at IMPPC'!$H:$H,0)))</f>
        <v>0</v>
      </c>
      <c r="BD983" s="15" t="b">
        <f>NOT(ISNA(MATCH($A983&amp;"MET",'Cases at IMPPC'!$H:$H,0)))</f>
        <v>0</v>
      </c>
      <c r="BE983" s="98"/>
    </row>
    <row r="984" spans="1:60" ht="13" hidden="1" customHeight="1">
      <c r="A984" s="37">
        <v>986</v>
      </c>
      <c r="B984" s="7" t="s">
        <v>2090</v>
      </c>
      <c r="C984" s="7" t="str">
        <f>TEXT(A984,"CRC-00000")&amp;"-05-01"</f>
        <v>CRC-00986-05-01</v>
      </c>
      <c r="D984" s="2" t="s">
        <v>2795</v>
      </c>
      <c r="G984" s="2" t="s">
        <v>2520</v>
      </c>
      <c r="T984" s="2"/>
      <c r="U984" s="2"/>
      <c r="AD984" s="5" t="b">
        <f>ISNUMBER(MATCH(A984,Selection!A:A,0))</f>
        <v>0</v>
      </c>
      <c r="AE984" s="5">
        <f>24-COUNTIF(D984:AA984,"")</f>
        <v>1</v>
      </c>
      <c r="AF984" s="21" t="b">
        <v>1</v>
      </c>
      <c r="AG984" s="15" t="b">
        <v>0</v>
      </c>
      <c r="AH984" s="15" t="b">
        <v>0</v>
      </c>
      <c r="AI984" s="24" t="b">
        <v>1</v>
      </c>
      <c r="AJ984" s="6">
        <v>986.3</v>
      </c>
      <c r="AK984" s="6" t="s">
        <v>2744</v>
      </c>
      <c r="AL984" s="6" t="s">
        <v>2692</v>
      </c>
      <c r="AM984" s="6">
        <v>38</v>
      </c>
      <c r="AN984" s="6" t="s">
        <v>2697</v>
      </c>
      <c r="AP984" s="6" t="s">
        <v>2518</v>
      </c>
      <c r="AU984" s="6" t="s">
        <v>2518</v>
      </c>
      <c r="AV984" s="98"/>
      <c r="AW984" s="98"/>
      <c r="BA984" s="15" t="b">
        <f>NOT(ISNA(MATCH($A984&amp;"N",'Cases at IMPPC'!$H:$H,0)))</f>
        <v>0</v>
      </c>
      <c r="BB984" s="15" t="b">
        <f>NOT(ISNA(MATCH($A984&amp;"T",'Cases at IMPPC'!$H:$H,0)))</f>
        <v>0</v>
      </c>
      <c r="BC984" s="15" t="b">
        <f>NOT(ISNA(MATCH($A984&amp;"ADE",'Cases at IMPPC'!$H:$H,0)))</f>
        <v>0</v>
      </c>
      <c r="BD984" s="15" t="b">
        <f>NOT(ISNA(MATCH($A984&amp;"MET",'Cases at IMPPC'!$H:$H,0)))</f>
        <v>0</v>
      </c>
      <c r="BE984" s="98"/>
    </row>
    <row r="985" spans="1:60" ht="13" hidden="1" customHeight="1">
      <c r="A985" s="37">
        <v>987</v>
      </c>
      <c r="B985" s="7" t="s">
        <v>2091</v>
      </c>
      <c r="C985" s="7" t="str">
        <f>TEXT(A985,"CRC-00000")&amp;"-05-01"</f>
        <v>CRC-00987-05-01</v>
      </c>
      <c r="D985" s="2" t="s">
        <v>2795</v>
      </c>
      <c r="G985" s="2" t="s">
        <v>2520</v>
      </c>
      <c r="T985" s="2"/>
      <c r="U985" s="2"/>
      <c r="AD985" s="5" t="b">
        <f>ISNUMBER(MATCH(A985,Selection!A:A,0))</f>
        <v>0</v>
      </c>
      <c r="AE985" s="5">
        <f>24-COUNTIF(D985:AA985,"")</f>
        <v>1</v>
      </c>
      <c r="AF985" s="21" t="b">
        <v>1</v>
      </c>
      <c r="AG985" s="15" t="b">
        <v>1</v>
      </c>
      <c r="AH985" s="15" t="b">
        <v>0</v>
      </c>
      <c r="AI985" s="24" t="b">
        <v>0</v>
      </c>
      <c r="AJ985" s="6">
        <v>987</v>
      </c>
      <c r="AK985" s="6" t="s">
        <v>2691</v>
      </c>
      <c r="AL985" s="6" t="s">
        <v>2692</v>
      </c>
      <c r="AM985" s="6">
        <v>62</v>
      </c>
      <c r="AN985" s="6" t="s">
        <v>2518</v>
      </c>
      <c r="AO985" s="6" t="s">
        <v>2417</v>
      </c>
      <c r="AP985" s="6" t="s">
        <v>2698</v>
      </c>
      <c r="AQ985" s="6" t="s">
        <v>181</v>
      </c>
      <c r="AU985" s="6" t="s">
        <v>2518</v>
      </c>
      <c r="AV985" s="98" t="s">
        <v>465</v>
      </c>
      <c r="AW985" s="98"/>
      <c r="BA985" s="15" t="b">
        <f>NOT(ISNA(MATCH($A985&amp;"N",'Cases at IMPPC'!$H:$H,0)))</f>
        <v>0</v>
      </c>
      <c r="BB985" s="15" t="b">
        <f>NOT(ISNA(MATCH($A985&amp;"T",'Cases at IMPPC'!$H:$H,0)))</f>
        <v>0</v>
      </c>
      <c r="BC985" s="15" t="b">
        <f>NOT(ISNA(MATCH($A985&amp;"ADE",'Cases at IMPPC'!$H:$H,0)))</f>
        <v>0</v>
      </c>
      <c r="BD985" s="15" t="b">
        <f>NOT(ISNA(MATCH($A985&amp;"MET",'Cases at IMPPC'!$H:$H,0)))</f>
        <v>0</v>
      </c>
      <c r="BE985" s="98"/>
    </row>
    <row r="986" spans="1:60" ht="13" hidden="1" customHeight="1">
      <c r="A986" s="37">
        <v>988</v>
      </c>
      <c r="B986" s="7" t="s">
        <v>1907</v>
      </c>
      <c r="C986" s="7" t="str">
        <f>TEXT(A986,"CRC-00000")&amp;"-05-01"</f>
        <v>CRC-00988-05-01</v>
      </c>
      <c r="D986" s="2" t="s">
        <v>2795</v>
      </c>
      <c r="G986" s="2" t="s">
        <v>2520</v>
      </c>
      <c r="T986" s="2"/>
      <c r="U986" s="2"/>
      <c r="AD986" s="5" t="b">
        <f>ISNUMBER(MATCH(A986,Selection!A:A,0))</f>
        <v>0</v>
      </c>
      <c r="AE986" s="5">
        <f>24-COUNTIF(D986:AA986,"")</f>
        <v>1</v>
      </c>
      <c r="AF986" s="21" t="b">
        <v>1</v>
      </c>
      <c r="AG986" s="15" t="b">
        <v>1</v>
      </c>
      <c r="AH986" s="15" t="b">
        <v>0</v>
      </c>
      <c r="AI986" s="24" t="b">
        <v>0</v>
      </c>
      <c r="AJ986" s="6">
        <v>988</v>
      </c>
      <c r="AK986" s="6" t="s">
        <v>2691</v>
      </c>
      <c r="AL986" s="6" t="s">
        <v>2692</v>
      </c>
      <c r="AM986" s="6">
        <v>72</v>
      </c>
      <c r="AN986" s="6" t="s">
        <v>2518</v>
      </c>
      <c r="AO986" s="6" t="s">
        <v>2699</v>
      </c>
      <c r="AP986" s="6" t="s">
        <v>2693</v>
      </c>
      <c r="AQ986" s="6" t="s">
        <v>134</v>
      </c>
      <c r="AU986" s="6" t="s">
        <v>2797</v>
      </c>
      <c r="AV986" s="98" t="s">
        <v>466</v>
      </c>
      <c r="AW986" s="98"/>
      <c r="BA986" s="15" t="b">
        <f>NOT(ISNA(MATCH($A986&amp;"N",'Cases at IMPPC'!$H:$H,0)))</f>
        <v>0</v>
      </c>
      <c r="BB986" s="15" t="b">
        <f>NOT(ISNA(MATCH($A986&amp;"T",'Cases at IMPPC'!$H:$H,0)))</f>
        <v>0</v>
      </c>
      <c r="BC986" s="15" t="b">
        <f>NOT(ISNA(MATCH($A986&amp;"ADE",'Cases at IMPPC'!$H:$H,0)))</f>
        <v>0</v>
      </c>
      <c r="BD986" s="15" t="b">
        <f>NOT(ISNA(MATCH($A986&amp;"MET",'Cases at IMPPC'!$H:$H,0)))</f>
        <v>0</v>
      </c>
      <c r="BE986" s="98"/>
    </row>
    <row r="987" spans="1:60" ht="13" hidden="1" customHeight="1">
      <c r="A987" s="37">
        <v>989</v>
      </c>
      <c r="B987" s="7" t="s">
        <v>1908</v>
      </c>
      <c r="C987" s="7" t="str">
        <f>TEXT(A987,"CRC-00000")&amp;"-05-01"</f>
        <v>CRC-00989-05-01</v>
      </c>
      <c r="D987" s="2" t="s">
        <v>2795</v>
      </c>
      <c r="G987" s="2" t="s">
        <v>2520</v>
      </c>
      <c r="T987" s="2"/>
      <c r="U987" s="2"/>
      <c r="AD987" s="5" t="b">
        <f>ISNUMBER(MATCH(A987,Selection!A:A,0))</f>
        <v>0</v>
      </c>
      <c r="AE987" s="5">
        <f>24-COUNTIF(D987:AA987,"")</f>
        <v>1</v>
      </c>
      <c r="AF987" s="21" t="b">
        <v>1</v>
      </c>
      <c r="AG987" s="15" t="b">
        <v>1</v>
      </c>
      <c r="AH987" s="15" t="b">
        <v>0</v>
      </c>
      <c r="AI987" s="24" t="b">
        <v>0</v>
      </c>
      <c r="AJ987" s="6">
        <v>989</v>
      </c>
      <c r="AK987" s="6" t="s">
        <v>2691</v>
      </c>
      <c r="AL987" s="6" t="s">
        <v>2692</v>
      </c>
      <c r="AM987" s="6">
        <v>57</v>
      </c>
      <c r="AN987" s="6" t="s">
        <v>2518</v>
      </c>
      <c r="AO987" s="6" t="s">
        <v>2699</v>
      </c>
      <c r="AP987" s="6" t="s">
        <v>2698</v>
      </c>
      <c r="AQ987" s="6" t="s">
        <v>40</v>
      </c>
      <c r="AU987" s="6" t="s">
        <v>2518</v>
      </c>
      <c r="AV987" s="98"/>
      <c r="AW987" s="98"/>
      <c r="BA987" s="15" t="b">
        <f>NOT(ISNA(MATCH($A987&amp;"N",'Cases at IMPPC'!$H:$H,0)))</f>
        <v>0</v>
      </c>
      <c r="BB987" s="15" t="b">
        <f>NOT(ISNA(MATCH($A987&amp;"T",'Cases at IMPPC'!$H:$H,0)))</f>
        <v>0</v>
      </c>
      <c r="BC987" s="15" t="b">
        <f>NOT(ISNA(MATCH($A987&amp;"ADE",'Cases at IMPPC'!$H:$H,0)))</f>
        <v>0</v>
      </c>
      <c r="BD987" s="15" t="b">
        <f>NOT(ISNA(MATCH($A987&amp;"MET",'Cases at IMPPC'!$H:$H,0)))</f>
        <v>0</v>
      </c>
      <c r="BE987" s="98"/>
    </row>
    <row r="988" spans="1:60" ht="13" hidden="1" customHeight="1">
      <c r="A988" s="37">
        <v>990</v>
      </c>
      <c r="B988" s="7" t="s">
        <v>1909</v>
      </c>
      <c r="C988" s="7" t="str">
        <f>TEXT(A988,"CRC-00000")&amp;"-05-01"</f>
        <v>CRC-00990-05-01</v>
      </c>
      <c r="D988" s="2" t="s">
        <v>2795</v>
      </c>
      <c r="G988" s="2" t="s">
        <v>2520</v>
      </c>
      <c r="T988" s="2"/>
      <c r="U988" s="2"/>
      <c r="AD988" s="5" t="b">
        <f>ISNUMBER(MATCH(A988,Selection!A:A,0))</f>
        <v>0</v>
      </c>
      <c r="AE988" s="5">
        <f>24-COUNTIF(D988:AA988,"")</f>
        <v>1</v>
      </c>
      <c r="AF988" s="21" t="b">
        <v>1</v>
      </c>
      <c r="AG988" s="15" t="b">
        <v>1</v>
      </c>
      <c r="AH988" s="15" t="b">
        <v>0</v>
      </c>
      <c r="AI988" s="24" t="b">
        <v>0</v>
      </c>
      <c r="AJ988" s="6">
        <v>990</v>
      </c>
      <c r="AK988" s="6" t="s">
        <v>2691</v>
      </c>
      <c r="AL988" s="6" t="s">
        <v>2692</v>
      </c>
      <c r="AM988" s="6">
        <v>57</v>
      </c>
      <c r="AN988" s="6" t="s">
        <v>2697</v>
      </c>
      <c r="AO988" s="6" t="s">
        <v>2699</v>
      </c>
      <c r="AP988" s="6" t="s">
        <v>2698</v>
      </c>
      <c r="AQ988" s="6" t="s">
        <v>115</v>
      </c>
      <c r="AU988" s="6" t="s">
        <v>2518</v>
      </c>
      <c r="AV988" s="98"/>
      <c r="AW988" s="98"/>
      <c r="BA988" s="15" t="b">
        <f>NOT(ISNA(MATCH($A988&amp;"N",'Cases at IMPPC'!$H:$H,0)))</f>
        <v>0</v>
      </c>
      <c r="BB988" s="15" t="b">
        <f>NOT(ISNA(MATCH($A988&amp;"T",'Cases at IMPPC'!$H:$H,0)))</f>
        <v>0</v>
      </c>
      <c r="BC988" s="15" t="b">
        <f>NOT(ISNA(MATCH($A988&amp;"ADE",'Cases at IMPPC'!$H:$H,0)))</f>
        <v>0</v>
      </c>
      <c r="BD988" s="15" t="b">
        <f>NOT(ISNA(MATCH($A988&amp;"MET",'Cases at IMPPC'!$H:$H,0)))</f>
        <v>0</v>
      </c>
      <c r="BE988" s="98"/>
    </row>
    <row r="989" spans="1:60" ht="13" hidden="1" customHeight="1">
      <c r="A989" s="37">
        <v>991</v>
      </c>
      <c r="B989" s="7" t="s">
        <v>1721</v>
      </c>
      <c r="C989" s="7" t="str">
        <f>TEXT(A989,"CRC-00000")&amp;"-05-01"</f>
        <v>CRC-00991-05-01</v>
      </c>
      <c r="D989" s="2" t="s">
        <v>2795</v>
      </c>
      <c r="G989" s="2" t="s">
        <v>2520</v>
      </c>
      <c r="T989" s="2"/>
      <c r="U989" s="2"/>
      <c r="AD989" s="5" t="b">
        <f>ISNUMBER(MATCH(A989,Selection!A:A,0))</f>
        <v>0</v>
      </c>
      <c r="AE989" s="5">
        <f>24-COUNTIF(D989:AA989,"")</f>
        <v>1</v>
      </c>
      <c r="AF989" s="21" t="b">
        <v>1</v>
      </c>
      <c r="AG989" s="15" t="b">
        <v>1</v>
      </c>
      <c r="AH989" s="15" t="b">
        <v>0</v>
      </c>
      <c r="AI989" s="24" t="b">
        <v>0</v>
      </c>
      <c r="AJ989" s="6">
        <v>991</v>
      </c>
      <c r="AK989" s="6" t="s">
        <v>2691</v>
      </c>
      <c r="AL989" s="6" t="s">
        <v>2692</v>
      </c>
      <c r="AM989" s="6">
        <v>66</v>
      </c>
      <c r="AN989" s="6" t="s">
        <v>2518</v>
      </c>
      <c r="AO989" s="6" t="s">
        <v>2699</v>
      </c>
      <c r="AP989" s="6" t="s">
        <v>2693</v>
      </c>
      <c r="AQ989" s="6" t="s">
        <v>41</v>
      </c>
      <c r="AU989" s="6" t="s">
        <v>2518</v>
      </c>
      <c r="AV989" s="98"/>
      <c r="AW989" s="98"/>
      <c r="BA989" s="15" t="b">
        <f>NOT(ISNA(MATCH($A989&amp;"N",'Cases at IMPPC'!$H:$H,0)))</f>
        <v>0</v>
      </c>
      <c r="BB989" s="15" t="b">
        <f>NOT(ISNA(MATCH($A989&amp;"T",'Cases at IMPPC'!$H:$H,0)))</f>
        <v>0</v>
      </c>
      <c r="BC989" s="15" t="b">
        <f>NOT(ISNA(MATCH($A989&amp;"ADE",'Cases at IMPPC'!$H:$H,0)))</f>
        <v>0</v>
      </c>
      <c r="BD989" s="15" t="b">
        <f>NOT(ISNA(MATCH($A989&amp;"MET",'Cases at IMPPC'!$H:$H,0)))</f>
        <v>0</v>
      </c>
      <c r="BE989" s="98"/>
    </row>
    <row r="990" spans="1:60" ht="13" hidden="1" customHeight="1">
      <c r="A990" s="37">
        <v>992</v>
      </c>
      <c r="B990" s="7" t="s">
        <v>1722</v>
      </c>
      <c r="C990" s="7" t="str">
        <f>TEXT(A990,"CRC-00000")&amp;"-05-01"</f>
        <v>CRC-00992-05-01</v>
      </c>
      <c r="D990" s="2" t="s">
        <v>2795</v>
      </c>
      <c r="G990" s="2" t="s">
        <v>2520</v>
      </c>
      <c r="T990" s="2"/>
      <c r="U990" s="2"/>
      <c r="AD990" s="5" t="b">
        <f>ISNUMBER(MATCH(A990,Selection!A:A,0))</f>
        <v>0</v>
      </c>
      <c r="AE990" s="5">
        <f>24-COUNTIF(D990:AA990,"")</f>
        <v>1</v>
      </c>
      <c r="AF990" s="21" t="b">
        <v>1</v>
      </c>
      <c r="AG990" s="15" t="b">
        <v>0</v>
      </c>
      <c r="AH990" s="15" t="b">
        <v>1</v>
      </c>
      <c r="AI990" s="24" t="b">
        <v>0</v>
      </c>
      <c r="AJ990" s="6">
        <v>992.1</v>
      </c>
      <c r="AK990" s="6" t="s">
        <v>3170</v>
      </c>
      <c r="AL990" s="6" t="s">
        <v>2692</v>
      </c>
      <c r="AM990" s="6">
        <v>25</v>
      </c>
      <c r="AN990" s="6" t="s">
        <v>2697</v>
      </c>
      <c r="AV990" s="98"/>
      <c r="AW990" s="98"/>
      <c r="BA990" s="15" t="b">
        <f>NOT(ISNA(MATCH($A990&amp;"N",'Cases at IMPPC'!$H:$H,0)))</f>
        <v>0</v>
      </c>
      <c r="BB990" s="15" t="b">
        <f>NOT(ISNA(MATCH($A990&amp;"T",'Cases at IMPPC'!$H:$H,0)))</f>
        <v>0</v>
      </c>
      <c r="BC990" s="15" t="b">
        <f>NOT(ISNA(MATCH($A990&amp;"ADE",'Cases at IMPPC'!$H:$H,0)))</f>
        <v>0</v>
      </c>
      <c r="BD990" s="15" t="b">
        <f>NOT(ISNA(MATCH($A990&amp;"MET",'Cases at IMPPC'!$H:$H,0)))</f>
        <v>0</v>
      </c>
      <c r="BE990" s="98"/>
    </row>
    <row r="991" spans="1:60" ht="13" hidden="1" customHeight="1">
      <c r="A991" s="37">
        <v>993</v>
      </c>
      <c r="B991" s="7" t="s">
        <v>1723</v>
      </c>
      <c r="C991" s="7" t="str">
        <f>TEXT(A991,"CRC-00000")&amp;"-05-01"</f>
        <v>CRC-00993-05-01</v>
      </c>
      <c r="D991" s="2" t="s">
        <v>2795</v>
      </c>
      <c r="G991" s="2" t="s">
        <v>2520</v>
      </c>
      <c r="T991" s="2"/>
      <c r="U991" s="2"/>
      <c r="AD991" s="5" t="b">
        <f>ISNUMBER(MATCH(A991,Selection!A:A,0))</f>
        <v>0</v>
      </c>
      <c r="AE991" s="5">
        <f>24-COUNTIF(D991:AA991,"")</f>
        <v>1</v>
      </c>
      <c r="AF991" s="21" t="b">
        <v>1</v>
      </c>
      <c r="AG991" s="15" t="b">
        <v>1</v>
      </c>
      <c r="AH991" s="15" t="b">
        <v>0</v>
      </c>
      <c r="AI991" s="24" t="b">
        <v>0</v>
      </c>
      <c r="AJ991" s="6">
        <v>993</v>
      </c>
      <c r="AK991" s="6" t="s">
        <v>2691</v>
      </c>
      <c r="AL991" s="6" t="s">
        <v>2692</v>
      </c>
      <c r="AM991" s="6">
        <v>81</v>
      </c>
      <c r="AN991" s="6" t="s">
        <v>2518</v>
      </c>
      <c r="AO991" s="6" t="s">
        <v>2417</v>
      </c>
      <c r="AP991" s="6" t="s">
        <v>2693</v>
      </c>
      <c r="AQ991" s="6" t="s">
        <v>332</v>
      </c>
      <c r="AU991" s="6" t="s">
        <v>2518</v>
      </c>
      <c r="AV991" s="98" t="s">
        <v>467</v>
      </c>
      <c r="AW991" s="98"/>
      <c r="BA991" s="15" t="b">
        <f>NOT(ISNA(MATCH($A991&amp;"N",'Cases at IMPPC'!$H:$H,0)))</f>
        <v>0</v>
      </c>
      <c r="BB991" s="15" t="b">
        <f>NOT(ISNA(MATCH($A991&amp;"T",'Cases at IMPPC'!$H:$H,0)))</f>
        <v>0</v>
      </c>
      <c r="BC991" s="15" t="b">
        <f>NOT(ISNA(MATCH($A991&amp;"ADE",'Cases at IMPPC'!$H:$H,0)))</f>
        <v>0</v>
      </c>
      <c r="BD991" s="15" t="b">
        <f>NOT(ISNA(MATCH($A991&amp;"MET",'Cases at IMPPC'!$H:$H,0)))</f>
        <v>0</v>
      </c>
      <c r="BE991" s="98"/>
    </row>
    <row r="992" spans="1:60" ht="13" hidden="1" customHeight="1">
      <c r="A992" s="37">
        <v>994</v>
      </c>
      <c r="B992" s="7" t="s">
        <v>1724</v>
      </c>
      <c r="C992" s="7" t="str">
        <f>TEXT(A992,"CRC-00000")&amp;"-05-01"</f>
        <v>CRC-00994-05-01</v>
      </c>
      <c r="D992" s="2" t="s">
        <v>2795</v>
      </c>
      <c r="G992" s="2" t="s">
        <v>2520</v>
      </c>
      <c r="T992" s="2"/>
      <c r="U992" s="2"/>
      <c r="AD992" s="5" t="b">
        <f>ISNUMBER(MATCH(A992,Selection!A:A,0))</f>
        <v>0</v>
      </c>
      <c r="AE992" s="5">
        <f>24-COUNTIF(D992:AA992,"")</f>
        <v>1</v>
      </c>
      <c r="AF992" s="21" t="b">
        <v>1</v>
      </c>
      <c r="AG992" s="15" t="b">
        <v>1</v>
      </c>
      <c r="AH992" s="15" t="b">
        <v>0</v>
      </c>
      <c r="AI992" s="24" t="b">
        <v>0</v>
      </c>
      <c r="AJ992" s="6">
        <v>994</v>
      </c>
      <c r="AK992" s="6" t="s">
        <v>2691</v>
      </c>
      <c r="AL992" s="6" t="s">
        <v>2692</v>
      </c>
      <c r="AM992" s="6">
        <v>56</v>
      </c>
      <c r="AN992" s="6" t="s">
        <v>2697</v>
      </c>
      <c r="AO992" s="6" t="s">
        <v>2417</v>
      </c>
      <c r="AP992" s="6" t="s">
        <v>2698</v>
      </c>
      <c r="AQ992" s="6" t="s">
        <v>42</v>
      </c>
      <c r="AU992" s="6" t="s">
        <v>2797</v>
      </c>
      <c r="AV992" s="98" t="s">
        <v>468</v>
      </c>
      <c r="AW992" s="98"/>
      <c r="BA992" s="15" t="b">
        <f>NOT(ISNA(MATCH($A992&amp;"N",'Cases at IMPPC'!$H:$H,0)))</f>
        <v>0</v>
      </c>
      <c r="BB992" s="15" t="b">
        <f>NOT(ISNA(MATCH($A992&amp;"T",'Cases at IMPPC'!$H:$H,0)))</f>
        <v>0</v>
      </c>
      <c r="BC992" s="15" t="b">
        <f>NOT(ISNA(MATCH($A992&amp;"ADE",'Cases at IMPPC'!$H:$H,0)))</f>
        <v>0</v>
      </c>
      <c r="BD992" s="15" t="b">
        <f>NOT(ISNA(MATCH($A992&amp;"MET",'Cases at IMPPC'!$H:$H,0)))</f>
        <v>0</v>
      </c>
      <c r="BE992" s="98"/>
    </row>
    <row r="993" spans="1:57" ht="13" hidden="1" customHeight="1">
      <c r="A993" s="37">
        <v>995</v>
      </c>
      <c r="B993" s="7" t="s">
        <v>1725</v>
      </c>
      <c r="C993" s="7" t="str">
        <f>TEXT(A993,"CRC-00000")&amp;"-05-01"</f>
        <v>CRC-00995-05-01</v>
      </c>
      <c r="D993" s="2" t="s">
        <v>2795</v>
      </c>
      <c r="G993" s="2" t="s">
        <v>2520</v>
      </c>
      <c r="T993" s="2"/>
      <c r="U993" s="2"/>
      <c r="AD993" s="5" t="b">
        <f>ISNUMBER(MATCH(A993,Selection!A:A,0))</f>
        <v>0</v>
      </c>
      <c r="AE993" s="5">
        <f>24-COUNTIF(D993:AA993,"")</f>
        <v>1</v>
      </c>
      <c r="AF993" s="21" t="b">
        <v>1</v>
      </c>
      <c r="AG993" s="15" t="b">
        <v>1</v>
      </c>
      <c r="AH993" s="15" t="b">
        <v>0</v>
      </c>
      <c r="AI993" s="24" t="b">
        <v>0</v>
      </c>
      <c r="AJ993" s="6">
        <v>995</v>
      </c>
      <c r="AK993" s="6" t="s">
        <v>2691</v>
      </c>
      <c r="AL993" s="6" t="s">
        <v>2692</v>
      </c>
      <c r="AM993" s="6">
        <v>55</v>
      </c>
      <c r="AN993" s="6" t="s">
        <v>2518</v>
      </c>
      <c r="AO993" s="6" t="s">
        <v>2699</v>
      </c>
      <c r="AP993" s="6" t="s">
        <v>2693</v>
      </c>
      <c r="AQ993" s="6" t="s">
        <v>43</v>
      </c>
      <c r="AU993" s="6" t="s">
        <v>2518</v>
      </c>
      <c r="AV993" s="98"/>
      <c r="AW993" s="98"/>
      <c r="BA993" s="15" t="b">
        <f>NOT(ISNA(MATCH($A993&amp;"N",'Cases at IMPPC'!$H:$H,0)))</f>
        <v>0</v>
      </c>
      <c r="BB993" s="15" t="b">
        <f>NOT(ISNA(MATCH($A993&amp;"T",'Cases at IMPPC'!$H:$H,0)))</f>
        <v>0</v>
      </c>
      <c r="BC993" s="15" t="b">
        <f>NOT(ISNA(MATCH($A993&amp;"ADE",'Cases at IMPPC'!$H:$H,0)))</f>
        <v>0</v>
      </c>
      <c r="BD993" s="15" t="b">
        <f>NOT(ISNA(MATCH($A993&amp;"MET",'Cases at IMPPC'!$H:$H,0)))</f>
        <v>0</v>
      </c>
      <c r="BE993" s="98"/>
    </row>
    <row r="994" spans="1:57" ht="13" hidden="1" customHeight="1">
      <c r="A994" s="37">
        <v>996</v>
      </c>
      <c r="B994" s="7" t="s">
        <v>1726</v>
      </c>
      <c r="C994" s="7" t="str">
        <f>TEXT(A994,"CRC-00000")&amp;"-05-01"</f>
        <v>CRC-00996-05-01</v>
      </c>
      <c r="D994" s="2" t="s">
        <v>2794</v>
      </c>
      <c r="G994" s="2" t="s">
        <v>2520</v>
      </c>
      <c r="T994" s="2"/>
      <c r="U994" s="2"/>
      <c r="AD994" s="5" t="b">
        <f>ISNUMBER(MATCH(A994,Selection!A:A,0))</f>
        <v>0</v>
      </c>
      <c r="AE994" s="5">
        <f>24-COUNTIF(D994:AA994,"")</f>
        <v>1</v>
      </c>
      <c r="AF994" s="21" t="b">
        <v>1</v>
      </c>
      <c r="AG994" s="15" t="b">
        <v>1</v>
      </c>
      <c r="AH994" s="15" t="b">
        <v>0</v>
      </c>
      <c r="AI994" s="24" t="b">
        <v>0</v>
      </c>
      <c r="AJ994" s="6">
        <v>996</v>
      </c>
      <c r="AK994" s="6" t="s">
        <v>2691</v>
      </c>
      <c r="AL994" s="6" t="s">
        <v>2692</v>
      </c>
      <c r="AM994" s="6">
        <v>77</v>
      </c>
      <c r="AN994" s="6" t="s">
        <v>2697</v>
      </c>
      <c r="AO994" s="6" t="s">
        <v>2699</v>
      </c>
      <c r="AP994" s="6" t="s">
        <v>2999</v>
      </c>
      <c r="AQ994" s="6" t="s">
        <v>44</v>
      </c>
      <c r="AU994" s="6" t="s">
        <v>2797</v>
      </c>
      <c r="AV994" s="98"/>
      <c r="AW994" s="98"/>
      <c r="BA994" s="15" t="b">
        <f>NOT(ISNA(MATCH($A994&amp;"N",'Cases at IMPPC'!$H:$H,0)))</f>
        <v>0</v>
      </c>
      <c r="BB994" s="15" t="b">
        <f>NOT(ISNA(MATCH($A994&amp;"T",'Cases at IMPPC'!$H:$H,0)))</f>
        <v>0</v>
      </c>
      <c r="BC994" s="15" t="b">
        <f>NOT(ISNA(MATCH($A994&amp;"ADE",'Cases at IMPPC'!$H:$H,0)))</f>
        <v>0</v>
      </c>
      <c r="BD994" s="15" t="b">
        <f>NOT(ISNA(MATCH($A994&amp;"MET",'Cases at IMPPC'!$H:$H,0)))</f>
        <v>0</v>
      </c>
      <c r="BE994" s="98"/>
    </row>
    <row r="995" spans="1:57" ht="13" hidden="1" customHeight="1">
      <c r="A995" s="37">
        <v>997</v>
      </c>
      <c r="B995" s="7" t="s">
        <v>1727</v>
      </c>
      <c r="C995" s="7" t="str">
        <f>TEXT(A995,"CRC-00000")&amp;"-05-01"</f>
        <v>CRC-00997-05-01</v>
      </c>
      <c r="D995" s="2" t="s">
        <v>2795</v>
      </c>
      <c r="G995" s="2" t="s">
        <v>2520</v>
      </c>
      <c r="T995" s="2"/>
      <c r="U995" s="2"/>
      <c r="AD995" s="5" t="b">
        <f>ISNUMBER(MATCH(A995,Selection!A:A,0))</f>
        <v>0</v>
      </c>
      <c r="AE995" s="5">
        <f>24-COUNTIF(D995:AA995,"")</f>
        <v>1</v>
      </c>
      <c r="AF995" s="21" t="b">
        <v>1</v>
      </c>
      <c r="AG995" s="15" t="b">
        <v>1</v>
      </c>
      <c r="AH995" s="15" t="b">
        <v>0</v>
      </c>
      <c r="AI995" s="24" t="b">
        <v>0</v>
      </c>
      <c r="AJ995" s="6">
        <v>997</v>
      </c>
      <c r="AK995" s="6" t="s">
        <v>2691</v>
      </c>
      <c r="AL995" s="6" t="s">
        <v>2693</v>
      </c>
      <c r="AM995" s="6">
        <v>68</v>
      </c>
      <c r="AN995" s="6" t="s">
        <v>2697</v>
      </c>
      <c r="AO995" s="6" t="s">
        <v>2699</v>
      </c>
      <c r="AP995" s="6" t="s">
        <v>2698</v>
      </c>
      <c r="AQ995" s="6" t="s">
        <v>334</v>
      </c>
      <c r="AU995" s="6" t="s">
        <v>2518</v>
      </c>
      <c r="AV995" s="98" t="s">
        <v>469</v>
      </c>
      <c r="AW995" s="98"/>
      <c r="BA995" s="15" t="b">
        <f>NOT(ISNA(MATCH($A995&amp;"N",'Cases at IMPPC'!$H:$H,0)))</f>
        <v>0</v>
      </c>
      <c r="BB995" s="15" t="b">
        <f>NOT(ISNA(MATCH($A995&amp;"T",'Cases at IMPPC'!$H:$H,0)))</f>
        <v>0</v>
      </c>
      <c r="BC995" s="15" t="b">
        <f>NOT(ISNA(MATCH($A995&amp;"ADE",'Cases at IMPPC'!$H:$H,0)))</f>
        <v>0</v>
      </c>
      <c r="BD995" s="15" t="b">
        <f>NOT(ISNA(MATCH($A995&amp;"MET",'Cases at IMPPC'!$H:$H,0)))</f>
        <v>0</v>
      </c>
      <c r="BE995" s="98"/>
    </row>
    <row r="996" spans="1:57" ht="13" hidden="1" customHeight="1">
      <c r="A996" s="37">
        <v>998</v>
      </c>
      <c r="B996" s="7" t="s">
        <v>1728</v>
      </c>
      <c r="C996" s="7" t="str">
        <f>TEXT(A996,"CRC-00000")&amp;"-05-01"</f>
        <v>CRC-00998-05-01</v>
      </c>
      <c r="D996" s="2" t="s">
        <v>2794</v>
      </c>
      <c r="G996" s="2" t="s">
        <v>2520</v>
      </c>
      <c r="T996" s="2"/>
      <c r="U996" s="2"/>
      <c r="AD996" s="5" t="b">
        <f>ISNUMBER(MATCH(A996,Selection!A:A,0))</f>
        <v>0</v>
      </c>
      <c r="AE996" s="5">
        <f>24-COUNTIF(D996:AA996,"")</f>
        <v>1</v>
      </c>
      <c r="AF996" s="21" t="b">
        <v>1</v>
      </c>
      <c r="AG996" s="15" t="b">
        <v>1</v>
      </c>
      <c r="AH996" s="15" t="b">
        <v>0</v>
      </c>
      <c r="AI996" s="24" t="b">
        <v>0</v>
      </c>
      <c r="AJ996" s="6">
        <v>998</v>
      </c>
      <c r="AK996" s="6" t="s">
        <v>2691</v>
      </c>
      <c r="AL996" s="6" t="s">
        <v>2692</v>
      </c>
      <c r="AM996" s="6">
        <v>56</v>
      </c>
      <c r="AN996" s="6" t="s">
        <v>2518</v>
      </c>
      <c r="AO996" s="6" t="s">
        <v>2699</v>
      </c>
      <c r="AP996" s="6" t="s">
        <v>2693</v>
      </c>
      <c r="AQ996" s="6" t="s">
        <v>367</v>
      </c>
      <c r="AU996" s="6" t="s">
        <v>2518</v>
      </c>
      <c r="AV996" s="98" t="s">
        <v>470</v>
      </c>
      <c r="AW996" s="98"/>
      <c r="BA996" s="15" t="b">
        <f>NOT(ISNA(MATCH($A996&amp;"N",'Cases at IMPPC'!$H:$H,0)))</f>
        <v>0</v>
      </c>
      <c r="BB996" s="15" t="b">
        <f>NOT(ISNA(MATCH($A996&amp;"T",'Cases at IMPPC'!$H:$H,0)))</f>
        <v>0</v>
      </c>
      <c r="BC996" s="15" t="b">
        <f>NOT(ISNA(MATCH($A996&amp;"ADE",'Cases at IMPPC'!$H:$H,0)))</f>
        <v>0</v>
      </c>
      <c r="BD996" s="15" t="b">
        <f>NOT(ISNA(MATCH($A996&amp;"MET",'Cases at IMPPC'!$H:$H,0)))</f>
        <v>0</v>
      </c>
      <c r="BE996" s="98"/>
    </row>
    <row r="997" spans="1:57" ht="13" hidden="1" customHeight="1">
      <c r="A997" s="37">
        <v>999</v>
      </c>
      <c r="B997" s="7" t="s">
        <v>1729</v>
      </c>
      <c r="C997" s="7" t="str">
        <f>TEXT(A997,"CRC-00000")&amp;"-05-01"</f>
        <v>CRC-00999-05-01</v>
      </c>
      <c r="G997" s="2" t="s">
        <v>2520</v>
      </c>
      <c r="T997" s="2"/>
      <c r="U997" s="2"/>
      <c r="AD997" s="5" t="b">
        <f>ISNUMBER(MATCH(A997,Selection!A:A,0))</f>
        <v>0</v>
      </c>
      <c r="AE997" s="5">
        <f>24-COUNTIF(D997:AA997,"")</f>
        <v>0</v>
      </c>
      <c r="AF997" s="21" t="b">
        <v>1</v>
      </c>
      <c r="AG997" s="15" t="b">
        <v>1</v>
      </c>
      <c r="AH997" s="15" t="b">
        <v>0</v>
      </c>
      <c r="AI997" s="24" t="b">
        <v>0</v>
      </c>
      <c r="AJ997" s="6">
        <v>999</v>
      </c>
      <c r="AK997" s="6" t="s">
        <v>2691</v>
      </c>
      <c r="AL997" s="6" t="s">
        <v>2692</v>
      </c>
      <c r="AM997" s="6">
        <v>62</v>
      </c>
      <c r="AN997" s="6" t="s">
        <v>2518</v>
      </c>
      <c r="AO997" s="6" t="s">
        <v>2699</v>
      </c>
      <c r="AP997" s="6" t="s">
        <v>2693</v>
      </c>
      <c r="AQ997" s="6" t="s">
        <v>45</v>
      </c>
      <c r="AU997" s="6" t="s">
        <v>2518</v>
      </c>
      <c r="AV997" s="98" t="s">
        <v>471</v>
      </c>
      <c r="AW997" s="98"/>
      <c r="BA997" s="15" t="b">
        <f>NOT(ISNA(MATCH($A997&amp;"N",'Cases at IMPPC'!$H:$H,0)))</f>
        <v>0</v>
      </c>
      <c r="BB997" s="15" t="b">
        <f>NOT(ISNA(MATCH($A997&amp;"T",'Cases at IMPPC'!$H:$H,0)))</f>
        <v>0</v>
      </c>
      <c r="BC997" s="15" t="b">
        <f>NOT(ISNA(MATCH($A997&amp;"ADE",'Cases at IMPPC'!$H:$H,0)))</f>
        <v>0</v>
      </c>
      <c r="BD997" s="15" t="b">
        <f>NOT(ISNA(MATCH($A997&amp;"MET",'Cases at IMPPC'!$H:$H,0)))</f>
        <v>0</v>
      </c>
      <c r="BE997" s="98"/>
    </row>
    <row r="998" spans="1:57" ht="13" hidden="1" customHeight="1">
      <c r="A998" s="37">
        <v>1000</v>
      </c>
      <c r="B998" s="7" t="s">
        <v>1730</v>
      </c>
      <c r="C998" s="7" t="str">
        <f>TEXT(A998,"CRC-00000")&amp;"-05-01"</f>
        <v>CRC-01000-05-01</v>
      </c>
      <c r="D998" s="2" t="s">
        <v>2794</v>
      </c>
      <c r="G998" s="2" t="s">
        <v>2520</v>
      </c>
      <c r="T998" s="2"/>
      <c r="U998" s="2"/>
      <c r="AD998" s="5" t="b">
        <f>ISNUMBER(MATCH(A998,Selection!A:A,0))</f>
        <v>0</v>
      </c>
      <c r="AE998" s="5">
        <f>24-COUNTIF(D998:AA998,"")</f>
        <v>1</v>
      </c>
      <c r="AF998" s="21" t="b">
        <v>1</v>
      </c>
      <c r="AG998" s="15" t="b">
        <v>1</v>
      </c>
      <c r="AH998" s="15" t="b">
        <v>0</v>
      </c>
      <c r="AI998" s="24" t="b">
        <v>0</v>
      </c>
      <c r="AJ998" s="6">
        <v>1000</v>
      </c>
      <c r="AK998" s="6" t="s">
        <v>2691</v>
      </c>
      <c r="AL998" s="6" t="s">
        <v>2692</v>
      </c>
      <c r="AM998" s="6">
        <v>53</v>
      </c>
      <c r="AN998" s="6" t="s">
        <v>2518</v>
      </c>
      <c r="AO998" s="6" t="s">
        <v>2699</v>
      </c>
      <c r="AP998" s="6" t="s">
        <v>2693</v>
      </c>
      <c r="AQ998" s="6" t="s">
        <v>332</v>
      </c>
      <c r="AU998" s="6" t="s">
        <v>2692</v>
      </c>
      <c r="AV998" s="98" t="s">
        <v>472</v>
      </c>
      <c r="AW998" s="98"/>
      <c r="BA998" s="15" t="b">
        <f>NOT(ISNA(MATCH($A998&amp;"N",'Cases at IMPPC'!$H:$H,0)))</f>
        <v>0</v>
      </c>
      <c r="BB998" s="15" t="b">
        <f>NOT(ISNA(MATCH($A998&amp;"T",'Cases at IMPPC'!$H:$H,0)))</f>
        <v>0</v>
      </c>
      <c r="BC998" s="15" t="b">
        <f>NOT(ISNA(MATCH($A998&amp;"ADE",'Cases at IMPPC'!$H:$H,0)))</f>
        <v>0</v>
      </c>
      <c r="BD998" s="15" t="b">
        <f>NOT(ISNA(MATCH($A998&amp;"MET",'Cases at IMPPC'!$H:$H,0)))</f>
        <v>0</v>
      </c>
      <c r="BE998" s="98"/>
    </row>
    <row r="999" spans="1:57" ht="13" hidden="1" customHeight="1">
      <c r="A999" s="37">
        <v>1001</v>
      </c>
      <c r="B999" s="7" t="s">
        <v>1731</v>
      </c>
      <c r="C999" s="7" t="str">
        <f>TEXT(A999,"CRC-00000")&amp;"-05-01"</f>
        <v>CRC-01001-05-01</v>
      </c>
      <c r="D999" s="2" t="s">
        <v>2795</v>
      </c>
      <c r="G999" s="2" t="s">
        <v>2520</v>
      </c>
      <c r="T999" s="2"/>
      <c r="U999" s="2"/>
      <c r="AD999" s="5" t="b">
        <f>ISNUMBER(MATCH(A999,Selection!A:A,0))</f>
        <v>0</v>
      </c>
      <c r="AE999" s="5">
        <f>24-COUNTIF(D999:AA999,"")</f>
        <v>1</v>
      </c>
      <c r="AF999" s="21" t="b">
        <v>1</v>
      </c>
      <c r="AG999" s="15" t="b">
        <v>1</v>
      </c>
      <c r="AH999" s="15" t="b">
        <v>0</v>
      </c>
      <c r="AI999" s="24" t="b">
        <v>0</v>
      </c>
      <c r="AJ999" s="6">
        <v>1001</v>
      </c>
      <c r="AK999" s="6" t="s">
        <v>2691</v>
      </c>
      <c r="AL999" s="6" t="s">
        <v>2693</v>
      </c>
      <c r="AM999" s="6">
        <v>57</v>
      </c>
      <c r="AN999" s="6" t="s">
        <v>2518</v>
      </c>
      <c r="AO999" s="6" t="s">
        <v>2417</v>
      </c>
      <c r="AP999" s="6" t="s">
        <v>2693</v>
      </c>
      <c r="AQ999" s="6" t="s">
        <v>339</v>
      </c>
      <c r="AU999" s="6" t="s">
        <v>2518</v>
      </c>
      <c r="AV999" s="98" t="s">
        <v>256</v>
      </c>
      <c r="AW999" s="98"/>
      <c r="BA999" s="15" t="b">
        <f>NOT(ISNA(MATCH($A999&amp;"N",'Cases at IMPPC'!$H:$H,0)))</f>
        <v>0</v>
      </c>
      <c r="BB999" s="15" t="b">
        <f>NOT(ISNA(MATCH($A999&amp;"T",'Cases at IMPPC'!$H:$H,0)))</f>
        <v>0</v>
      </c>
      <c r="BC999" s="15" t="b">
        <f>NOT(ISNA(MATCH($A999&amp;"ADE",'Cases at IMPPC'!$H:$H,0)))</f>
        <v>0</v>
      </c>
      <c r="BD999" s="15" t="b">
        <f>NOT(ISNA(MATCH($A999&amp;"MET",'Cases at IMPPC'!$H:$H,0)))</f>
        <v>0</v>
      </c>
      <c r="BE999" s="98"/>
    </row>
    <row r="1000" spans="1:57" ht="13" hidden="1" customHeight="1">
      <c r="A1000" s="37">
        <v>1002</v>
      </c>
      <c r="B1000" s="7" t="s">
        <v>1547</v>
      </c>
      <c r="C1000" s="7" t="str">
        <f>TEXT(A1000,"CRC-00000")&amp;"-05-01"</f>
        <v>CRC-01002-05-01</v>
      </c>
      <c r="D1000" s="2" t="s">
        <v>2795</v>
      </c>
      <c r="G1000" s="2" t="s">
        <v>2520</v>
      </c>
      <c r="T1000" s="2"/>
      <c r="U1000" s="2"/>
      <c r="AD1000" s="5" t="b">
        <f>ISNUMBER(MATCH(A1000,Selection!A:A,0))</f>
        <v>0</v>
      </c>
      <c r="AE1000" s="5">
        <f>24-COUNTIF(D1000:AA1000,"")</f>
        <v>1</v>
      </c>
      <c r="AF1000" s="21" t="b">
        <v>1</v>
      </c>
      <c r="AG1000" s="15" t="b">
        <v>1</v>
      </c>
      <c r="AH1000" s="15" t="b">
        <v>0</v>
      </c>
      <c r="AI1000" s="24" t="b">
        <v>0</v>
      </c>
      <c r="AJ1000" s="6">
        <v>1002</v>
      </c>
      <c r="AK1000" s="6" t="s">
        <v>2691</v>
      </c>
      <c r="AL1000" s="6" t="s">
        <v>2692</v>
      </c>
      <c r="AM1000" s="6">
        <v>38</v>
      </c>
      <c r="AN1000" s="6" t="s">
        <v>2697</v>
      </c>
      <c r="AO1000" s="6" t="s">
        <v>2699</v>
      </c>
      <c r="AP1000" s="6" t="s">
        <v>2698</v>
      </c>
      <c r="AQ1000" s="6" t="s">
        <v>189</v>
      </c>
      <c r="AU1000" s="6" t="s">
        <v>2518</v>
      </c>
      <c r="AV1000" s="98" t="s">
        <v>257</v>
      </c>
      <c r="AW1000" s="98"/>
      <c r="BA1000" s="15" t="b">
        <f>NOT(ISNA(MATCH($A1000&amp;"N",'Cases at IMPPC'!$H:$H,0)))</f>
        <v>0</v>
      </c>
      <c r="BB1000" s="15" t="b">
        <f>NOT(ISNA(MATCH($A1000&amp;"T",'Cases at IMPPC'!$H:$H,0)))</f>
        <v>0</v>
      </c>
      <c r="BC1000" s="15" t="b">
        <f>NOT(ISNA(MATCH($A1000&amp;"ADE",'Cases at IMPPC'!$H:$H,0)))</f>
        <v>0</v>
      </c>
      <c r="BD1000" s="15" t="b">
        <f>NOT(ISNA(MATCH($A1000&amp;"MET",'Cases at IMPPC'!$H:$H,0)))</f>
        <v>0</v>
      </c>
      <c r="BE1000" s="98"/>
    </row>
    <row r="1001" spans="1:57" ht="13" hidden="1" customHeight="1">
      <c r="A1001" s="37">
        <v>1003</v>
      </c>
      <c r="B1001" s="7" t="s">
        <v>1548</v>
      </c>
      <c r="C1001" s="7" t="str">
        <f>TEXT(A1001,"CRC-00000")&amp;"-05-01"</f>
        <v>CRC-01003-05-01</v>
      </c>
      <c r="D1001" s="2" t="s">
        <v>2795</v>
      </c>
      <c r="G1001" s="2" t="s">
        <v>2520</v>
      </c>
      <c r="T1001" s="2"/>
      <c r="U1001" s="2"/>
      <c r="AD1001" s="5" t="b">
        <f>ISNUMBER(MATCH(A1001,Selection!A:A,0))</f>
        <v>0</v>
      </c>
      <c r="AE1001" s="5">
        <f>24-COUNTIF(D1001:AA1001,"")</f>
        <v>1</v>
      </c>
      <c r="AF1001" s="21" t="b">
        <v>1</v>
      </c>
      <c r="AG1001" s="15" t="b">
        <v>1</v>
      </c>
      <c r="AH1001" s="15" t="b">
        <v>0</v>
      </c>
      <c r="AI1001" s="24" t="b">
        <v>0</v>
      </c>
      <c r="AJ1001" s="6">
        <v>1003</v>
      </c>
      <c r="AK1001" s="6" t="s">
        <v>2691</v>
      </c>
      <c r="AL1001" s="6" t="s">
        <v>2692</v>
      </c>
      <c r="AM1001" s="6">
        <v>58</v>
      </c>
      <c r="AN1001" s="6" t="s">
        <v>2518</v>
      </c>
      <c r="AO1001" s="6" t="s">
        <v>2417</v>
      </c>
      <c r="AP1001" s="6" t="s">
        <v>2999</v>
      </c>
      <c r="AQ1001" s="6" t="s">
        <v>108</v>
      </c>
      <c r="AU1001" s="6" t="s">
        <v>2518</v>
      </c>
      <c r="AV1001" s="98" t="s">
        <v>258</v>
      </c>
      <c r="AW1001" s="98"/>
      <c r="BA1001" s="15" t="b">
        <f>NOT(ISNA(MATCH($A1001&amp;"N",'Cases at IMPPC'!$H:$H,0)))</f>
        <v>0</v>
      </c>
      <c r="BB1001" s="15" t="b">
        <f>NOT(ISNA(MATCH($A1001&amp;"T",'Cases at IMPPC'!$H:$H,0)))</f>
        <v>0</v>
      </c>
      <c r="BC1001" s="15" t="b">
        <f>NOT(ISNA(MATCH($A1001&amp;"ADE",'Cases at IMPPC'!$H:$H,0)))</f>
        <v>0</v>
      </c>
      <c r="BD1001" s="15" t="b">
        <f>NOT(ISNA(MATCH($A1001&amp;"MET",'Cases at IMPPC'!$H:$H,0)))</f>
        <v>0</v>
      </c>
      <c r="BE1001" s="98"/>
    </row>
    <row r="1002" spans="1:57" ht="13" hidden="1" customHeight="1">
      <c r="A1002" s="37">
        <v>1004</v>
      </c>
      <c r="B1002" s="7" t="s">
        <v>1549</v>
      </c>
      <c r="C1002" s="7" t="str">
        <f>TEXT(A1002,"CRC-00000")&amp;"-05-01"</f>
        <v>CRC-01004-05-01</v>
      </c>
      <c r="D1002" s="2" t="s">
        <v>2795</v>
      </c>
      <c r="G1002" s="2" t="s">
        <v>2520</v>
      </c>
      <c r="T1002" s="2"/>
      <c r="U1002" s="2"/>
      <c r="AD1002" s="5" t="b">
        <f>ISNUMBER(MATCH(A1002,Selection!A:A,0))</f>
        <v>0</v>
      </c>
      <c r="AE1002" s="5">
        <f>24-COUNTIF(D1002:AA1002,"")</f>
        <v>1</v>
      </c>
      <c r="AF1002" s="21" t="b">
        <v>1</v>
      </c>
      <c r="AG1002" s="15" t="b">
        <v>1</v>
      </c>
      <c r="AH1002" s="15" t="b">
        <v>0</v>
      </c>
      <c r="AI1002" s="24" t="b">
        <v>0</v>
      </c>
      <c r="AJ1002" s="6">
        <v>1004</v>
      </c>
      <c r="AK1002" s="6" t="s">
        <v>2691</v>
      </c>
      <c r="AM1002" s="6">
        <v>72</v>
      </c>
      <c r="AN1002" s="6" t="s">
        <v>2518</v>
      </c>
      <c r="AO1002" s="6" t="s">
        <v>2699</v>
      </c>
      <c r="AP1002" s="6" t="s">
        <v>2999</v>
      </c>
      <c r="AV1002" s="98"/>
      <c r="AW1002" s="98"/>
      <c r="BA1002" s="15" t="b">
        <f>NOT(ISNA(MATCH($A1002&amp;"N",'Cases at IMPPC'!$H:$H,0)))</f>
        <v>0</v>
      </c>
      <c r="BB1002" s="15" t="b">
        <f>NOT(ISNA(MATCH($A1002&amp;"T",'Cases at IMPPC'!$H:$H,0)))</f>
        <v>0</v>
      </c>
      <c r="BC1002" s="15" t="b">
        <f>NOT(ISNA(MATCH($A1002&amp;"ADE",'Cases at IMPPC'!$H:$H,0)))</f>
        <v>0</v>
      </c>
      <c r="BD1002" s="15" t="b">
        <f>NOT(ISNA(MATCH($A1002&amp;"MET",'Cases at IMPPC'!$H:$H,0)))</f>
        <v>0</v>
      </c>
      <c r="BE1002" s="98"/>
    </row>
    <row r="1003" spans="1:57" ht="13" hidden="1" customHeight="1">
      <c r="A1003" s="37">
        <v>1005</v>
      </c>
      <c r="B1003" s="7" t="s">
        <v>1550</v>
      </c>
      <c r="C1003" s="7" t="str">
        <f>TEXT(A1003,"CRC-00000")&amp;"-05-01"</f>
        <v>CRC-01005-05-01</v>
      </c>
      <c r="D1003" s="2" t="s">
        <v>2795</v>
      </c>
      <c r="G1003" s="2" t="s">
        <v>2520</v>
      </c>
      <c r="T1003" s="2"/>
      <c r="U1003" s="2"/>
      <c r="AD1003" s="5" t="b">
        <f>ISNUMBER(MATCH(A1003,Selection!A:A,0))</f>
        <v>0</v>
      </c>
      <c r="AE1003" s="5">
        <f>24-COUNTIF(D1003:AA1003,"")</f>
        <v>1</v>
      </c>
      <c r="AF1003" s="21" t="b">
        <v>1</v>
      </c>
      <c r="AG1003" s="15" t="b">
        <v>1</v>
      </c>
      <c r="AH1003" s="15" t="b">
        <v>0</v>
      </c>
      <c r="AI1003" s="24" t="b">
        <v>0</v>
      </c>
      <c r="AJ1003" s="6">
        <v>1005</v>
      </c>
      <c r="AK1003" s="6" t="s">
        <v>2691</v>
      </c>
      <c r="AL1003" s="6" t="s">
        <v>2692</v>
      </c>
      <c r="AM1003" s="6">
        <v>41</v>
      </c>
      <c r="AN1003" s="6" t="s">
        <v>2518</v>
      </c>
      <c r="AP1003" s="6" t="s">
        <v>2693</v>
      </c>
      <c r="AQ1003" s="6" t="s">
        <v>319</v>
      </c>
      <c r="AU1003" s="6" t="s">
        <v>2518</v>
      </c>
      <c r="AV1003" s="98"/>
      <c r="AW1003" s="98"/>
      <c r="BA1003" s="15" t="b">
        <f>NOT(ISNA(MATCH($A1003&amp;"N",'Cases at IMPPC'!$H:$H,0)))</f>
        <v>0</v>
      </c>
      <c r="BB1003" s="15" t="b">
        <f>NOT(ISNA(MATCH($A1003&amp;"T",'Cases at IMPPC'!$H:$H,0)))</f>
        <v>0</v>
      </c>
      <c r="BC1003" s="15" t="b">
        <f>NOT(ISNA(MATCH($A1003&amp;"ADE",'Cases at IMPPC'!$H:$H,0)))</f>
        <v>0</v>
      </c>
      <c r="BD1003" s="15" t="b">
        <f>NOT(ISNA(MATCH($A1003&amp;"MET",'Cases at IMPPC'!$H:$H,0)))</f>
        <v>0</v>
      </c>
      <c r="BE1003" s="98"/>
    </row>
    <row r="1004" spans="1:57" ht="13" hidden="1" customHeight="1">
      <c r="A1004" s="37">
        <v>1006</v>
      </c>
      <c r="B1004" s="7" t="s">
        <v>1353</v>
      </c>
      <c r="C1004" s="7" t="str">
        <f>TEXT(A1004,"CRC-00000")&amp;"-05-01"</f>
        <v>CRC-01006-05-01</v>
      </c>
      <c r="D1004" s="2" t="s">
        <v>2794</v>
      </c>
      <c r="G1004" s="2" t="s">
        <v>2520</v>
      </c>
      <c r="T1004" s="2"/>
      <c r="U1004" s="2"/>
      <c r="AD1004" s="5" t="b">
        <f>ISNUMBER(MATCH(A1004,Selection!A:A,0))</f>
        <v>0</v>
      </c>
      <c r="AE1004" s="5">
        <f>24-COUNTIF(D1004:AA1004,"")</f>
        <v>1</v>
      </c>
      <c r="AF1004" s="21" t="b">
        <v>1</v>
      </c>
      <c r="AG1004" s="15" t="b">
        <v>1</v>
      </c>
      <c r="AH1004" s="15" t="b">
        <v>0</v>
      </c>
      <c r="AI1004" s="24" t="b">
        <v>0</v>
      </c>
      <c r="AJ1004" s="6">
        <v>1006</v>
      </c>
      <c r="AK1004" s="6" t="s">
        <v>2691</v>
      </c>
      <c r="AL1004" s="6" t="s">
        <v>2692</v>
      </c>
      <c r="AM1004" s="6">
        <v>74</v>
      </c>
      <c r="AN1004" s="6" t="s">
        <v>2518</v>
      </c>
      <c r="AP1004" s="6" t="s">
        <v>2693</v>
      </c>
      <c r="AQ1004" s="6" t="s">
        <v>251</v>
      </c>
      <c r="AU1004" s="6" t="s">
        <v>2518</v>
      </c>
      <c r="AV1004" s="98"/>
      <c r="AW1004" s="98"/>
      <c r="BA1004" s="15" t="b">
        <f>NOT(ISNA(MATCH($A1004&amp;"N",'Cases at IMPPC'!$H:$H,0)))</f>
        <v>0</v>
      </c>
      <c r="BB1004" s="15" t="b">
        <f>NOT(ISNA(MATCH($A1004&amp;"T",'Cases at IMPPC'!$H:$H,0)))</f>
        <v>0</v>
      </c>
      <c r="BC1004" s="15" t="b">
        <f>NOT(ISNA(MATCH($A1004&amp;"ADE",'Cases at IMPPC'!$H:$H,0)))</f>
        <v>0</v>
      </c>
      <c r="BD1004" s="15" t="b">
        <f>NOT(ISNA(MATCH($A1004&amp;"MET",'Cases at IMPPC'!$H:$H,0)))</f>
        <v>0</v>
      </c>
      <c r="BE1004" s="98"/>
    </row>
    <row r="1005" spans="1:57" ht="13" hidden="1" customHeight="1">
      <c r="A1005" s="37">
        <v>1007</v>
      </c>
      <c r="B1005" s="7" t="s">
        <v>1354</v>
      </c>
      <c r="C1005" s="7" t="str">
        <f>TEXT(A1005,"CRC-00000")&amp;"-05-01"</f>
        <v>CRC-01007-05-01</v>
      </c>
      <c r="D1005" s="2" t="s">
        <v>2795</v>
      </c>
      <c r="G1005" s="2" t="s">
        <v>2520</v>
      </c>
      <c r="T1005" s="2"/>
      <c r="U1005" s="2"/>
      <c r="AD1005" s="5" t="b">
        <f>ISNUMBER(MATCH(A1005,Selection!A:A,0))</f>
        <v>0</v>
      </c>
      <c r="AE1005" s="5">
        <f>24-COUNTIF(D1005:AA1005,"")</f>
        <v>1</v>
      </c>
      <c r="AF1005" s="21" t="b">
        <v>1</v>
      </c>
      <c r="AG1005" s="15" t="b">
        <v>1</v>
      </c>
      <c r="AH1005" s="15" t="b">
        <v>0</v>
      </c>
      <c r="AI1005" s="24" t="b">
        <v>0</v>
      </c>
      <c r="AJ1005" s="6">
        <v>1007</v>
      </c>
      <c r="AK1005" s="6" t="s">
        <v>2691</v>
      </c>
      <c r="AL1005" s="6" t="s">
        <v>2692</v>
      </c>
      <c r="AM1005" s="6">
        <v>66</v>
      </c>
      <c r="AN1005" s="6" t="s">
        <v>2697</v>
      </c>
      <c r="AO1005" s="6" t="s">
        <v>2417</v>
      </c>
      <c r="AP1005" s="6" t="s">
        <v>2693</v>
      </c>
      <c r="AQ1005" s="6" t="s">
        <v>317</v>
      </c>
      <c r="AU1005" s="6" t="s">
        <v>2518</v>
      </c>
      <c r="AV1005" s="98" t="s">
        <v>259</v>
      </c>
      <c r="AW1005" s="98"/>
      <c r="BA1005" s="15" t="b">
        <f>NOT(ISNA(MATCH($A1005&amp;"N",'Cases at IMPPC'!$H:$H,0)))</f>
        <v>0</v>
      </c>
      <c r="BB1005" s="15" t="b">
        <f>NOT(ISNA(MATCH($A1005&amp;"T",'Cases at IMPPC'!$H:$H,0)))</f>
        <v>0</v>
      </c>
      <c r="BC1005" s="15" t="b">
        <f>NOT(ISNA(MATCH($A1005&amp;"ADE",'Cases at IMPPC'!$H:$H,0)))</f>
        <v>0</v>
      </c>
      <c r="BD1005" s="15" t="b">
        <f>NOT(ISNA(MATCH($A1005&amp;"MET",'Cases at IMPPC'!$H:$H,0)))</f>
        <v>0</v>
      </c>
      <c r="BE1005" s="98"/>
    </row>
    <row r="1006" spans="1:57" ht="13" hidden="1" customHeight="1">
      <c r="A1006" s="37">
        <v>1008</v>
      </c>
      <c r="B1006" s="7" t="s">
        <v>1355</v>
      </c>
      <c r="C1006" s="7" t="str">
        <f>TEXT(A1006,"CRC-00000")&amp;"-05-01"</f>
        <v>CRC-01008-05-01</v>
      </c>
      <c r="D1006" s="2" t="s">
        <v>2795</v>
      </c>
      <c r="G1006" s="2" t="s">
        <v>2520</v>
      </c>
      <c r="T1006" s="2"/>
      <c r="U1006" s="2"/>
      <c r="AD1006" s="5" t="b">
        <f>ISNUMBER(MATCH(A1006,Selection!A:A,0))</f>
        <v>0</v>
      </c>
      <c r="AE1006" s="5">
        <f>24-COUNTIF(D1006:AA1006,"")</f>
        <v>1</v>
      </c>
      <c r="AF1006" s="21" t="b">
        <v>1</v>
      </c>
      <c r="AG1006" s="15" t="b">
        <v>0</v>
      </c>
      <c r="AH1006" s="15" t="b">
        <v>0</v>
      </c>
      <c r="AI1006" s="24" t="b">
        <v>1</v>
      </c>
      <c r="AJ1006" s="6">
        <v>1008.3</v>
      </c>
      <c r="AK1006" s="6" t="s">
        <v>2744</v>
      </c>
      <c r="AL1006" s="6" t="s">
        <v>2692</v>
      </c>
      <c r="AM1006" s="6">
        <v>62</v>
      </c>
      <c r="AN1006" s="6" t="s">
        <v>2697</v>
      </c>
      <c r="AP1006" s="6" t="s">
        <v>2518</v>
      </c>
      <c r="AV1006" s="98"/>
      <c r="AW1006" s="98"/>
      <c r="BA1006" s="15" t="b">
        <f>NOT(ISNA(MATCH($A1006&amp;"N",'Cases at IMPPC'!$H:$H,0)))</f>
        <v>0</v>
      </c>
      <c r="BB1006" s="15" t="b">
        <f>NOT(ISNA(MATCH($A1006&amp;"T",'Cases at IMPPC'!$H:$H,0)))</f>
        <v>0</v>
      </c>
      <c r="BC1006" s="15" t="b">
        <f>NOT(ISNA(MATCH($A1006&amp;"ADE",'Cases at IMPPC'!$H:$H,0)))</f>
        <v>0</v>
      </c>
      <c r="BD1006" s="15" t="b">
        <f>NOT(ISNA(MATCH($A1006&amp;"MET",'Cases at IMPPC'!$H:$H,0)))</f>
        <v>0</v>
      </c>
      <c r="BE1006" s="98"/>
    </row>
    <row r="1007" spans="1:57" ht="13" hidden="1" customHeight="1">
      <c r="A1007" s="37">
        <v>1009</v>
      </c>
      <c r="B1007" s="7" t="s">
        <v>1356</v>
      </c>
      <c r="C1007" s="7" t="str">
        <f>TEXT(A1007,"CRC-00000")&amp;"-05-01"</f>
        <v>CRC-01009-05-01</v>
      </c>
      <c r="D1007" s="2" t="s">
        <v>2795</v>
      </c>
      <c r="G1007" s="2" t="s">
        <v>2520</v>
      </c>
      <c r="T1007" s="2"/>
      <c r="U1007" s="2"/>
      <c r="AD1007" s="5" t="b">
        <f>ISNUMBER(MATCH(A1007,Selection!A:A,0))</f>
        <v>0</v>
      </c>
      <c r="AE1007" s="5">
        <f>24-COUNTIF(D1007:AA1007,"")</f>
        <v>1</v>
      </c>
      <c r="AF1007" s="21" t="b">
        <v>1</v>
      </c>
      <c r="AG1007" s="15" t="b">
        <v>0</v>
      </c>
      <c r="AH1007" s="15" t="b">
        <v>0</v>
      </c>
      <c r="AI1007" s="24" t="b">
        <v>1</v>
      </c>
      <c r="AJ1007" s="6">
        <v>1009.3</v>
      </c>
      <c r="AK1007" s="6" t="s">
        <v>2744</v>
      </c>
      <c r="AP1007" s="6" t="s">
        <v>2518</v>
      </c>
      <c r="AV1007" s="98"/>
      <c r="AW1007" s="98"/>
      <c r="BA1007" s="15" t="b">
        <f>NOT(ISNA(MATCH($A1007&amp;"N",'Cases at IMPPC'!$H:$H,0)))</f>
        <v>0</v>
      </c>
      <c r="BB1007" s="15" t="b">
        <f>NOT(ISNA(MATCH($A1007&amp;"T",'Cases at IMPPC'!$H:$H,0)))</f>
        <v>0</v>
      </c>
      <c r="BC1007" s="15" t="b">
        <f>NOT(ISNA(MATCH($A1007&amp;"ADE",'Cases at IMPPC'!$H:$H,0)))</f>
        <v>0</v>
      </c>
      <c r="BD1007" s="15" t="b">
        <f>NOT(ISNA(MATCH($A1007&amp;"MET",'Cases at IMPPC'!$H:$H,0)))</f>
        <v>0</v>
      </c>
      <c r="BE1007" s="98"/>
    </row>
    <row r="1008" spans="1:57" ht="13" hidden="1" customHeight="1">
      <c r="A1008" s="37">
        <v>1010</v>
      </c>
      <c r="B1008" s="7" t="s">
        <v>1563</v>
      </c>
      <c r="C1008" s="7" t="str">
        <f>TEXT(A1008,"CRC-00000")&amp;"-05-01"</f>
        <v>CRC-01010-05-01</v>
      </c>
      <c r="D1008" s="2" t="s">
        <v>2795</v>
      </c>
      <c r="G1008" s="2" t="s">
        <v>2520</v>
      </c>
      <c r="T1008" s="2"/>
      <c r="U1008" s="2"/>
      <c r="AD1008" s="5" t="b">
        <f>ISNUMBER(MATCH(A1008,Selection!A:A,0))</f>
        <v>0</v>
      </c>
      <c r="AE1008" s="5">
        <f>24-COUNTIF(D1008:AA1008,"")</f>
        <v>1</v>
      </c>
      <c r="AF1008" s="21" t="b">
        <v>1</v>
      </c>
      <c r="AG1008" s="15" t="b">
        <v>0</v>
      </c>
      <c r="AH1008" s="15" t="b">
        <v>0</v>
      </c>
      <c r="AI1008" s="24" t="b">
        <v>1</v>
      </c>
      <c r="AJ1008" s="6">
        <v>1010.3</v>
      </c>
      <c r="AK1008" s="6" t="s">
        <v>2744</v>
      </c>
      <c r="AM1008" s="6">
        <v>60</v>
      </c>
      <c r="AN1008" s="6" t="s">
        <v>2518</v>
      </c>
      <c r="AP1008" s="6" t="s">
        <v>2518</v>
      </c>
      <c r="AV1008" s="98"/>
      <c r="AW1008" s="98"/>
      <c r="BA1008" s="15" t="b">
        <f>NOT(ISNA(MATCH($A1008&amp;"N",'Cases at IMPPC'!$H:$H,0)))</f>
        <v>0</v>
      </c>
      <c r="BB1008" s="15" t="b">
        <f>NOT(ISNA(MATCH($A1008&amp;"T",'Cases at IMPPC'!$H:$H,0)))</f>
        <v>0</v>
      </c>
      <c r="BC1008" s="15" t="b">
        <f>NOT(ISNA(MATCH($A1008&amp;"ADE",'Cases at IMPPC'!$H:$H,0)))</f>
        <v>0</v>
      </c>
      <c r="BD1008" s="15" t="b">
        <f>NOT(ISNA(MATCH($A1008&amp;"MET",'Cases at IMPPC'!$H:$H,0)))</f>
        <v>0</v>
      </c>
      <c r="BE1008" s="98"/>
    </row>
    <row r="1009" spans="1:60" ht="13" hidden="1" customHeight="1">
      <c r="A1009" s="37">
        <v>1011</v>
      </c>
      <c r="B1009" s="7" t="s">
        <v>1564</v>
      </c>
      <c r="C1009" s="7" t="str">
        <f>TEXT(A1009,"CRC-00000")&amp;"-05-01"</f>
        <v>CRC-01011-05-01</v>
      </c>
      <c r="D1009" s="2" t="s">
        <v>2794</v>
      </c>
      <c r="G1009" s="2" t="s">
        <v>2520</v>
      </c>
      <c r="T1009" s="2"/>
      <c r="U1009" s="2"/>
      <c r="AD1009" s="5" t="b">
        <f>ISNUMBER(MATCH(A1009,Selection!A:A,0))</f>
        <v>0</v>
      </c>
      <c r="AE1009" s="5">
        <f>24-COUNTIF(D1009:AA1009,"")</f>
        <v>1</v>
      </c>
      <c r="AF1009" s="21" t="b">
        <v>1</v>
      </c>
      <c r="AG1009" s="15" t="b">
        <v>1</v>
      </c>
      <c r="AH1009" s="15" t="b">
        <v>0</v>
      </c>
      <c r="AI1009" s="24" t="b">
        <v>0</v>
      </c>
      <c r="AJ1009" s="6">
        <v>1011</v>
      </c>
      <c r="AK1009" s="6" t="s">
        <v>2691</v>
      </c>
      <c r="AL1009" s="6" t="s">
        <v>2692</v>
      </c>
      <c r="AM1009" s="6">
        <v>76</v>
      </c>
      <c r="AN1009" s="6" t="s">
        <v>2518</v>
      </c>
      <c r="AO1009" s="6" t="s">
        <v>2417</v>
      </c>
      <c r="AP1009" s="6" t="s">
        <v>2698</v>
      </c>
      <c r="AQ1009" s="6" t="s">
        <v>15</v>
      </c>
      <c r="AU1009" s="6" t="s">
        <v>2518</v>
      </c>
      <c r="AV1009" s="98"/>
      <c r="AW1009" s="98"/>
      <c r="BA1009" s="15" t="b">
        <f>NOT(ISNA(MATCH($A1009&amp;"N",'Cases at IMPPC'!$H:$H,0)))</f>
        <v>0</v>
      </c>
      <c r="BB1009" s="15" t="b">
        <f>NOT(ISNA(MATCH($A1009&amp;"T",'Cases at IMPPC'!$H:$H,0)))</f>
        <v>0</v>
      </c>
      <c r="BC1009" s="15" t="b">
        <f>NOT(ISNA(MATCH($A1009&amp;"ADE",'Cases at IMPPC'!$H:$H,0)))</f>
        <v>0</v>
      </c>
      <c r="BD1009" s="15" t="b">
        <f>NOT(ISNA(MATCH($A1009&amp;"MET",'Cases at IMPPC'!$H:$H,0)))</f>
        <v>0</v>
      </c>
      <c r="BE1009" s="98"/>
    </row>
    <row r="1010" spans="1:60" ht="13" hidden="1" customHeight="1">
      <c r="A1010" s="37">
        <v>1012</v>
      </c>
      <c r="B1010" s="7" t="s">
        <v>1750</v>
      </c>
      <c r="C1010" s="7" t="str">
        <f>TEXT(A1010,"CRC-00000")&amp;"-05-01"</f>
        <v>CRC-01012-05-01</v>
      </c>
      <c r="D1010" s="2" t="s">
        <v>2795</v>
      </c>
      <c r="G1010" s="2" t="s">
        <v>2520</v>
      </c>
      <c r="T1010" s="2"/>
      <c r="U1010" s="2"/>
      <c r="AD1010" s="5" t="b">
        <f>ISNUMBER(MATCH(A1010,Selection!A:A,0))</f>
        <v>0</v>
      </c>
      <c r="AE1010" s="5">
        <f>24-COUNTIF(D1010:AA1010,"")</f>
        <v>1</v>
      </c>
      <c r="AF1010" s="21" t="b">
        <v>1</v>
      </c>
      <c r="AG1010" s="15" t="b">
        <v>0</v>
      </c>
      <c r="AH1010" s="15" t="b">
        <v>1</v>
      </c>
      <c r="AI1010" s="24" t="b">
        <v>0</v>
      </c>
      <c r="AJ1010" s="6">
        <v>1012.1</v>
      </c>
      <c r="AK1010" s="6" t="s">
        <v>3170</v>
      </c>
      <c r="AL1010" s="6" t="s">
        <v>2692</v>
      </c>
      <c r="AM1010" s="6">
        <v>39</v>
      </c>
      <c r="AN1010" s="6" t="s">
        <v>2518</v>
      </c>
      <c r="AO1010" s="6" t="s">
        <v>2417</v>
      </c>
      <c r="AP1010" s="6" t="s">
        <v>2693</v>
      </c>
      <c r="AU1010" s="6" t="s">
        <v>2518</v>
      </c>
      <c r="AV1010" s="98" t="e">
        <v>#N/A</v>
      </c>
      <c r="AW1010" s="98"/>
      <c r="BA1010" s="15" t="b">
        <f>NOT(ISNA(MATCH($A1010&amp;"N",'Cases at IMPPC'!$H:$H,0)))</f>
        <v>0</v>
      </c>
      <c r="BB1010" s="15" t="b">
        <f>NOT(ISNA(MATCH($A1010&amp;"T",'Cases at IMPPC'!$H:$H,0)))</f>
        <v>0</v>
      </c>
      <c r="BC1010" s="15" t="b">
        <f>NOT(ISNA(MATCH($A1010&amp;"ADE",'Cases at IMPPC'!$H:$H,0)))</f>
        <v>0</v>
      </c>
      <c r="BD1010" s="15" t="b">
        <f>NOT(ISNA(MATCH($A1010&amp;"MET",'Cases at IMPPC'!$H:$H,0)))</f>
        <v>0</v>
      </c>
      <c r="BE1010" s="98" t="e">
        <v>#N/A</v>
      </c>
    </row>
    <row r="1011" spans="1:60" ht="13" hidden="1" customHeight="1">
      <c r="A1011" s="37">
        <v>1013</v>
      </c>
      <c r="B1011" s="7" t="s">
        <v>1569</v>
      </c>
      <c r="C1011" s="7" t="str">
        <f>TEXT(A1011,"CRC-00000")&amp;"-05-01"</f>
        <v>CRC-01013-05-01</v>
      </c>
      <c r="D1011" s="2" t="s">
        <v>2795</v>
      </c>
      <c r="G1011" s="2" t="s">
        <v>2520</v>
      </c>
      <c r="M1011" s="2" t="s">
        <v>2651</v>
      </c>
      <c r="T1011" s="2"/>
      <c r="U1011" s="2"/>
      <c r="AD1011" s="5" t="b">
        <f>ISNUMBER(MATCH(A1011,Selection!A:A,0))</f>
        <v>0</v>
      </c>
      <c r="AE1011" s="5">
        <f>24-COUNTIF(D1011:AA1011,"")</f>
        <v>2</v>
      </c>
      <c r="AF1011" s="21" t="b">
        <v>1</v>
      </c>
      <c r="AG1011" s="15" t="b">
        <v>0</v>
      </c>
      <c r="AH1011" s="15" t="b">
        <v>0</v>
      </c>
      <c r="AI1011" s="24" t="b">
        <v>1</v>
      </c>
      <c r="AJ1011" s="6">
        <v>1013.3</v>
      </c>
      <c r="AK1011" s="6" t="s">
        <v>2744</v>
      </c>
      <c r="AL1011" s="6" t="s">
        <v>2692</v>
      </c>
      <c r="AM1011" s="6">
        <v>63</v>
      </c>
      <c r="AN1011" s="6" t="s">
        <v>2697</v>
      </c>
      <c r="AP1011" s="6" t="s">
        <v>2518</v>
      </c>
      <c r="AV1011" s="98"/>
      <c r="AW1011" s="98"/>
      <c r="BA1011" s="15" t="b">
        <f>NOT(ISNA(MATCH($A1011&amp;"N",'Cases at IMPPC'!$H:$H,0)))</f>
        <v>0</v>
      </c>
      <c r="BB1011" s="15" t="b">
        <f>NOT(ISNA(MATCH($A1011&amp;"T",'Cases at IMPPC'!$H:$H,0)))</f>
        <v>0</v>
      </c>
      <c r="BC1011" s="15" t="b">
        <f>NOT(ISNA(MATCH($A1011&amp;"ADE",'Cases at IMPPC'!$H:$H,0)))</f>
        <v>0</v>
      </c>
      <c r="BD1011" s="15" t="b">
        <f>NOT(ISNA(MATCH($A1011&amp;"MET",'Cases at IMPPC'!$H:$H,0)))</f>
        <v>0</v>
      </c>
      <c r="BE1011" s="98"/>
      <c r="BH1011" t="s">
        <v>3005</v>
      </c>
    </row>
    <row r="1012" spans="1:60" ht="13" hidden="1" customHeight="1">
      <c r="A1012" s="37">
        <v>1014</v>
      </c>
      <c r="B1012" s="7" t="s">
        <v>1570</v>
      </c>
      <c r="C1012" s="7" t="str">
        <f>TEXT(A1012,"CRC-00000")&amp;"-05-01"</f>
        <v>CRC-01014-05-01</v>
      </c>
      <c r="D1012" s="2" t="s">
        <v>2795</v>
      </c>
      <c r="G1012" s="2" t="s">
        <v>2520</v>
      </c>
      <c r="T1012" s="2"/>
      <c r="U1012" s="2"/>
      <c r="AD1012" s="5" t="b">
        <f>ISNUMBER(MATCH(A1012,Selection!A:A,0))</f>
        <v>0</v>
      </c>
      <c r="AE1012" s="5">
        <f>24-COUNTIF(D1012:AA1012,"")</f>
        <v>1</v>
      </c>
      <c r="AF1012" s="21" t="b">
        <v>1</v>
      </c>
      <c r="AG1012" s="15" t="b">
        <v>0</v>
      </c>
      <c r="AH1012" s="15" t="b">
        <v>0</v>
      </c>
      <c r="AI1012" s="24" t="b">
        <v>1</v>
      </c>
      <c r="AJ1012" s="6">
        <v>1014.3</v>
      </c>
      <c r="AK1012" s="6" t="s">
        <v>2744</v>
      </c>
      <c r="AL1012" s="6" t="s">
        <v>2692</v>
      </c>
      <c r="AM1012" s="6">
        <v>67</v>
      </c>
      <c r="AN1012" s="6" t="s">
        <v>2518</v>
      </c>
      <c r="AP1012" s="6" t="s">
        <v>2518</v>
      </c>
      <c r="AV1012" s="98"/>
      <c r="AW1012" s="98"/>
      <c r="BA1012" s="15" t="b">
        <f>NOT(ISNA(MATCH($A1012&amp;"N",'Cases at IMPPC'!$H:$H,0)))</f>
        <v>0</v>
      </c>
      <c r="BB1012" s="15" t="b">
        <f>NOT(ISNA(MATCH($A1012&amp;"T",'Cases at IMPPC'!$H:$H,0)))</f>
        <v>0</v>
      </c>
      <c r="BC1012" s="15" t="b">
        <f>NOT(ISNA(MATCH($A1012&amp;"ADE",'Cases at IMPPC'!$H:$H,0)))</f>
        <v>0</v>
      </c>
      <c r="BD1012" s="15" t="b">
        <f>NOT(ISNA(MATCH($A1012&amp;"MET",'Cases at IMPPC'!$H:$H,0)))</f>
        <v>0</v>
      </c>
      <c r="BE1012" s="98"/>
    </row>
    <row r="1013" spans="1:60" ht="13" hidden="1" customHeight="1">
      <c r="A1013" s="37">
        <v>1015</v>
      </c>
      <c r="B1013" s="7" t="s">
        <v>1576</v>
      </c>
      <c r="C1013" s="7" t="str">
        <f>TEXT(A1013,"CRC-00000")&amp;"-05-01"</f>
        <v>CRC-01015-05-01</v>
      </c>
      <c r="D1013" s="2" t="s">
        <v>2795</v>
      </c>
      <c r="G1013" s="2" t="s">
        <v>2520</v>
      </c>
      <c r="T1013" s="2"/>
      <c r="U1013" s="2"/>
      <c r="AD1013" s="5" t="b">
        <f>ISNUMBER(MATCH(A1013,Selection!A:A,0))</f>
        <v>0</v>
      </c>
      <c r="AE1013" s="5">
        <f>24-COUNTIF(D1013:AA1013,"")</f>
        <v>1</v>
      </c>
      <c r="AF1013" s="21" t="b">
        <v>1</v>
      </c>
      <c r="AG1013" s="15" t="b">
        <v>0</v>
      </c>
      <c r="AH1013" s="15" t="b">
        <v>1</v>
      </c>
      <c r="AI1013" s="24" t="b">
        <v>0</v>
      </c>
      <c r="AJ1013" s="6">
        <v>1015.1</v>
      </c>
      <c r="AK1013" s="6" t="s">
        <v>3170</v>
      </c>
      <c r="AL1013" s="6" t="s">
        <v>2692</v>
      </c>
      <c r="AM1013" s="6">
        <v>69</v>
      </c>
      <c r="AN1013" s="6" t="s">
        <v>2697</v>
      </c>
      <c r="AV1013" s="98"/>
      <c r="AW1013" s="98"/>
      <c r="BA1013" s="15" t="b">
        <f>NOT(ISNA(MATCH($A1013&amp;"N",'Cases at IMPPC'!$H:$H,0)))</f>
        <v>0</v>
      </c>
      <c r="BB1013" s="15" t="b">
        <f>NOT(ISNA(MATCH($A1013&amp;"T",'Cases at IMPPC'!$H:$H,0)))</f>
        <v>0</v>
      </c>
      <c r="BC1013" s="15" t="b">
        <f>NOT(ISNA(MATCH($A1013&amp;"ADE",'Cases at IMPPC'!$H:$H,0)))</f>
        <v>0</v>
      </c>
      <c r="BD1013" s="15" t="b">
        <f>NOT(ISNA(MATCH($A1013&amp;"MET",'Cases at IMPPC'!$H:$H,0)))</f>
        <v>0</v>
      </c>
      <c r="BE1013" s="98" t="s">
        <v>1011</v>
      </c>
    </row>
    <row r="1014" spans="1:60" ht="13" hidden="1" customHeight="1">
      <c r="A1014" s="37">
        <v>1016</v>
      </c>
      <c r="B1014" s="7" t="s">
        <v>1618</v>
      </c>
      <c r="C1014" s="7" t="str">
        <f>TEXT(A1014,"CRC-00000")&amp;"-05-01"</f>
        <v>CRC-01016-05-01</v>
      </c>
      <c r="D1014" s="2" t="s">
        <v>2795</v>
      </c>
      <c r="G1014" s="2" t="s">
        <v>2520</v>
      </c>
      <c r="T1014" s="2"/>
      <c r="U1014" s="2"/>
      <c r="AD1014" s="5" t="b">
        <f>ISNUMBER(MATCH(A1014,Selection!A:A,0))</f>
        <v>0</v>
      </c>
      <c r="AE1014" s="5">
        <f>24-COUNTIF(D1014:AA1014,"")</f>
        <v>1</v>
      </c>
      <c r="AF1014" s="21" t="b">
        <v>1</v>
      </c>
      <c r="AG1014" s="15" t="b">
        <v>0</v>
      </c>
      <c r="AH1014" s="15" t="b">
        <v>0</v>
      </c>
      <c r="AI1014" s="24" t="b">
        <v>1</v>
      </c>
      <c r="AJ1014" s="6">
        <v>1016.3</v>
      </c>
      <c r="AK1014" s="6" t="s">
        <v>2744</v>
      </c>
      <c r="AL1014" s="6" t="s">
        <v>2692</v>
      </c>
      <c r="AM1014" s="6">
        <v>51</v>
      </c>
      <c r="AN1014" s="6" t="s">
        <v>2697</v>
      </c>
      <c r="AP1014" s="6" t="s">
        <v>2518</v>
      </c>
      <c r="AV1014" s="98"/>
      <c r="AW1014" s="98"/>
      <c r="BA1014" s="15" t="b">
        <f>NOT(ISNA(MATCH($A1014&amp;"N",'Cases at IMPPC'!$H:$H,0)))</f>
        <v>0</v>
      </c>
      <c r="BB1014" s="15" t="b">
        <f>NOT(ISNA(MATCH($A1014&amp;"T",'Cases at IMPPC'!$H:$H,0)))</f>
        <v>0</v>
      </c>
      <c r="BC1014" s="15" t="b">
        <f>NOT(ISNA(MATCH($A1014&amp;"ADE",'Cases at IMPPC'!$H:$H,0)))</f>
        <v>0</v>
      </c>
      <c r="BD1014" s="15" t="b">
        <f>NOT(ISNA(MATCH($A1014&amp;"MET",'Cases at IMPPC'!$H:$H,0)))</f>
        <v>0</v>
      </c>
      <c r="BE1014" s="98"/>
    </row>
    <row r="1015" spans="1:60" ht="13" hidden="1" customHeight="1">
      <c r="A1015" s="37">
        <v>1017</v>
      </c>
      <c r="B1015" s="7" t="s">
        <v>1802</v>
      </c>
      <c r="C1015" s="7" t="str">
        <f>TEXT(A1015,"CRC-00000")&amp;"-05-01"</f>
        <v>CRC-01017-05-01</v>
      </c>
      <c r="D1015" s="2" t="s">
        <v>2795</v>
      </c>
      <c r="G1015" s="2" t="s">
        <v>2520</v>
      </c>
      <c r="T1015" s="2"/>
      <c r="U1015" s="2"/>
      <c r="AD1015" s="5" t="b">
        <f>ISNUMBER(MATCH(A1015,Selection!A:A,0))</f>
        <v>0</v>
      </c>
      <c r="AE1015" s="5">
        <f>24-COUNTIF(D1015:AA1015,"")</f>
        <v>1</v>
      </c>
      <c r="AF1015" s="21" t="b">
        <v>1</v>
      </c>
      <c r="AG1015" s="15" t="b">
        <v>0</v>
      </c>
      <c r="AH1015" s="15" t="b">
        <v>1</v>
      </c>
      <c r="AI1015" s="24" t="b">
        <v>0</v>
      </c>
      <c r="AJ1015" s="6">
        <v>1017.1</v>
      </c>
      <c r="AK1015" s="6" t="s">
        <v>3170</v>
      </c>
      <c r="AM1015" s="6">
        <v>88</v>
      </c>
      <c r="AN1015" s="6" t="s">
        <v>2697</v>
      </c>
      <c r="AO1015" s="6" t="s">
        <v>2699</v>
      </c>
      <c r="AV1015" s="98"/>
      <c r="AW1015" s="98"/>
      <c r="BA1015" s="15" t="b">
        <f>NOT(ISNA(MATCH($A1015&amp;"N",'Cases at IMPPC'!$H:$H,0)))</f>
        <v>0</v>
      </c>
      <c r="BB1015" s="15" t="b">
        <f>NOT(ISNA(MATCH($A1015&amp;"T",'Cases at IMPPC'!$H:$H,0)))</f>
        <v>0</v>
      </c>
      <c r="BC1015" s="15" t="b">
        <f>NOT(ISNA(MATCH($A1015&amp;"ADE",'Cases at IMPPC'!$H:$H,0)))</f>
        <v>0</v>
      </c>
      <c r="BD1015" s="15" t="b">
        <f>NOT(ISNA(MATCH($A1015&amp;"MET",'Cases at IMPPC'!$H:$H,0)))</f>
        <v>0</v>
      </c>
      <c r="BE1015" s="98" t="s">
        <v>1184</v>
      </c>
    </row>
    <row r="1016" spans="1:60" ht="13" hidden="1" customHeight="1">
      <c r="A1016" s="37">
        <v>1018</v>
      </c>
      <c r="B1016" s="7" t="s">
        <v>1993</v>
      </c>
      <c r="C1016" s="7" t="str">
        <f>TEXT(A1016,"CRC-00000")&amp;"-05-01"</f>
        <v>CRC-01018-05-01</v>
      </c>
      <c r="D1016" s="2" t="s">
        <v>2795</v>
      </c>
      <c r="G1016" s="2" t="s">
        <v>2520</v>
      </c>
      <c r="T1016" s="2"/>
      <c r="U1016" s="2"/>
      <c r="AD1016" s="5" t="b">
        <f>ISNUMBER(MATCH(A1016,Selection!A:A,0))</f>
        <v>0</v>
      </c>
      <c r="AE1016" s="5">
        <f>24-COUNTIF(D1016:AA1016,"")</f>
        <v>1</v>
      </c>
      <c r="AF1016" s="21" t="b">
        <v>1</v>
      </c>
      <c r="AG1016" s="15" t="b">
        <v>0</v>
      </c>
      <c r="AH1016" s="15" t="b">
        <v>1</v>
      </c>
      <c r="AI1016" s="24" t="b">
        <v>0</v>
      </c>
      <c r="AJ1016" s="6">
        <v>1018.1</v>
      </c>
      <c r="AK1016" s="6" t="s">
        <v>3170</v>
      </c>
      <c r="AL1016" s="6" t="s">
        <v>2692</v>
      </c>
      <c r="AM1016" s="6">
        <v>53</v>
      </c>
      <c r="AN1016" s="6" t="s">
        <v>2697</v>
      </c>
      <c r="AO1016" s="6" t="s">
        <v>2417</v>
      </c>
      <c r="AV1016" s="98"/>
      <c r="AW1016" s="98"/>
      <c r="BA1016" s="15" t="b">
        <f>NOT(ISNA(MATCH($A1016&amp;"N",'Cases at IMPPC'!$H:$H,0)))</f>
        <v>0</v>
      </c>
      <c r="BB1016" s="15" t="b">
        <f>NOT(ISNA(MATCH($A1016&amp;"T",'Cases at IMPPC'!$H:$H,0)))</f>
        <v>0</v>
      </c>
      <c r="BC1016" s="15" t="b">
        <f>NOT(ISNA(MATCH($A1016&amp;"ADE",'Cases at IMPPC'!$H:$H,0)))</f>
        <v>0</v>
      </c>
      <c r="BD1016" s="15" t="b">
        <f>NOT(ISNA(MATCH($A1016&amp;"MET",'Cases at IMPPC'!$H:$H,0)))</f>
        <v>0</v>
      </c>
      <c r="BE1016" s="98"/>
    </row>
    <row r="1017" spans="1:60" ht="13" hidden="1" customHeight="1">
      <c r="A1017" s="37">
        <v>1019</v>
      </c>
      <c r="B1017" s="7" t="s">
        <v>1994</v>
      </c>
      <c r="C1017" s="7" t="str">
        <f>TEXT(A1017,"CRC-00000")&amp;"-05-01"</f>
        <v>CRC-01019-05-01</v>
      </c>
      <c r="D1017" s="2" t="s">
        <v>2795</v>
      </c>
      <c r="G1017" s="2" t="s">
        <v>2520</v>
      </c>
      <c r="T1017" s="2"/>
      <c r="U1017" s="2"/>
      <c r="AD1017" s="5" t="b">
        <f>ISNUMBER(MATCH(A1017,Selection!A:A,0))</f>
        <v>0</v>
      </c>
      <c r="AE1017" s="5">
        <f>24-COUNTIF(D1017:AA1017,"")</f>
        <v>1</v>
      </c>
      <c r="AF1017" s="21" t="b">
        <v>1</v>
      </c>
      <c r="AG1017" s="15" t="b">
        <v>1</v>
      </c>
      <c r="AH1017" s="15" t="b">
        <v>0</v>
      </c>
      <c r="AI1017" s="24" t="b">
        <v>0</v>
      </c>
      <c r="AJ1017" s="6">
        <v>1019</v>
      </c>
      <c r="AK1017" s="6" t="s">
        <v>2691</v>
      </c>
      <c r="AO1017" s="6" t="s">
        <v>2699</v>
      </c>
      <c r="AP1017" s="6" t="s">
        <v>2999</v>
      </c>
      <c r="AQ1017" s="6" t="s">
        <v>20</v>
      </c>
      <c r="AU1017" s="6" t="s">
        <v>2518</v>
      </c>
      <c r="AV1017" s="98" t="s">
        <v>260</v>
      </c>
      <c r="AW1017" s="98"/>
      <c r="BA1017" s="15" t="b">
        <f>NOT(ISNA(MATCH($A1017&amp;"N",'Cases at IMPPC'!$H:$H,0)))</f>
        <v>0</v>
      </c>
      <c r="BB1017" s="15" t="b">
        <f>NOT(ISNA(MATCH($A1017&amp;"T",'Cases at IMPPC'!$H:$H,0)))</f>
        <v>0</v>
      </c>
      <c r="BC1017" s="15" t="b">
        <f>NOT(ISNA(MATCH($A1017&amp;"ADE",'Cases at IMPPC'!$H:$H,0)))</f>
        <v>0</v>
      </c>
      <c r="BD1017" s="15" t="b">
        <f>NOT(ISNA(MATCH($A1017&amp;"MET",'Cases at IMPPC'!$H:$H,0)))</f>
        <v>0</v>
      </c>
      <c r="BE1017" s="98"/>
    </row>
    <row r="1018" spans="1:60" ht="13" hidden="1" customHeight="1">
      <c r="A1018" s="37">
        <v>1020</v>
      </c>
      <c r="B1018" s="7" t="s">
        <v>1763</v>
      </c>
      <c r="C1018" s="7" t="str">
        <f>TEXT(A1018,"CRC-00000")&amp;"-05-01"</f>
        <v>CRC-01020-05-01</v>
      </c>
      <c r="D1018" s="2" t="s">
        <v>2795</v>
      </c>
      <c r="G1018" s="2" t="s">
        <v>2520</v>
      </c>
      <c r="T1018" s="2"/>
      <c r="U1018" s="2"/>
      <c r="AD1018" s="5" t="b">
        <f>ISNUMBER(MATCH(A1018,Selection!A:A,0))</f>
        <v>0</v>
      </c>
      <c r="AE1018" s="5">
        <f>24-COUNTIF(D1018:AA1018,"")</f>
        <v>1</v>
      </c>
      <c r="AF1018" s="21" t="b">
        <v>1</v>
      </c>
      <c r="AG1018" s="15" t="b">
        <v>1</v>
      </c>
      <c r="AH1018" s="15" t="b">
        <v>0</v>
      </c>
      <c r="AI1018" s="24" t="b">
        <v>0</v>
      </c>
      <c r="AJ1018" s="6">
        <v>1020</v>
      </c>
      <c r="AK1018" s="6" t="s">
        <v>2691</v>
      </c>
      <c r="AL1018" s="6" t="s">
        <v>2692</v>
      </c>
      <c r="AM1018" s="6">
        <v>56</v>
      </c>
      <c r="AN1018" s="6" t="s">
        <v>2697</v>
      </c>
      <c r="AO1018" s="6" t="s">
        <v>2699</v>
      </c>
      <c r="AP1018" s="6" t="s">
        <v>2693</v>
      </c>
      <c r="AQ1018" s="6" t="s">
        <v>346</v>
      </c>
      <c r="AU1018" s="6" t="s">
        <v>2518</v>
      </c>
      <c r="AV1018" s="98" t="s">
        <v>261</v>
      </c>
      <c r="AW1018" s="98"/>
      <c r="BA1018" s="15" t="b">
        <f>NOT(ISNA(MATCH($A1018&amp;"N",'Cases at IMPPC'!$H:$H,0)))</f>
        <v>0</v>
      </c>
      <c r="BB1018" s="15" t="b">
        <f>NOT(ISNA(MATCH($A1018&amp;"T",'Cases at IMPPC'!$H:$H,0)))</f>
        <v>0</v>
      </c>
      <c r="BC1018" s="15" t="b">
        <f>NOT(ISNA(MATCH($A1018&amp;"ADE",'Cases at IMPPC'!$H:$H,0)))</f>
        <v>0</v>
      </c>
      <c r="BD1018" s="15" t="b">
        <f>NOT(ISNA(MATCH($A1018&amp;"MET",'Cases at IMPPC'!$H:$H,0)))</f>
        <v>0</v>
      </c>
      <c r="BE1018" s="98"/>
    </row>
    <row r="1019" spans="1:60" ht="13" hidden="1" customHeight="1">
      <c r="A1019" s="37">
        <v>1021</v>
      </c>
      <c r="B1019" s="7" t="s">
        <v>1577</v>
      </c>
      <c r="C1019" s="7" t="str">
        <f>TEXT(A1019,"CRC-00000")&amp;"-05-01"</f>
        <v>CRC-01021-05-01</v>
      </c>
      <c r="D1019" s="2" t="s">
        <v>2795</v>
      </c>
      <c r="G1019" s="2" t="s">
        <v>2520</v>
      </c>
      <c r="T1019" s="2"/>
      <c r="U1019" s="2"/>
      <c r="AD1019" s="5" t="b">
        <f>ISNUMBER(MATCH(A1019,Selection!A:A,0))</f>
        <v>0</v>
      </c>
      <c r="AE1019" s="5">
        <f>24-COUNTIF(D1019:AA1019,"")</f>
        <v>1</v>
      </c>
      <c r="AF1019" s="21" t="b">
        <v>1</v>
      </c>
      <c r="AG1019" s="15" t="b">
        <v>0</v>
      </c>
      <c r="AH1019" s="15" t="b">
        <v>1</v>
      </c>
      <c r="AI1019" s="24" t="b">
        <v>0</v>
      </c>
      <c r="AJ1019" s="6">
        <v>1021.1</v>
      </c>
      <c r="AK1019" s="6" t="s">
        <v>3170</v>
      </c>
      <c r="AM1019" s="6">
        <v>22</v>
      </c>
      <c r="AN1019" s="6" t="s">
        <v>2518</v>
      </c>
      <c r="AV1019" s="98"/>
      <c r="AW1019" s="98"/>
      <c r="BA1019" s="15" t="b">
        <f>NOT(ISNA(MATCH($A1019&amp;"N",'Cases at IMPPC'!$H:$H,0)))</f>
        <v>0</v>
      </c>
      <c r="BB1019" s="15" t="b">
        <f>NOT(ISNA(MATCH($A1019&amp;"T",'Cases at IMPPC'!$H:$H,0)))</f>
        <v>0</v>
      </c>
      <c r="BC1019" s="15" t="b">
        <f>NOT(ISNA(MATCH($A1019&amp;"ADE",'Cases at IMPPC'!$H:$H,0)))</f>
        <v>0</v>
      </c>
      <c r="BD1019" s="15" t="b">
        <f>NOT(ISNA(MATCH($A1019&amp;"MET",'Cases at IMPPC'!$H:$H,0)))</f>
        <v>0</v>
      </c>
      <c r="BE1019" s="98"/>
    </row>
    <row r="1020" spans="1:60" ht="13" hidden="1" customHeight="1">
      <c r="A1020" s="37">
        <v>1022</v>
      </c>
      <c r="B1020" s="7" t="s">
        <v>1578</v>
      </c>
      <c r="C1020" s="7" t="str">
        <f>TEXT(A1020,"CRC-00000")&amp;"-05-01"</f>
        <v>CRC-01022-05-01</v>
      </c>
      <c r="D1020" s="2" t="s">
        <v>2794</v>
      </c>
      <c r="G1020" s="2" t="s">
        <v>2520</v>
      </c>
      <c r="T1020" s="2"/>
      <c r="U1020" s="2"/>
      <c r="AD1020" s="5" t="b">
        <f>ISNUMBER(MATCH(A1020,Selection!A:A,0))</f>
        <v>0</v>
      </c>
      <c r="AE1020" s="5">
        <f>24-COUNTIF(D1020:AA1020,"")</f>
        <v>1</v>
      </c>
      <c r="AF1020" s="21" t="b">
        <v>1</v>
      </c>
      <c r="AG1020" s="15" t="b">
        <v>1</v>
      </c>
      <c r="AH1020" s="15" t="b">
        <v>0</v>
      </c>
      <c r="AI1020" s="24" t="b">
        <v>0</v>
      </c>
      <c r="AJ1020" s="6">
        <v>1022</v>
      </c>
      <c r="AK1020" s="6" t="s">
        <v>2691</v>
      </c>
      <c r="AL1020" s="6" t="s">
        <v>2692</v>
      </c>
      <c r="AM1020" s="6">
        <v>79</v>
      </c>
      <c r="AN1020" s="6" t="s">
        <v>2518</v>
      </c>
      <c r="AO1020" s="6" t="s">
        <v>2699</v>
      </c>
      <c r="AP1020" s="6" t="s">
        <v>2693</v>
      </c>
      <c r="AQ1020" s="6" t="s">
        <v>367</v>
      </c>
      <c r="AU1020" s="6" t="s">
        <v>2518</v>
      </c>
      <c r="AV1020" s="98" t="s">
        <v>262</v>
      </c>
      <c r="AW1020" s="98"/>
      <c r="BA1020" s="15" t="b">
        <f>NOT(ISNA(MATCH($A1020&amp;"N",'Cases at IMPPC'!$H:$H,0)))</f>
        <v>0</v>
      </c>
      <c r="BB1020" s="15" t="b">
        <f>NOT(ISNA(MATCH($A1020&amp;"T",'Cases at IMPPC'!$H:$H,0)))</f>
        <v>0</v>
      </c>
      <c r="BC1020" s="15" t="b">
        <f>NOT(ISNA(MATCH($A1020&amp;"ADE",'Cases at IMPPC'!$H:$H,0)))</f>
        <v>0</v>
      </c>
      <c r="BD1020" s="15" t="b">
        <f>NOT(ISNA(MATCH($A1020&amp;"MET",'Cases at IMPPC'!$H:$H,0)))</f>
        <v>0</v>
      </c>
      <c r="BE1020" s="98"/>
    </row>
    <row r="1021" spans="1:60" ht="13" hidden="1" customHeight="1">
      <c r="A1021" s="37">
        <v>1023</v>
      </c>
      <c r="B1021" s="7" t="s">
        <v>1579</v>
      </c>
      <c r="C1021" s="7" t="str">
        <f>TEXT(A1021,"CRC-00000")&amp;"-05-01"</f>
        <v>CRC-01023-05-01</v>
      </c>
      <c r="D1021" s="2" t="s">
        <v>2795</v>
      </c>
      <c r="G1021" s="2" t="s">
        <v>2520</v>
      </c>
      <c r="T1021" s="2"/>
      <c r="U1021" s="2"/>
      <c r="AD1021" s="5" t="b">
        <f>ISNUMBER(MATCH(A1021,Selection!A:A,0))</f>
        <v>0</v>
      </c>
      <c r="AE1021" s="5">
        <f>24-COUNTIF(D1021:AA1021,"")</f>
        <v>1</v>
      </c>
      <c r="AF1021" s="21" t="b">
        <v>1</v>
      </c>
      <c r="AG1021" s="15" t="b">
        <v>1</v>
      </c>
      <c r="AH1021" s="15" t="b">
        <v>0</v>
      </c>
      <c r="AI1021" s="24" t="b">
        <v>0</v>
      </c>
      <c r="AJ1021" s="6">
        <v>1023</v>
      </c>
      <c r="AK1021" s="6" t="s">
        <v>2691</v>
      </c>
      <c r="AL1021" s="6" t="s">
        <v>2692</v>
      </c>
      <c r="AM1021" s="6">
        <v>87</v>
      </c>
      <c r="AN1021" s="6" t="s">
        <v>2518</v>
      </c>
      <c r="AO1021" s="6" t="s">
        <v>2417</v>
      </c>
      <c r="AP1021" s="6" t="s">
        <v>2698</v>
      </c>
      <c r="AQ1021" s="6" t="s">
        <v>199</v>
      </c>
      <c r="AU1021" s="6" t="s">
        <v>2518</v>
      </c>
      <c r="AV1021" s="98"/>
      <c r="AW1021" s="98"/>
      <c r="BA1021" s="15" t="b">
        <f>NOT(ISNA(MATCH($A1021&amp;"N",'Cases at IMPPC'!$H:$H,0)))</f>
        <v>0</v>
      </c>
      <c r="BB1021" s="15" t="b">
        <f>NOT(ISNA(MATCH($A1021&amp;"T",'Cases at IMPPC'!$H:$H,0)))</f>
        <v>0</v>
      </c>
      <c r="BC1021" s="15" t="b">
        <f>NOT(ISNA(MATCH($A1021&amp;"ADE",'Cases at IMPPC'!$H:$H,0)))</f>
        <v>0</v>
      </c>
      <c r="BD1021" s="15" t="b">
        <f>NOT(ISNA(MATCH($A1021&amp;"MET",'Cases at IMPPC'!$H:$H,0)))</f>
        <v>0</v>
      </c>
      <c r="BE1021" s="98" t="s">
        <v>1112</v>
      </c>
    </row>
    <row r="1022" spans="1:60" ht="13" hidden="1" customHeight="1">
      <c r="A1022" s="37">
        <v>1024</v>
      </c>
      <c r="B1022" s="7" t="s">
        <v>1580</v>
      </c>
      <c r="C1022" s="7" t="str">
        <f>TEXT(A1022,"CRC-00000")&amp;"-05-01"</f>
        <v>CRC-01024-05-01</v>
      </c>
      <c r="D1022" s="2" t="s">
        <v>2795</v>
      </c>
      <c r="G1022" s="2" t="s">
        <v>2520</v>
      </c>
      <c r="T1022" s="2"/>
      <c r="U1022" s="2"/>
      <c r="AD1022" s="5" t="b">
        <f>ISNUMBER(MATCH(A1022,Selection!A:A,0))</f>
        <v>0</v>
      </c>
      <c r="AE1022" s="5">
        <f>24-COUNTIF(D1022:AA1022,"")</f>
        <v>1</v>
      </c>
      <c r="AF1022" s="21" t="b">
        <v>1</v>
      </c>
      <c r="AG1022" s="15" t="b">
        <v>1</v>
      </c>
      <c r="AH1022" s="15" t="b">
        <v>0</v>
      </c>
      <c r="AI1022" s="24" t="b">
        <v>0</v>
      </c>
      <c r="AJ1022" s="6">
        <v>1024</v>
      </c>
      <c r="AK1022" s="6" t="s">
        <v>2691</v>
      </c>
      <c r="AL1022" s="6" t="s">
        <v>2692</v>
      </c>
      <c r="AM1022" s="6">
        <v>71</v>
      </c>
      <c r="AN1022" s="6" t="s">
        <v>2697</v>
      </c>
      <c r="AO1022" s="6" t="s">
        <v>2699</v>
      </c>
      <c r="AP1022" s="6" t="s">
        <v>2698</v>
      </c>
      <c r="AQ1022" s="6" t="s">
        <v>328</v>
      </c>
      <c r="AU1022" s="6" t="s">
        <v>2990</v>
      </c>
      <c r="AV1022" s="98" t="s">
        <v>263</v>
      </c>
      <c r="AW1022" s="98"/>
      <c r="BA1022" s="15" t="b">
        <f>NOT(ISNA(MATCH($A1022&amp;"N",'Cases at IMPPC'!$H:$H,0)))</f>
        <v>0</v>
      </c>
      <c r="BB1022" s="15" t="b">
        <f>NOT(ISNA(MATCH($A1022&amp;"T",'Cases at IMPPC'!$H:$H,0)))</f>
        <v>0</v>
      </c>
      <c r="BC1022" s="15" t="b">
        <f>NOT(ISNA(MATCH($A1022&amp;"ADE",'Cases at IMPPC'!$H:$H,0)))</f>
        <v>0</v>
      </c>
      <c r="BD1022" s="15" t="b">
        <f>NOT(ISNA(MATCH($A1022&amp;"MET",'Cases at IMPPC'!$H:$H,0)))</f>
        <v>0</v>
      </c>
      <c r="BE1022" s="98"/>
    </row>
    <row r="1023" spans="1:60" ht="13" hidden="1" customHeight="1">
      <c r="A1023" s="37">
        <v>1025</v>
      </c>
      <c r="B1023" s="7" t="s">
        <v>1581</v>
      </c>
      <c r="C1023" s="7" t="str">
        <f>TEXT(A1023,"CRC-00000")&amp;"-05-01"</f>
        <v>CRC-01025-05-01</v>
      </c>
      <c r="D1023" s="2" t="s">
        <v>2795</v>
      </c>
      <c r="G1023" s="2" t="s">
        <v>2520</v>
      </c>
      <c r="T1023" s="2"/>
      <c r="U1023" s="2"/>
      <c r="AD1023" s="5" t="b">
        <f>ISNUMBER(MATCH(A1023,Selection!A:A,0))</f>
        <v>0</v>
      </c>
      <c r="AE1023" s="5">
        <f>24-COUNTIF(D1023:AA1023,"")</f>
        <v>1</v>
      </c>
      <c r="AF1023" s="21" t="b">
        <v>1</v>
      </c>
      <c r="AG1023" s="15" t="b">
        <v>1</v>
      </c>
      <c r="AH1023" s="15" t="b">
        <v>0</v>
      </c>
      <c r="AI1023" s="24" t="b">
        <v>0</v>
      </c>
      <c r="AJ1023" s="6">
        <v>1025</v>
      </c>
      <c r="AK1023" s="6" t="s">
        <v>3170</v>
      </c>
      <c r="AL1023" s="6" t="s">
        <v>2692</v>
      </c>
      <c r="AM1023" s="6">
        <v>18</v>
      </c>
      <c r="AN1023" s="6" t="s">
        <v>2518</v>
      </c>
      <c r="AV1023" s="98" t="e">
        <v>#N/A</v>
      </c>
      <c r="AW1023" s="98"/>
      <c r="BA1023" s="15" t="b">
        <f>NOT(ISNA(MATCH($A1023&amp;"N",'Cases at IMPPC'!$H:$H,0)))</f>
        <v>0</v>
      </c>
      <c r="BB1023" s="15" t="b">
        <f>NOT(ISNA(MATCH($A1023&amp;"T",'Cases at IMPPC'!$H:$H,0)))</f>
        <v>0</v>
      </c>
      <c r="BC1023" s="15" t="b">
        <f>NOT(ISNA(MATCH($A1023&amp;"ADE",'Cases at IMPPC'!$H:$H,0)))</f>
        <v>0</v>
      </c>
      <c r="BD1023" s="15" t="b">
        <f>NOT(ISNA(MATCH($A1023&amp;"MET",'Cases at IMPPC'!$H:$H,0)))</f>
        <v>0</v>
      </c>
      <c r="BE1023" s="98" t="e">
        <v>#N/A</v>
      </c>
    </row>
    <row r="1024" spans="1:60" ht="13" hidden="1" customHeight="1">
      <c r="A1024" s="37">
        <v>1026</v>
      </c>
      <c r="B1024" s="7" t="s">
        <v>1582</v>
      </c>
      <c r="C1024" s="7" t="str">
        <f>TEXT(A1024,"CRC-00000")&amp;"-05-01"</f>
        <v>CRC-01026-05-01</v>
      </c>
      <c r="D1024" s="2" t="s">
        <v>2795</v>
      </c>
      <c r="G1024" s="2" t="s">
        <v>2520</v>
      </c>
      <c r="T1024" s="2"/>
      <c r="U1024" s="2"/>
      <c r="AD1024" s="5" t="b">
        <f>ISNUMBER(MATCH(A1024,Selection!A:A,0))</f>
        <v>0</v>
      </c>
      <c r="AE1024" s="5">
        <f>24-COUNTIF(D1024:AA1024,"")</f>
        <v>1</v>
      </c>
      <c r="AF1024" s="21" t="b">
        <v>1</v>
      </c>
      <c r="AG1024" s="15" t="b">
        <v>1</v>
      </c>
      <c r="AH1024" s="15" t="b">
        <v>0</v>
      </c>
      <c r="AI1024" s="24" t="b">
        <v>0</v>
      </c>
      <c r="AJ1024" s="6">
        <v>1026</v>
      </c>
      <c r="AK1024" s="6" t="s">
        <v>2691</v>
      </c>
      <c r="AL1024" s="6" t="s">
        <v>2692</v>
      </c>
      <c r="AM1024" s="6">
        <v>52</v>
      </c>
      <c r="AN1024" s="6" t="s">
        <v>2697</v>
      </c>
      <c r="AO1024" s="6" t="s">
        <v>2417</v>
      </c>
      <c r="AP1024" s="6" t="s">
        <v>2698</v>
      </c>
      <c r="AQ1024" s="6" t="s">
        <v>46</v>
      </c>
      <c r="AU1024" s="6" t="s">
        <v>2797</v>
      </c>
      <c r="AV1024" s="98" t="s">
        <v>264</v>
      </c>
      <c r="AW1024" s="98"/>
      <c r="BA1024" s="15" t="b">
        <f>NOT(ISNA(MATCH($A1024&amp;"N",'Cases at IMPPC'!$H:$H,0)))</f>
        <v>0</v>
      </c>
      <c r="BB1024" s="15" t="b">
        <f>NOT(ISNA(MATCH($A1024&amp;"T",'Cases at IMPPC'!$H:$H,0)))</f>
        <v>0</v>
      </c>
      <c r="BC1024" s="15" t="b">
        <f>NOT(ISNA(MATCH($A1024&amp;"ADE",'Cases at IMPPC'!$H:$H,0)))</f>
        <v>0</v>
      </c>
      <c r="BD1024" s="15" t="b">
        <f>NOT(ISNA(MATCH($A1024&amp;"MET",'Cases at IMPPC'!$H:$H,0)))</f>
        <v>0</v>
      </c>
      <c r="BE1024" s="98" t="s">
        <v>840</v>
      </c>
    </row>
    <row r="1025" spans="1:57" ht="13" hidden="1" customHeight="1">
      <c r="A1025" s="37">
        <v>1027</v>
      </c>
      <c r="B1025" s="7" t="s">
        <v>1810</v>
      </c>
      <c r="C1025" s="7" t="str">
        <f>TEXT(A1025,"CRC-00000")&amp;"-05-01"</f>
        <v>CRC-01027-05-01</v>
      </c>
      <c r="D1025" s="2" t="s">
        <v>2795</v>
      </c>
      <c r="G1025" s="2" t="s">
        <v>2520</v>
      </c>
      <c r="T1025" s="2"/>
      <c r="U1025" s="2"/>
      <c r="AD1025" s="5" t="b">
        <f>ISNUMBER(MATCH(A1025,Selection!A:A,0))</f>
        <v>0</v>
      </c>
      <c r="AE1025" s="5">
        <f>24-COUNTIF(D1025:AA1025,"")</f>
        <v>1</v>
      </c>
      <c r="AF1025" s="21" t="b">
        <v>1</v>
      </c>
      <c r="AG1025" s="15" t="b">
        <v>1</v>
      </c>
      <c r="AH1025" s="15" t="b">
        <v>0</v>
      </c>
      <c r="AI1025" s="24" t="b">
        <v>0</v>
      </c>
      <c r="AJ1025" s="6">
        <v>1027</v>
      </c>
      <c r="AK1025" s="6" t="s">
        <v>2691</v>
      </c>
      <c r="AL1025" s="6" t="s">
        <v>2692</v>
      </c>
      <c r="AM1025" s="6">
        <v>43</v>
      </c>
      <c r="AN1025" s="6" t="s">
        <v>2697</v>
      </c>
      <c r="AO1025" s="6" t="s">
        <v>2417</v>
      </c>
      <c r="AP1025" s="6" t="s">
        <v>2693</v>
      </c>
      <c r="AQ1025" s="6" t="s">
        <v>354</v>
      </c>
      <c r="AU1025" s="6" t="s">
        <v>2997</v>
      </c>
      <c r="AV1025" s="98"/>
      <c r="AW1025" s="98"/>
      <c r="BA1025" s="15" t="b">
        <f>NOT(ISNA(MATCH($A1025&amp;"N",'Cases at IMPPC'!$H:$H,0)))</f>
        <v>0</v>
      </c>
      <c r="BB1025" s="15" t="b">
        <f>NOT(ISNA(MATCH($A1025&amp;"T",'Cases at IMPPC'!$H:$H,0)))</f>
        <v>0</v>
      </c>
      <c r="BC1025" s="15" t="b">
        <f>NOT(ISNA(MATCH($A1025&amp;"ADE",'Cases at IMPPC'!$H:$H,0)))</f>
        <v>0</v>
      </c>
      <c r="BD1025" s="15" t="b">
        <f>NOT(ISNA(MATCH($A1025&amp;"MET",'Cases at IMPPC'!$H:$H,0)))</f>
        <v>0</v>
      </c>
      <c r="BE1025" s="98" t="s">
        <v>1082</v>
      </c>
    </row>
    <row r="1026" spans="1:57" ht="13" hidden="1" customHeight="1">
      <c r="A1026" s="37">
        <v>1028</v>
      </c>
      <c r="B1026" s="7" t="s">
        <v>1811</v>
      </c>
      <c r="C1026" s="7" t="str">
        <f>TEXT(A1026,"CRC-00000")&amp;"-05-01"</f>
        <v>CRC-01028-05-01</v>
      </c>
      <c r="D1026" s="2" t="s">
        <v>2794</v>
      </c>
      <c r="G1026" s="2" t="s">
        <v>2520</v>
      </c>
      <c r="T1026" s="2"/>
      <c r="U1026" s="2"/>
      <c r="AD1026" s="5" t="b">
        <f>ISNUMBER(MATCH(A1026,Selection!A:A,0))</f>
        <v>0</v>
      </c>
      <c r="AE1026" s="5">
        <f>24-COUNTIF(D1026:AA1026,"")</f>
        <v>1</v>
      </c>
      <c r="AF1026" s="21" t="b">
        <v>1</v>
      </c>
      <c r="AG1026" s="15" t="b">
        <v>1</v>
      </c>
      <c r="AH1026" s="15" t="b">
        <v>0</v>
      </c>
      <c r="AI1026" s="24" t="b">
        <v>0</v>
      </c>
      <c r="AJ1026" s="6">
        <v>1028</v>
      </c>
      <c r="AK1026" s="6" t="s">
        <v>2691</v>
      </c>
      <c r="AL1026" s="6" t="s">
        <v>2693</v>
      </c>
      <c r="AM1026" s="6">
        <v>63</v>
      </c>
      <c r="AN1026" s="6" t="s">
        <v>2518</v>
      </c>
      <c r="AO1026" s="6" t="s">
        <v>2699</v>
      </c>
      <c r="AP1026" s="6" t="s">
        <v>2693</v>
      </c>
      <c r="AQ1026" s="6" t="s">
        <v>363</v>
      </c>
      <c r="AU1026" s="6" t="s">
        <v>2518</v>
      </c>
      <c r="AV1026" s="98"/>
      <c r="AW1026" s="98"/>
      <c r="BA1026" s="15" t="b">
        <f>NOT(ISNA(MATCH($A1026&amp;"N",'Cases at IMPPC'!$H:$H,0)))</f>
        <v>0</v>
      </c>
      <c r="BB1026" s="15" t="b">
        <f>NOT(ISNA(MATCH($A1026&amp;"T",'Cases at IMPPC'!$H:$H,0)))</f>
        <v>0</v>
      </c>
      <c r="BC1026" s="15" t="b">
        <f>NOT(ISNA(MATCH($A1026&amp;"ADE",'Cases at IMPPC'!$H:$H,0)))</f>
        <v>0</v>
      </c>
      <c r="BD1026" s="15" t="b">
        <f>NOT(ISNA(MATCH($A1026&amp;"MET",'Cases at IMPPC'!$H:$H,0)))</f>
        <v>0</v>
      </c>
      <c r="BE1026" s="98"/>
    </row>
    <row r="1027" spans="1:57" ht="13" hidden="1" customHeight="1">
      <c r="A1027" s="37">
        <v>1029</v>
      </c>
      <c r="B1027" s="7" t="s">
        <v>1624</v>
      </c>
      <c r="C1027" s="7" t="str">
        <f>TEXT(A1027,"CRC-00000")&amp;"-05-01"</f>
        <v>CRC-01029-05-01</v>
      </c>
      <c r="D1027" s="2" t="s">
        <v>2795</v>
      </c>
      <c r="G1027" s="2" t="s">
        <v>2520</v>
      </c>
      <c r="T1027" s="2"/>
      <c r="U1027" s="2"/>
      <c r="AD1027" s="5" t="b">
        <f>ISNUMBER(MATCH(A1027,Selection!A:A,0))</f>
        <v>0</v>
      </c>
      <c r="AE1027" s="5">
        <f>24-COUNTIF(D1027:AA1027,"")</f>
        <v>1</v>
      </c>
      <c r="AF1027" s="21" t="b">
        <v>1</v>
      </c>
      <c r="AG1027" s="15" t="b">
        <v>1</v>
      </c>
      <c r="AH1027" s="15" t="b">
        <v>0</v>
      </c>
      <c r="AI1027" s="24" t="b">
        <v>0</v>
      </c>
      <c r="AJ1027" s="6">
        <v>1029</v>
      </c>
      <c r="AK1027" s="6" t="s">
        <v>2691</v>
      </c>
      <c r="AL1027" s="6" t="s">
        <v>2692</v>
      </c>
      <c r="AM1027" s="6">
        <v>61</v>
      </c>
      <c r="AN1027" s="6" t="s">
        <v>2697</v>
      </c>
      <c r="AO1027" s="6" t="s">
        <v>2699</v>
      </c>
      <c r="AP1027" s="6" t="s">
        <v>2693</v>
      </c>
      <c r="AQ1027" s="6" t="s">
        <v>356</v>
      </c>
      <c r="AU1027" s="6" t="s">
        <v>2518</v>
      </c>
      <c r="AV1027" s="98" t="s">
        <v>739</v>
      </c>
      <c r="AW1027" s="98"/>
      <c r="BA1027" s="15" t="b">
        <f>NOT(ISNA(MATCH($A1027&amp;"N",'Cases at IMPPC'!$H:$H,0)))</f>
        <v>0</v>
      </c>
      <c r="BB1027" s="15" t="b">
        <f>NOT(ISNA(MATCH($A1027&amp;"T",'Cases at IMPPC'!$H:$H,0)))</f>
        <v>0</v>
      </c>
      <c r="BC1027" s="15" t="b">
        <f>NOT(ISNA(MATCH($A1027&amp;"ADE",'Cases at IMPPC'!$H:$H,0)))</f>
        <v>0</v>
      </c>
      <c r="BD1027" s="15" t="b">
        <f>NOT(ISNA(MATCH($A1027&amp;"MET",'Cases at IMPPC'!$H:$H,0)))</f>
        <v>0</v>
      </c>
      <c r="BE1027" s="98" t="s">
        <v>841</v>
      </c>
    </row>
    <row r="1028" spans="1:57" ht="13" hidden="1" customHeight="1">
      <c r="A1028" s="37">
        <v>1030</v>
      </c>
      <c r="B1028" s="7" t="s">
        <v>1332</v>
      </c>
      <c r="C1028" s="7" t="str">
        <f>TEXT(A1028,"CRC-00000")&amp;"-05-01"</f>
        <v>CRC-01030-05-01</v>
      </c>
      <c r="D1028" s="2" t="s">
        <v>2795</v>
      </c>
      <c r="G1028" s="2" t="s">
        <v>2520</v>
      </c>
      <c r="T1028" s="2"/>
      <c r="U1028" s="2"/>
      <c r="AD1028" s="5" t="b">
        <f>ISNUMBER(MATCH(A1028,Selection!A:A,0))</f>
        <v>0</v>
      </c>
      <c r="AE1028" s="5">
        <f>24-COUNTIF(D1028:AA1028,"")</f>
        <v>1</v>
      </c>
      <c r="AF1028" s="21" t="b">
        <v>1</v>
      </c>
      <c r="AG1028" s="15" t="b">
        <v>1</v>
      </c>
      <c r="AH1028" s="15" t="b">
        <v>0</v>
      </c>
      <c r="AI1028" s="24" t="b">
        <v>0</v>
      </c>
      <c r="AJ1028" s="6">
        <v>1030</v>
      </c>
      <c r="AK1028" s="6" t="s">
        <v>2691</v>
      </c>
      <c r="AL1028" s="6" t="s">
        <v>2692</v>
      </c>
      <c r="AM1028" s="6">
        <v>58</v>
      </c>
      <c r="AN1028" s="6" t="s">
        <v>2697</v>
      </c>
      <c r="AO1028" s="6" t="s">
        <v>2699</v>
      </c>
      <c r="AP1028" s="6" t="s">
        <v>2693</v>
      </c>
      <c r="AQ1028" s="6" t="s">
        <v>47</v>
      </c>
      <c r="AU1028" s="6" t="s">
        <v>2518</v>
      </c>
      <c r="AV1028" s="98"/>
      <c r="AW1028" s="98"/>
      <c r="BA1028" s="15" t="b">
        <f>NOT(ISNA(MATCH($A1028&amp;"N",'Cases at IMPPC'!$H:$H,0)))</f>
        <v>0</v>
      </c>
      <c r="BB1028" s="15" t="b">
        <f>NOT(ISNA(MATCH($A1028&amp;"T",'Cases at IMPPC'!$H:$H,0)))</f>
        <v>0</v>
      </c>
      <c r="BC1028" s="15" t="b">
        <f>NOT(ISNA(MATCH($A1028&amp;"ADE",'Cases at IMPPC'!$H:$H,0)))</f>
        <v>0</v>
      </c>
      <c r="BD1028" s="15" t="b">
        <f>NOT(ISNA(MATCH($A1028&amp;"MET",'Cases at IMPPC'!$H:$H,0)))</f>
        <v>0</v>
      </c>
      <c r="BE1028" s="98"/>
    </row>
    <row r="1029" spans="1:57" ht="13" hidden="1" customHeight="1">
      <c r="A1029" s="37">
        <v>1031</v>
      </c>
      <c r="B1029" s="7" t="s">
        <v>1333</v>
      </c>
      <c r="C1029" s="7" t="str">
        <f>TEXT(A1029,"CRC-00000")&amp;"-05-01"</f>
        <v>CRC-01031-05-01</v>
      </c>
      <c r="D1029" s="2" t="s">
        <v>2795</v>
      </c>
      <c r="G1029" s="2" t="s">
        <v>2520</v>
      </c>
      <c r="T1029" s="2"/>
      <c r="U1029" s="2"/>
      <c r="AD1029" s="5" t="b">
        <f>ISNUMBER(MATCH(A1029,Selection!A:A,0))</f>
        <v>0</v>
      </c>
      <c r="AE1029" s="5">
        <f>24-COUNTIF(D1029:AA1029,"")</f>
        <v>1</v>
      </c>
      <c r="AF1029" s="21" t="b">
        <v>1</v>
      </c>
      <c r="AG1029" s="15" t="b">
        <v>1</v>
      </c>
      <c r="AH1029" s="15" t="b">
        <v>0</v>
      </c>
      <c r="AI1029" s="24" t="b">
        <v>0</v>
      </c>
      <c r="AJ1029" s="6">
        <v>1031</v>
      </c>
      <c r="AK1029" s="6" t="s">
        <v>2691</v>
      </c>
      <c r="AL1029" s="6" t="s">
        <v>2692</v>
      </c>
      <c r="AM1029" s="6">
        <v>74</v>
      </c>
      <c r="AN1029" s="6" t="s">
        <v>2518</v>
      </c>
      <c r="AO1029" s="6" t="s">
        <v>2699</v>
      </c>
      <c r="AP1029" s="6" t="s">
        <v>2999</v>
      </c>
      <c r="AQ1029" s="6" t="s">
        <v>48</v>
      </c>
      <c r="AU1029" s="6" t="s">
        <v>2518</v>
      </c>
      <c r="AV1029" s="98"/>
      <c r="AW1029" s="98"/>
      <c r="BA1029" s="15" t="b">
        <f>NOT(ISNA(MATCH($A1029&amp;"N",'Cases at IMPPC'!$H:$H,0)))</f>
        <v>0</v>
      </c>
      <c r="BB1029" s="15" t="b">
        <f>NOT(ISNA(MATCH($A1029&amp;"T",'Cases at IMPPC'!$H:$H,0)))</f>
        <v>0</v>
      </c>
      <c r="BC1029" s="15" t="b">
        <f>NOT(ISNA(MATCH($A1029&amp;"ADE",'Cases at IMPPC'!$H:$H,0)))</f>
        <v>0</v>
      </c>
      <c r="BD1029" s="15" t="b">
        <f>NOT(ISNA(MATCH($A1029&amp;"MET",'Cases at IMPPC'!$H:$H,0)))</f>
        <v>0</v>
      </c>
      <c r="BE1029" s="98"/>
    </row>
    <row r="1030" spans="1:57" ht="13" hidden="1" customHeight="1">
      <c r="A1030" s="37">
        <v>1032</v>
      </c>
      <c r="B1030" s="7" t="s">
        <v>1334</v>
      </c>
      <c r="C1030" s="7" t="str">
        <f>TEXT(A1030,"CRC-00000")&amp;"-05-01"</f>
        <v>CRC-01032-05-01</v>
      </c>
      <c r="D1030" s="2" t="s">
        <v>2795</v>
      </c>
      <c r="G1030" s="2" t="s">
        <v>2520</v>
      </c>
      <c r="T1030" s="2"/>
      <c r="U1030" s="2"/>
      <c r="AD1030" s="5" t="b">
        <f>ISNUMBER(MATCH(A1030,Selection!A:A,0))</f>
        <v>0</v>
      </c>
      <c r="AE1030" s="5">
        <f>24-COUNTIF(D1030:AA1030,"")</f>
        <v>1</v>
      </c>
      <c r="AF1030" s="21" t="b">
        <v>1</v>
      </c>
      <c r="AG1030" s="15" t="b">
        <v>1</v>
      </c>
      <c r="AH1030" s="15" t="b">
        <v>0</v>
      </c>
      <c r="AI1030" s="24" t="b">
        <v>0</v>
      </c>
      <c r="AJ1030" s="6">
        <v>1032</v>
      </c>
      <c r="AK1030" s="6" t="s">
        <v>2691</v>
      </c>
      <c r="AL1030" s="6" t="s">
        <v>2692</v>
      </c>
      <c r="AM1030" s="6">
        <v>52</v>
      </c>
      <c r="AN1030" s="6" t="s">
        <v>2697</v>
      </c>
      <c r="AO1030" s="6" t="s">
        <v>2417</v>
      </c>
      <c r="AP1030" s="6" t="s">
        <v>2693</v>
      </c>
      <c r="AQ1030" s="6" t="s">
        <v>357</v>
      </c>
      <c r="AV1030" s="98" t="s">
        <v>265</v>
      </c>
      <c r="AW1030" s="98"/>
      <c r="BA1030" s="15" t="b">
        <f>NOT(ISNA(MATCH($A1030&amp;"N",'Cases at IMPPC'!$H:$H,0)))</f>
        <v>0</v>
      </c>
      <c r="BB1030" s="15" t="b">
        <f>NOT(ISNA(MATCH($A1030&amp;"T",'Cases at IMPPC'!$H:$H,0)))</f>
        <v>0</v>
      </c>
      <c r="BC1030" s="15" t="b">
        <f>NOT(ISNA(MATCH($A1030&amp;"ADE",'Cases at IMPPC'!$H:$H,0)))</f>
        <v>0</v>
      </c>
      <c r="BD1030" s="15" t="b">
        <f>NOT(ISNA(MATCH($A1030&amp;"MET",'Cases at IMPPC'!$H:$H,0)))</f>
        <v>0</v>
      </c>
      <c r="BE1030" s="98" t="s">
        <v>842</v>
      </c>
    </row>
    <row r="1031" spans="1:57" ht="13" hidden="1" customHeight="1">
      <c r="A1031" s="37">
        <v>1033</v>
      </c>
      <c r="B1031" s="7" t="s">
        <v>1244</v>
      </c>
      <c r="C1031" s="7" t="str">
        <f>TEXT(A1031,"CRC-00000")&amp;"-05-01"</f>
        <v>CRC-01033-05-01</v>
      </c>
      <c r="D1031" s="2" t="s">
        <v>2795</v>
      </c>
      <c r="G1031" s="2" t="s">
        <v>2520</v>
      </c>
      <c r="T1031" s="2"/>
      <c r="U1031" s="2"/>
      <c r="AD1031" s="5" t="b">
        <f>ISNUMBER(MATCH(A1031,Selection!A:A,0))</f>
        <v>0</v>
      </c>
      <c r="AE1031" s="5">
        <f>24-COUNTIF(D1031:AA1031,"")</f>
        <v>1</v>
      </c>
      <c r="AF1031" s="21" t="b">
        <v>1</v>
      </c>
      <c r="AG1031" s="15" t="b">
        <v>1</v>
      </c>
      <c r="AH1031" s="15" t="b">
        <v>0</v>
      </c>
      <c r="AI1031" s="24" t="b">
        <v>0</v>
      </c>
      <c r="AJ1031" s="6">
        <v>1033</v>
      </c>
      <c r="AK1031" s="6" t="s">
        <v>2691</v>
      </c>
      <c r="AL1031" s="6" t="s">
        <v>2692</v>
      </c>
      <c r="AM1031" s="6">
        <v>65</v>
      </c>
      <c r="AN1031" s="6" t="s">
        <v>2697</v>
      </c>
      <c r="AO1031" s="6" t="s">
        <v>2699</v>
      </c>
      <c r="AP1031" s="6" t="s">
        <v>2693</v>
      </c>
      <c r="AQ1031" s="6" t="s">
        <v>372</v>
      </c>
      <c r="AV1031" s="98" t="s">
        <v>266</v>
      </c>
      <c r="AW1031" s="98"/>
      <c r="BA1031" s="15" t="b">
        <f>NOT(ISNA(MATCH($A1031&amp;"N",'Cases at IMPPC'!$H:$H,0)))</f>
        <v>0</v>
      </c>
      <c r="BB1031" s="15" t="b">
        <f>NOT(ISNA(MATCH($A1031&amp;"T",'Cases at IMPPC'!$H:$H,0)))</f>
        <v>0</v>
      </c>
      <c r="BC1031" s="15" t="b">
        <f>NOT(ISNA(MATCH($A1031&amp;"ADE",'Cases at IMPPC'!$H:$H,0)))</f>
        <v>0</v>
      </c>
      <c r="BD1031" s="15" t="b">
        <f>NOT(ISNA(MATCH($A1031&amp;"MET",'Cases at IMPPC'!$H:$H,0)))</f>
        <v>0</v>
      </c>
      <c r="BE1031" s="98" t="s">
        <v>843</v>
      </c>
    </row>
    <row r="1032" spans="1:57" ht="13" hidden="1" customHeight="1">
      <c r="A1032" s="37">
        <v>1034</v>
      </c>
      <c r="B1032" s="7" t="s">
        <v>1245</v>
      </c>
      <c r="C1032" s="7" t="str">
        <f>TEXT(A1032,"CRC-00000")&amp;"-05-01"</f>
        <v>CRC-01034-05-01</v>
      </c>
      <c r="D1032" s="2" t="s">
        <v>2794</v>
      </c>
      <c r="G1032" s="2" t="s">
        <v>2520</v>
      </c>
      <c r="T1032" s="2"/>
      <c r="U1032" s="2"/>
      <c r="AD1032" s="5" t="b">
        <f>ISNUMBER(MATCH(A1032,Selection!A:A,0))</f>
        <v>0</v>
      </c>
      <c r="AE1032" s="5">
        <f>24-COUNTIF(D1032:AA1032,"")</f>
        <v>1</v>
      </c>
      <c r="AF1032" s="21" t="b">
        <v>1</v>
      </c>
      <c r="AG1032" s="15" t="b">
        <v>1</v>
      </c>
      <c r="AH1032" s="15" t="b">
        <v>0</v>
      </c>
      <c r="AI1032" s="24" t="b">
        <v>0</v>
      </c>
      <c r="AJ1032" s="6">
        <v>1034</v>
      </c>
      <c r="AK1032" s="6" t="s">
        <v>2691</v>
      </c>
      <c r="AL1032" s="6" t="s">
        <v>2692</v>
      </c>
      <c r="AM1032" s="6">
        <v>41</v>
      </c>
      <c r="AN1032" s="6" t="s">
        <v>2518</v>
      </c>
      <c r="AO1032" s="6" t="s">
        <v>2699</v>
      </c>
      <c r="AP1032" s="6" t="s">
        <v>2698</v>
      </c>
      <c r="AQ1032" s="6" t="s">
        <v>49</v>
      </c>
      <c r="AU1032" s="6" t="s">
        <v>2797</v>
      </c>
      <c r="AV1032" s="98"/>
      <c r="AW1032" s="98"/>
      <c r="BA1032" s="15" t="b">
        <f>NOT(ISNA(MATCH($A1032&amp;"N",'Cases at IMPPC'!$H:$H,0)))</f>
        <v>0</v>
      </c>
      <c r="BB1032" s="15" t="b">
        <f>NOT(ISNA(MATCH($A1032&amp;"T",'Cases at IMPPC'!$H:$H,0)))</f>
        <v>0</v>
      </c>
      <c r="BC1032" s="15" t="b">
        <f>NOT(ISNA(MATCH($A1032&amp;"ADE",'Cases at IMPPC'!$H:$H,0)))</f>
        <v>0</v>
      </c>
      <c r="BD1032" s="15" t="b">
        <f>NOT(ISNA(MATCH($A1032&amp;"MET",'Cases at IMPPC'!$H:$H,0)))</f>
        <v>0</v>
      </c>
      <c r="BE1032" s="98"/>
    </row>
    <row r="1033" spans="1:57" ht="13" hidden="1" customHeight="1">
      <c r="A1033" s="37">
        <v>1035</v>
      </c>
      <c r="B1033" s="7" t="s">
        <v>1266</v>
      </c>
      <c r="C1033" s="7" t="str">
        <f>TEXT(A1033,"CRC-00000")&amp;"-05-01"</f>
        <v>CRC-01035-05-01</v>
      </c>
      <c r="D1033" s="2" t="s">
        <v>2795</v>
      </c>
      <c r="G1033" s="2" t="s">
        <v>2520</v>
      </c>
      <c r="T1033" s="2"/>
      <c r="U1033" s="2"/>
      <c r="AD1033" s="5" t="b">
        <f>ISNUMBER(MATCH(A1033,Selection!A:A,0))</f>
        <v>0</v>
      </c>
      <c r="AE1033" s="5">
        <f>24-COUNTIF(D1033:AA1033,"")</f>
        <v>1</v>
      </c>
      <c r="AF1033" s="21" t="b">
        <v>1</v>
      </c>
      <c r="AG1033" s="15" t="b">
        <v>1</v>
      </c>
      <c r="AH1033" s="15" t="b">
        <v>0</v>
      </c>
      <c r="AI1033" s="24" t="b">
        <v>0</v>
      </c>
      <c r="AJ1033" s="6">
        <v>1035</v>
      </c>
      <c r="AK1033" s="6" t="s">
        <v>2691</v>
      </c>
      <c r="AL1033" s="6" t="s">
        <v>3169</v>
      </c>
      <c r="AM1033" s="6">
        <v>69</v>
      </c>
      <c r="AN1033" s="6" t="s">
        <v>2518</v>
      </c>
      <c r="AO1033" s="6" t="s">
        <v>2699</v>
      </c>
      <c r="AP1033" s="6" t="s">
        <v>2698</v>
      </c>
      <c r="AQ1033" s="6" t="s">
        <v>106</v>
      </c>
      <c r="AU1033" s="6" t="s">
        <v>2518</v>
      </c>
      <c r="AV1033" s="98" t="s">
        <v>267</v>
      </c>
      <c r="AW1033" s="98"/>
      <c r="BA1033" s="15" t="b">
        <f>NOT(ISNA(MATCH($A1033&amp;"N",'Cases at IMPPC'!$H:$H,0)))</f>
        <v>0</v>
      </c>
      <c r="BB1033" s="15" t="b">
        <f>NOT(ISNA(MATCH($A1033&amp;"T",'Cases at IMPPC'!$H:$H,0)))</f>
        <v>0</v>
      </c>
      <c r="BC1033" s="15" t="b">
        <f>NOT(ISNA(MATCH($A1033&amp;"ADE",'Cases at IMPPC'!$H:$H,0)))</f>
        <v>0</v>
      </c>
      <c r="BD1033" s="15" t="b">
        <f>NOT(ISNA(MATCH($A1033&amp;"MET",'Cases at IMPPC'!$H:$H,0)))</f>
        <v>0</v>
      </c>
      <c r="BE1033" s="98"/>
    </row>
    <row r="1034" spans="1:57" ht="13" hidden="1" customHeight="1">
      <c r="A1034" s="37">
        <v>1036</v>
      </c>
      <c r="B1034" s="7" t="s">
        <v>1267</v>
      </c>
      <c r="C1034" s="7" t="str">
        <f>TEXT(A1034,"CRC-00000")&amp;"-05-01"</f>
        <v>CRC-01036-05-01</v>
      </c>
      <c r="D1034" s="2" t="s">
        <v>2795</v>
      </c>
      <c r="G1034" s="2" t="s">
        <v>2520</v>
      </c>
      <c r="T1034" s="2"/>
      <c r="U1034" s="2"/>
      <c r="AD1034" s="5" t="b">
        <f>ISNUMBER(MATCH(A1034,Selection!A:A,0))</f>
        <v>0</v>
      </c>
      <c r="AE1034" s="5">
        <f>24-COUNTIF(D1034:AA1034,"")</f>
        <v>1</v>
      </c>
      <c r="AF1034" s="21" t="b">
        <v>1</v>
      </c>
      <c r="AG1034" s="15" t="b">
        <v>1</v>
      </c>
      <c r="AH1034" s="15" t="b">
        <v>0</v>
      </c>
      <c r="AI1034" s="24" t="b">
        <v>0</v>
      </c>
      <c r="AJ1034" s="6">
        <v>1036</v>
      </c>
      <c r="AK1034" s="6" t="s">
        <v>2691</v>
      </c>
      <c r="AL1034" s="6" t="s">
        <v>2692</v>
      </c>
      <c r="AM1034" s="6">
        <v>59</v>
      </c>
      <c r="AN1034" s="6" t="s">
        <v>2518</v>
      </c>
      <c r="AO1034" s="6" t="s">
        <v>2417</v>
      </c>
      <c r="AP1034" s="6" t="s">
        <v>2693</v>
      </c>
      <c r="AQ1034" s="6" t="s">
        <v>50</v>
      </c>
      <c r="AU1034" s="6" t="s">
        <v>2518</v>
      </c>
      <c r="AV1034" s="98"/>
      <c r="AW1034" s="98"/>
      <c r="BA1034" s="15" t="b">
        <f>NOT(ISNA(MATCH($A1034&amp;"N",'Cases at IMPPC'!$H:$H,0)))</f>
        <v>0</v>
      </c>
      <c r="BB1034" s="15" t="b">
        <f>NOT(ISNA(MATCH($A1034&amp;"T",'Cases at IMPPC'!$H:$H,0)))</f>
        <v>0</v>
      </c>
      <c r="BC1034" s="15" t="b">
        <f>NOT(ISNA(MATCH($A1034&amp;"ADE",'Cases at IMPPC'!$H:$H,0)))</f>
        <v>0</v>
      </c>
      <c r="BD1034" s="15" t="b">
        <f>NOT(ISNA(MATCH($A1034&amp;"MET",'Cases at IMPPC'!$H:$H,0)))</f>
        <v>0</v>
      </c>
      <c r="BE1034" s="98"/>
    </row>
    <row r="1035" spans="1:57" ht="13" hidden="1" customHeight="1">
      <c r="A1035" s="37">
        <v>1037</v>
      </c>
      <c r="B1035" s="7" t="s">
        <v>1268</v>
      </c>
      <c r="C1035" s="7" t="str">
        <f>TEXT(A1035,"CRC-00000")&amp;"-05-01"</f>
        <v>CRC-01037-05-01</v>
      </c>
      <c r="D1035" s="2" t="s">
        <v>2794</v>
      </c>
      <c r="G1035" s="2" t="s">
        <v>2520</v>
      </c>
      <c r="T1035" s="2"/>
      <c r="U1035" s="2"/>
      <c r="AD1035" s="5" t="b">
        <f>ISNUMBER(MATCH(A1035,Selection!A:A,0))</f>
        <v>0</v>
      </c>
      <c r="AE1035" s="5">
        <f>24-COUNTIF(D1035:AA1035,"")</f>
        <v>1</v>
      </c>
      <c r="AF1035" s="21" t="b">
        <v>1</v>
      </c>
      <c r="AG1035" s="15" t="b">
        <v>1</v>
      </c>
      <c r="AH1035" s="15" t="b">
        <v>0</v>
      </c>
      <c r="AI1035" s="24" t="b">
        <v>0</v>
      </c>
      <c r="AJ1035" s="6">
        <v>1037</v>
      </c>
      <c r="AK1035" s="6" t="s">
        <v>2691</v>
      </c>
      <c r="AL1035" s="6" t="s">
        <v>2692</v>
      </c>
      <c r="AM1035" s="6">
        <v>69</v>
      </c>
      <c r="AN1035" s="6" t="s">
        <v>2518</v>
      </c>
      <c r="AO1035" s="6" t="s">
        <v>2699</v>
      </c>
      <c r="AP1035" s="6" t="s">
        <v>2999</v>
      </c>
      <c r="AQ1035" s="6" t="s">
        <v>51</v>
      </c>
      <c r="AU1035" s="6" t="s">
        <v>2518</v>
      </c>
      <c r="AV1035" s="98"/>
      <c r="AW1035" s="98"/>
      <c r="BA1035" s="15" t="b">
        <f>NOT(ISNA(MATCH($A1035&amp;"N",'Cases at IMPPC'!$H:$H,0)))</f>
        <v>0</v>
      </c>
      <c r="BB1035" s="15" t="b">
        <f>NOT(ISNA(MATCH($A1035&amp;"T",'Cases at IMPPC'!$H:$H,0)))</f>
        <v>0</v>
      </c>
      <c r="BC1035" s="15" t="b">
        <f>NOT(ISNA(MATCH($A1035&amp;"ADE",'Cases at IMPPC'!$H:$H,0)))</f>
        <v>0</v>
      </c>
      <c r="BD1035" s="15" t="b">
        <f>NOT(ISNA(MATCH($A1035&amp;"MET",'Cases at IMPPC'!$H:$H,0)))</f>
        <v>0</v>
      </c>
      <c r="BE1035" s="98"/>
    </row>
    <row r="1036" spans="1:57" ht="13" hidden="1" customHeight="1">
      <c r="A1036" s="37">
        <v>1038</v>
      </c>
      <c r="B1036" s="7" t="s">
        <v>1269</v>
      </c>
      <c r="C1036" s="7" t="str">
        <f>TEXT(A1036,"CRC-00000")&amp;"-05-01"</f>
        <v>CRC-01038-05-01</v>
      </c>
      <c r="D1036" s="2" t="s">
        <v>2795</v>
      </c>
      <c r="G1036" s="2" t="s">
        <v>2520</v>
      </c>
      <c r="T1036" s="2"/>
      <c r="U1036" s="2"/>
      <c r="AD1036" s="5" t="b">
        <f>ISNUMBER(MATCH(A1036,Selection!A:A,0))</f>
        <v>0</v>
      </c>
      <c r="AE1036" s="5">
        <f>24-COUNTIF(D1036:AA1036,"")</f>
        <v>1</v>
      </c>
      <c r="AF1036" s="21" t="b">
        <v>1</v>
      </c>
      <c r="AG1036" s="15" t="b">
        <v>1</v>
      </c>
      <c r="AH1036" s="15" t="b">
        <v>0</v>
      </c>
      <c r="AI1036" s="24" t="b">
        <v>0</v>
      </c>
      <c r="AJ1036" s="6">
        <v>1038</v>
      </c>
      <c r="AK1036" s="6" t="s">
        <v>2691</v>
      </c>
      <c r="AL1036" s="6" t="s">
        <v>2692</v>
      </c>
      <c r="AM1036" s="6">
        <v>59</v>
      </c>
      <c r="AN1036" s="6" t="s">
        <v>2518</v>
      </c>
      <c r="AO1036" s="6" t="s">
        <v>2699</v>
      </c>
      <c r="AP1036" s="6" t="s">
        <v>2693</v>
      </c>
      <c r="AQ1036" s="6" t="s">
        <v>318</v>
      </c>
      <c r="AU1036" s="6" t="s">
        <v>2518</v>
      </c>
      <c r="AV1036" s="98" t="s">
        <v>268</v>
      </c>
      <c r="AW1036" s="98"/>
      <c r="BA1036" s="15" t="b">
        <f>NOT(ISNA(MATCH($A1036&amp;"N",'Cases at IMPPC'!$H:$H,0)))</f>
        <v>0</v>
      </c>
      <c r="BB1036" s="15" t="b">
        <f>NOT(ISNA(MATCH($A1036&amp;"T",'Cases at IMPPC'!$H:$H,0)))</f>
        <v>0</v>
      </c>
      <c r="BC1036" s="15" t="b">
        <f>NOT(ISNA(MATCH($A1036&amp;"ADE",'Cases at IMPPC'!$H:$H,0)))</f>
        <v>0</v>
      </c>
      <c r="BD1036" s="15" t="b">
        <f>NOT(ISNA(MATCH($A1036&amp;"MET",'Cases at IMPPC'!$H:$H,0)))</f>
        <v>0</v>
      </c>
      <c r="BE1036" s="98"/>
    </row>
    <row r="1037" spans="1:57" ht="13" hidden="1" customHeight="1">
      <c r="A1037" s="37">
        <v>1039</v>
      </c>
      <c r="B1037" s="7" t="s">
        <v>1270</v>
      </c>
      <c r="C1037" s="7" t="str">
        <f>TEXT(A1037,"CRC-00000")&amp;"-05-01"</f>
        <v>CRC-01039-05-01</v>
      </c>
      <c r="D1037" s="2" t="s">
        <v>2795</v>
      </c>
      <c r="G1037" s="2" t="s">
        <v>2520</v>
      </c>
      <c r="T1037" s="2"/>
      <c r="U1037" s="2"/>
      <c r="AD1037" s="5" t="b">
        <f>ISNUMBER(MATCH(A1037,Selection!A:A,0))</f>
        <v>0</v>
      </c>
      <c r="AE1037" s="5">
        <f>24-COUNTIF(D1037:AA1037,"")</f>
        <v>1</v>
      </c>
      <c r="AF1037" s="21" t="b">
        <v>1</v>
      </c>
      <c r="AG1037" s="15" t="b">
        <v>1</v>
      </c>
      <c r="AH1037" s="15" t="b">
        <v>0</v>
      </c>
      <c r="AI1037" s="24" t="b">
        <v>0</v>
      </c>
      <c r="AJ1037" s="6">
        <v>1039</v>
      </c>
      <c r="AK1037" s="6" t="s">
        <v>2691</v>
      </c>
      <c r="AL1037" s="6" t="s">
        <v>2692</v>
      </c>
      <c r="AM1037" s="6">
        <v>59</v>
      </c>
      <c r="AN1037" s="6" t="s">
        <v>2697</v>
      </c>
      <c r="AO1037" s="6" t="s">
        <v>2417</v>
      </c>
      <c r="AP1037" s="6" t="s">
        <v>2698</v>
      </c>
      <c r="AQ1037" s="6" t="s">
        <v>52</v>
      </c>
      <c r="AU1037" s="6" t="s">
        <v>2518</v>
      </c>
      <c r="AV1037" s="98"/>
      <c r="AW1037" s="98"/>
      <c r="BA1037" s="15" t="b">
        <f>NOT(ISNA(MATCH($A1037&amp;"N",'Cases at IMPPC'!$H:$H,0)))</f>
        <v>0</v>
      </c>
      <c r="BB1037" s="15" t="b">
        <f>NOT(ISNA(MATCH($A1037&amp;"T",'Cases at IMPPC'!$H:$H,0)))</f>
        <v>0</v>
      </c>
      <c r="BC1037" s="15" t="b">
        <f>NOT(ISNA(MATCH($A1037&amp;"ADE",'Cases at IMPPC'!$H:$H,0)))</f>
        <v>0</v>
      </c>
      <c r="BD1037" s="15" t="b">
        <f>NOT(ISNA(MATCH($A1037&amp;"MET",'Cases at IMPPC'!$H:$H,0)))</f>
        <v>0</v>
      </c>
      <c r="BE1037" s="98"/>
    </row>
    <row r="1038" spans="1:57" ht="13" hidden="1" customHeight="1">
      <c r="A1038" s="37">
        <v>1040</v>
      </c>
      <c r="B1038" s="7" t="s">
        <v>1271</v>
      </c>
      <c r="C1038" s="7" t="str">
        <f>TEXT(A1038,"CRC-00000")&amp;"-05-01"</f>
        <v>CRC-01040-05-01</v>
      </c>
      <c r="D1038" s="2" t="s">
        <v>2795</v>
      </c>
      <c r="G1038" s="2" t="s">
        <v>2520</v>
      </c>
      <c r="T1038" s="2"/>
      <c r="U1038" s="2"/>
      <c r="AD1038" s="5" t="b">
        <f>ISNUMBER(MATCH(A1038,Selection!A:A,0))</f>
        <v>0</v>
      </c>
      <c r="AE1038" s="5">
        <f>24-COUNTIF(D1038:AA1038,"")</f>
        <v>1</v>
      </c>
      <c r="AF1038" s="21" t="b">
        <v>1</v>
      </c>
      <c r="AG1038" s="15" t="b">
        <v>1</v>
      </c>
      <c r="AH1038" s="15" t="b">
        <v>0</v>
      </c>
      <c r="AI1038" s="24" t="b">
        <v>0</v>
      </c>
      <c r="AJ1038" s="6">
        <v>1040</v>
      </c>
      <c r="AK1038" s="6" t="s">
        <v>2691</v>
      </c>
      <c r="AL1038" s="6" t="s">
        <v>2693</v>
      </c>
      <c r="AM1038" s="6">
        <v>58</v>
      </c>
      <c r="AN1038" s="6" t="s">
        <v>2518</v>
      </c>
      <c r="AO1038" s="6" t="s">
        <v>2699</v>
      </c>
      <c r="AP1038" s="6" t="s">
        <v>2698</v>
      </c>
      <c r="AQ1038" s="6" t="s">
        <v>53</v>
      </c>
      <c r="AU1038" s="6" t="s">
        <v>2518</v>
      </c>
      <c r="AV1038" s="98"/>
      <c r="AW1038" s="98"/>
      <c r="BA1038" s="15" t="b">
        <f>NOT(ISNA(MATCH($A1038&amp;"N",'Cases at IMPPC'!$H:$H,0)))</f>
        <v>0</v>
      </c>
      <c r="BB1038" s="15" t="b">
        <f>NOT(ISNA(MATCH($A1038&amp;"T",'Cases at IMPPC'!$H:$H,0)))</f>
        <v>0</v>
      </c>
      <c r="BC1038" s="15" t="b">
        <f>NOT(ISNA(MATCH($A1038&amp;"ADE",'Cases at IMPPC'!$H:$H,0)))</f>
        <v>0</v>
      </c>
      <c r="BD1038" s="15" t="b">
        <f>NOT(ISNA(MATCH($A1038&amp;"MET",'Cases at IMPPC'!$H:$H,0)))</f>
        <v>0</v>
      </c>
      <c r="BE1038" s="98" t="s">
        <v>839</v>
      </c>
    </row>
    <row r="1039" spans="1:57" ht="13" hidden="1" customHeight="1">
      <c r="A1039" s="37">
        <v>1041</v>
      </c>
      <c r="B1039" s="7" t="s">
        <v>1272</v>
      </c>
      <c r="C1039" s="7" t="str">
        <f>TEXT(A1039,"CRC-00000")&amp;"-05-01"</f>
        <v>CRC-01041-05-01</v>
      </c>
      <c r="D1039" s="2" t="s">
        <v>2795</v>
      </c>
      <c r="G1039" s="2" t="s">
        <v>2520</v>
      </c>
      <c r="T1039" s="2"/>
      <c r="U1039" s="2"/>
      <c r="AD1039" s="5" t="b">
        <f>ISNUMBER(MATCH(A1039,Selection!A:A,0))</f>
        <v>0</v>
      </c>
      <c r="AE1039" s="5">
        <f>24-COUNTIF(D1039:AA1039,"")</f>
        <v>1</v>
      </c>
      <c r="AF1039" s="21" t="b">
        <v>1</v>
      </c>
      <c r="AG1039" s="15" t="b">
        <v>1</v>
      </c>
      <c r="AH1039" s="15" t="b">
        <v>0</v>
      </c>
      <c r="AI1039" s="24" t="b">
        <v>0</v>
      </c>
      <c r="AJ1039" s="6">
        <v>1041</v>
      </c>
      <c r="AK1039" s="6" t="s">
        <v>2691</v>
      </c>
      <c r="AL1039" s="6" t="s">
        <v>2692</v>
      </c>
      <c r="AM1039" s="6">
        <v>78</v>
      </c>
      <c r="AN1039" s="6" t="s">
        <v>2518</v>
      </c>
      <c r="AO1039" s="6" t="s">
        <v>2699</v>
      </c>
      <c r="AP1039" s="6" t="s">
        <v>2693</v>
      </c>
      <c r="AQ1039" s="6" t="s">
        <v>211</v>
      </c>
      <c r="AU1039" s="6" t="s">
        <v>2518</v>
      </c>
      <c r="AV1039" s="98"/>
      <c r="AW1039" s="98"/>
      <c r="BA1039" s="15" t="b">
        <f>NOT(ISNA(MATCH($A1039&amp;"N",'Cases at IMPPC'!$H:$H,0)))</f>
        <v>0</v>
      </c>
      <c r="BB1039" s="15" t="b">
        <f>NOT(ISNA(MATCH($A1039&amp;"T",'Cases at IMPPC'!$H:$H,0)))</f>
        <v>0</v>
      </c>
      <c r="BC1039" s="15" t="b">
        <f>NOT(ISNA(MATCH($A1039&amp;"ADE",'Cases at IMPPC'!$H:$H,0)))</f>
        <v>0</v>
      </c>
      <c r="BD1039" s="15" t="b">
        <f>NOT(ISNA(MATCH($A1039&amp;"MET",'Cases at IMPPC'!$H:$H,0)))</f>
        <v>0</v>
      </c>
      <c r="BE1039" s="98"/>
    </row>
    <row r="1040" spans="1:57" ht="13" hidden="1" customHeight="1">
      <c r="A1040" s="37">
        <v>1042</v>
      </c>
      <c r="B1040" s="7" t="s">
        <v>1273</v>
      </c>
      <c r="C1040" s="7" t="str">
        <f>TEXT(A1040,"CRC-00000")&amp;"-05-01"</f>
        <v>CRC-01042-05-01</v>
      </c>
      <c r="D1040" s="2" t="s">
        <v>2795</v>
      </c>
      <c r="G1040" s="2" t="s">
        <v>2520</v>
      </c>
      <c r="T1040" s="2"/>
      <c r="U1040" s="2"/>
      <c r="AD1040" s="5" t="b">
        <f>ISNUMBER(MATCH(A1040,Selection!A:A,0))</f>
        <v>0</v>
      </c>
      <c r="AE1040" s="5">
        <f>24-COUNTIF(D1040:AA1040,"")</f>
        <v>1</v>
      </c>
      <c r="AF1040" s="21" t="b">
        <v>1</v>
      </c>
      <c r="AG1040" s="15" t="b">
        <v>0</v>
      </c>
      <c r="AH1040" s="15" t="b">
        <v>0</v>
      </c>
      <c r="AI1040" s="24" t="b">
        <v>1</v>
      </c>
      <c r="AJ1040" s="6">
        <v>1042.3</v>
      </c>
      <c r="AK1040" s="6" t="s">
        <v>2744</v>
      </c>
      <c r="AL1040" s="6" t="s">
        <v>2692</v>
      </c>
      <c r="AM1040" s="6">
        <v>48</v>
      </c>
      <c r="AN1040" s="6" t="s">
        <v>2697</v>
      </c>
      <c r="AP1040" s="6" t="s">
        <v>2518</v>
      </c>
      <c r="AV1040" s="98"/>
      <c r="AW1040" s="98"/>
      <c r="BA1040" s="15" t="b">
        <f>NOT(ISNA(MATCH($A1040&amp;"N",'Cases at IMPPC'!$H:$H,0)))</f>
        <v>0</v>
      </c>
      <c r="BB1040" s="15" t="b">
        <f>NOT(ISNA(MATCH($A1040&amp;"T",'Cases at IMPPC'!$H:$H,0)))</f>
        <v>0</v>
      </c>
      <c r="BC1040" s="15" t="b">
        <f>NOT(ISNA(MATCH($A1040&amp;"ADE",'Cases at IMPPC'!$H:$H,0)))</f>
        <v>0</v>
      </c>
      <c r="BD1040" s="15" t="b">
        <f>NOT(ISNA(MATCH($A1040&amp;"MET",'Cases at IMPPC'!$H:$H,0)))</f>
        <v>0</v>
      </c>
      <c r="BE1040" s="98" t="s">
        <v>844</v>
      </c>
    </row>
    <row r="1041" spans="1:60" ht="13" hidden="1" customHeight="1">
      <c r="A1041" s="37">
        <v>1043</v>
      </c>
      <c r="B1041" s="7" t="s">
        <v>1274</v>
      </c>
      <c r="C1041" s="7" t="str">
        <f>TEXT(A1041,"CRC-00000")&amp;"-05-01"</f>
        <v>CRC-01043-05-01</v>
      </c>
      <c r="D1041" s="2" t="s">
        <v>2795</v>
      </c>
      <c r="G1041" s="2" t="s">
        <v>2520</v>
      </c>
      <c r="T1041" s="2"/>
      <c r="U1041" s="2"/>
      <c r="AD1041" s="5" t="b">
        <f>ISNUMBER(MATCH(A1041,Selection!A:A,0))</f>
        <v>0</v>
      </c>
      <c r="AE1041" s="5">
        <f>24-COUNTIF(D1041:AA1041,"")</f>
        <v>1</v>
      </c>
      <c r="AF1041" s="21" t="b">
        <v>1</v>
      </c>
      <c r="AG1041" s="15" t="b">
        <v>1</v>
      </c>
      <c r="AH1041" s="15" t="b">
        <v>0</v>
      </c>
      <c r="AI1041" s="24" t="b">
        <v>0</v>
      </c>
      <c r="AJ1041" s="6">
        <v>1043</v>
      </c>
      <c r="AK1041" s="6" t="s">
        <v>2691</v>
      </c>
      <c r="AL1041" s="6" t="s">
        <v>2692</v>
      </c>
      <c r="AM1041" s="6">
        <v>55</v>
      </c>
      <c r="AN1041" s="6" t="s">
        <v>2518</v>
      </c>
      <c r="AO1041" s="6" t="s">
        <v>2417</v>
      </c>
      <c r="AP1041" s="6" t="s">
        <v>2693</v>
      </c>
      <c r="AQ1041" s="6" t="s">
        <v>348</v>
      </c>
      <c r="AU1041" s="6" t="s">
        <v>2518</v>
      </c>
      <c r="AV1041" s="98"/>
      <c r="AW1041" s="98"/>
      <c r="BA1041" s="15" t="b">
        <f>NOT(ISNA(MATCH($A1041&amp;"N",'Cases at IMPPC'!$H:$H,0)))</f>
        <v>0</v>
      </c>
      <c r="BB1041" s="15" t="b">
        <f>NOT(ISNA(MATCH($A1041&amp;"T",'Cases at IMPPC'!$H:$H,0)))</f>
        <v>0</v>
      </c>
      <c r="BC1041" s="15" t="b">
        <f>NOT(ISNA(MATCH($A1041&amp;"ADE",'Cases at IMPPC'!$H:$H,0)))</f>
        <v>0</v>
      </c>
      <c r="BD1041" s="15" t="b">
        <f>NOT(ISNA(MATCH($A1041&amp;"MET",'Cases at IMPPC'!$H:$H,0)))</f>
        <v>0</v>
      </c>
      <c r="BE1041" s="98"/>
    </row>
    <row r="1042" spans="1:60" ht="13" hidden="1" customHeight="1">
      <c r="A1042" s="37">
        <v>1044</v>
      </c>
      <c r="B1042" s="7" t="s">
        <v>1257</v>
      </c>
      <c r="C1042" s="7" t="str">
        <f>TEXT(A1042,"CRC-00000")&amp;"-05-01"</f>
        <v>CRC-01044-05-01</v>
      </c>
      <c r="D1042" s="2" t="s">
        <v>2795</v>
      </c>
      <c r="G1042" s="2" t="s">
        <v>2520</v>
      </c>
      <c r="T1042" s="2"/>
      <c r="U1042" s="2"/>
      <c r="AD1042" s="5" t="b">
        <f>ISNUMBER(MATCH(A1042,Selection!A:A,0))</f>
        <v>0</v>
      </c>
      <c r="AE1042" s="5">
        <f>24-COUNTIF(D1042:AA1042,"")</f>
        <v>1</v>
      </c>
      <c r="AF1042" s="21" t="b">
        <v>1</v>
      </c>
      <c r="AG1042" s="15" t="b">
        <v>1</v>
      </c>
      <c r="AH1042" s="15" t="b">
        <v>0</v>
      </c>
      <c r="AI1042" s="24" t="b">
        <v>0</v>
      </c>
      <c r="AJ1042" s="6">
        <v>1044</v>
      </c>
      <c r="AK1042" s="6" t="s">
        <v>2691</v>
      </c>
      <c r="AL1042" s="6" t="s">
        <v>2692</v>
      </c>
      <c r="AM1042" s="6">
        <v>78</v>
      </c>
      <c r="AN1042" s="6" t="s">
        <v>2697</v>
      </c>
      <c r="AO1042" s="6" t="s">
        <v>2417</v>
      </c>
      <c r="AP1042" s="6" t="s">
        <v>2698</v>
      </c>
      <c r="AQ1042" s="6" t="s">
        <v>237</v>
      </c>
      <c r="AU1042" s="6" t="s">
        <v>2518</v>
      </c>
      <c r="AV1042" s="98" t="s">
        <v>580</v>
      </c>
      <c r="AW1042" s="98"/>
      <c r="BA1042" s="15" t="b">
        <f>NOT(ISNA(MATCH($A1042&amp;"N",'Cases at IMPPC'!$H:$H,0)))</f>
        <v>0</v>
      </c>
      <c r="BB1042" s="15" t="b">
        <f>NOT(ISNA(MATCH($A1042&amp;"T",'Cases at IMPPC'!$H:$H,0)))</f>
        <v>0</v>
      </c>
      <c r="BC1042" s="15" t="b">
        <f>NOT(ISNA(MATCH($A1042&amp;"ADE",'Cases at IMPPC'!$H:$H,0)))</f>
        <v>0</v>
      </c>
      <c r="BD1042" s="15" t="b">
        <f>NOT(ISNA(MATCH($A1042&amp;"MET",'Cases at IMPPC'!$H:$H,0)))</f>
        <v>0</v>
      </c>
      <c r="BE1042" s="98"/>
    </row>
    <row r="1043" spans="1:60" ht="13" hidden="1" customHeight="1">
      <c r="A1043" s="37">
        <v>1045</v>
      </c>
      <c r="B1043" s="7" t="s">
        <v>1258</v>
      </c>
      <c r="C1043" s="7" t="str">
        <f>TEXT(A1043,"CRC-00000")&amp;"-05-01"</f>
        <v>CRC-01045-05-01</v>
      </c>
      <c r="D1043" s="2" t="s">
        <v>2795</v>
      </c>
      <c r="G1043" s="2" t="s">
        <v>2520</v>
      </c>
      <c r="T1043" s="2"/>
      <c r="U1043" s="2"/>
      <c r="AD1043" s="5" t="b">
        <f>ISNUMBER(MATCH(A1043,Selection!A:A,0))</f>
        <v>0</v>
      </c>
      <c r="AE1043" s="5">
        <f>24-COUNTIF(D1043:AA1043,"")</f>
        <v>1</v>
      </c>
      <c r="AF1043" s="21" t="b">
        <v>1</v>
      </c>
      <c r="AG1043" s="15" t="b">
        <v>1</v>
      </c>
      <c r="AH1043" s="15" t="b">
        <v>0</v>
      </c>
      <c r="AI1043" s="24" t="b">
        <v>0</v>
      </c>
      <c r="AJ1043" s="6">
        <v>1045</v>
      </c>
      <c r="AK1043" s="6" t="s">
        <v>2691</v>
      </c>
      <c r="AL1043" s="6" t="s">
        <v>2692</v>
      </c>
      <c r="AM1043" s="6">
        <v>76</v>
      </c>
      <c r="AN1043" s="6" t="s">
        <v>2697</v>
      </c>
      <c r="AO1043" s="6" t="s">
        <v>2699</v>
      </c>
      <c r="AP1043" s="6" t="s">
        <v>2693</v>
      </c>
      <c r="AQ1043" s="6" t="s">
        <v>326</v>
      </c>
      <c r="AU1043" s="6" t="s">
        <v>2990</v>
      </c>
      <c r="AV1043" s="98" t="s">
        <v>269</v>
      </c>
      <c r="AW1043" s="98"/>
      <c r="BA1043" s="15" t="b">
        <f>NOT(ISNA(MATCH($A1043&amp;"N",'Cases at IMPPC'!$H:$H,0)))</f>
        <v>0</v>
      </c>
      <c r="BB1043" s="15" t="b">
        <f>NOT(ISNA(MATCH($A1043&amp;"T",'Cases at IMPPC'!$H:$H,0)))</f>
        <v>0</v>
      </c>
      <c r="BC1043" s="15" t="b">
        <f>NOT(ISNA(MATCH($A1043&amp;"ADE",'Cases at IMPPC'!$H:$H,0)))</f>
        <v>0</v>
      </c>
      <c r="BD1043" s="15" t="b">
        <f>NOT(ISNA(MATCH($A1043&amp;"MET",'Cases at IMPPC'!$H:$H,0)))</f>
        <v>0</v>
      </c>
      <c r="BE1043" s="98"/>
    </row>
    <row r="1044" spans="1:60" ht="13" hidden="1" customHeight="1">
      <c r="A1044" s="37">
        <v>1046</v>
      </c>
      <c r="B1044" s="7" t="s">
        <v>1259</v>
      </c>
      <c r="C1044" s="7" t="str">
        <f>TEXT(A1044,"CRC-00000")&amp;"-05-01"</f>
        <v>CRC-01046-05-01</v>
      </c>
      <c r="D1044" s="2" t="s">
        <v>2795</v>
      </c>
      <c r="G1044" s="2" t="s">
        <v>2520</v>
      </c>
      <c r="T1044" s="2"/>
      <c r="U1044" s="2"/>
      <c r="AD1044" s="5" t="b">
        <f>ISNUMBER(MATCH(A1044,Selection!A:A,0))</f>
        <v>0</v>
      </c>
      <c r="AE1044" s="5">
        <f>24-COUNTIF(D1044:AA1044,"")</f>
        <v>1</v>
      </c>
      <c r="AF1044" s="21" t="b">
        <v>1</v>
      </c>
      <c r="AG1044" s="15" t="b">
        <v>1</v>
      </c>
      <c r="AH1044" s="15" t="b">
        <v>0</v>
      </c>
      <c r="AI1044" s="24" t="b">
        <v>0</v>
      </c>
      <c r="AJ1044" s="6">
        <v>1046</v>
      </c>
      <c r="AK1044" s="6" t="s">
        <v>2691</v>
      </c>
      <c r="AL1044" s="6" t="s">
        <v>2692</v>
      </c>
      <c r="AM1044" s="6">
        <v>72</v>
      </c>
      <c r="AN1044" s="6" t="s">
        <v>2697</v>
      </c>
      <c r="AO1044" s="6" t="s">
        <v>2699</v>
      </c>
      <c r="AP1044" s="6" t="s">
        <v>2999</v>
      </c>
      <c r="AQ1044" s="6" t="s">
        <v>362</v>
      </c>
      <c r="AU1044" s="6" t="s">
        <v>2990</v>
      </c>
      <c r="AV1044" s="98" t="s">
        <v>270</v>
      </c>
      <c r="AW1044" s="98"/>
      <c r="BA1044" s="15" t="b">
        <f>NOT(ISNA(MATCH($A1044&amp;"N",'Cases at IMPPC'!$H:$H,0)))</f>
        <v>0</v>
      </c>
      <c r="BB1044" s="15" t="b">
        <f>NOT(ISNA(MATCH($A1044&amp;"T",'Cases at IMPPC'!$H:$H,0)))</f>
        <v>0</v>
      </c>
      <c r="BC1044" s="15" t="b">
        <f>NOT(ISNA(MATCH($A1044&amp;"ADE",'Cases at IMPPC'!$H:$H,0)))</f>
        <v>0</v>
      </c>
      <c r="BD1044" s="15" t="b">
        <f>NOT(ISNA(MATCH($A1044&amp;"MET",'Cases at IMPPC'!$H:$H,0)))</f>
        <v>0</v>
      </c>
      <c r="BE1044" s="98"/>
    </row>
    <row r="1045" spans="1:60" ht="13" hidden="1" customHeight="1">
      <c r="A1045" s="37">
        <v>1047</v>
      </c>
      <c r="B1045" s="7" t="s">
        <v>1260</v>
      </c>
      <c r="C1045" s="7" t="str">
        <f>TEXT(A1045,"CRC-00000")&amp;"-05-01"</f>
        <v>CRC-01047-05-01</v>
      </c>
      <c r="D1045" s="2" t="s">
        <v>2795</v>
      </c>
      <c r="G1045" s="2" t="s">
        <v>2520</v>
      </c>
      <c r="T1045" s="2"/>
      <c r="U1045" s="2"/>
      <c r="AD1045" s="5" t="b">
        <f>ISNUMBER(MATCH(A1045,Selection!A:A,0))</f>
        <v>0</v>
      </c>
      <c r="AE1045" s="5">
        <f>24-COUNTIF(D1045:AA1045,"")</f>
        <v>1</v>
      </c>
      <c r="AF1045" s="21" t="b">
        <v>1</v>
      </c>
      <c r="AG1045" s="15" t="b">
        <v>1</v>
      </c>
      <c r="AH1045" s="15" t="b">
        <v>0</v>
      </c>
      <c r="AI1045" s="24" t="b">
        <v>0</v>
      </c>
      <c r="AJ1045" s="6">
        <v>1047</v>
      </c>
      <c r="AK1045" s="6" t="s">
        <v>2691</v>
      </c>
      <c r="AL1045" s="6" t="s">
        <v>2692</v>
      </c>
      <c r="AM1045" s="6">
        <v>69</v>
      </c>
      <c r="AN1045" s="6" t="s">
        <v>2518</v>
      </c>
      <c r="AO1045" s="6" t="s">
        <v>2699</v>
      </c>
      <c r="AP1045" s="6" t="s">
        <v>2698</v>
      </c>
      <c r="AQ1045" s="6" t="s">
        <v>227</v>
      </c>
      <c r="AU1045" s="6" t="s">
        <v>2797</v>
      </c>
      <c r="AV1045" s="98" t="s">
        <v>271</v>
      </c>
      <c r="AW1045" s="98"/>
      <c r="BA1045" s="15" t="b">
        <f>NOT(ISNA(MATCH($A1045&amp;"N",'Cases at IMPPC'!$H:$H,0)))</f>
        <v>0</v>
      </c>
      <c r="BB1045" s="15" t="b">
        <f>NOT(ISNA(MATCH($A1045&amp;"T",'Cases at IMPPC'!$H:$H,0)))</f>
        <v>0</v>
      </c>
      <c r="BC1045" s="15" t="b">
        <f>NOT(ISNA(MATCH($A1045&amp;"ADE",'Cases at IMPPC'!$H:$H,0)))</f>
        <v>0</v>
      </c>
      <c r="BD1045" s="15" t="b">
        <f>NOT(ISNA(MATCH($A1045&amp;"MET",'Cases at IMPPC'!$H:$H,0)))</f>
        <v>0</v>
      </c>
      <c r="BE1045" s="98"/>
    </row>
    <row r="1046" spans="1:60" ht="13" hidden="1" customHeight="1">
      <c r="A1046" s="37">
        <v>1048</v>
      </c>
      <c r="B1046" s="7" t="s">
        <v>1408</v>
      </c>
      <c r="C1046" s="7" t="str">
        <f>TEXT(A1046,"CRC-00000")&amp;"-05-01"</f>
        <v>CRC-01048-05-01</v>
      </c>
      <c r="D1046" s="2" t="s">
        <v>2795</v>
      </c>
      <c r="G1046" s="2" t="s">
        <v>2520</v>
      </c>
      <c r="T1046" s="2"/>
      <c r="U1046" s="2"/>
      <c r="AD1046" s="5" t="b">
        <f>ISNUMBER(MATCH(A1046,Selection!A:A,0))</f>
        <v>0</v>
      </c>
      <c r="AE1046" s="5">
        <f>24-COUNTIF(D1046:AA1046,"")</f>
        <v>1</v>
      </c>
      <c r="AF1046" s="21" t="b">
        <v>1</v>
      </c>
      <c r="AG1046" s="15" t="b">
        <v>1</v>
      </c>
      <c r="AH1046" s="15" t="b">
        <v>0</v>
      </c>
      <c r="AI1046" s="24" t="b">
        <v>0</v>
      </c>
      <c r="AJ1046" s="6">
        <v>1048</v>
      </c>
      <c r="AK1046" s="6" t="s">
        <v>2691</v>
      </c>
      <c r="AL1046" s="6" t="s">
        <v>2692</v>
      </c>
      <c r="AM1046" s="6">
        <v>50</v>
      </c>
      <c r="AN1046" s="6" t="s">
        <v>2697</v>
      </c>
      <c r="AO1046" s="6" t="s">
        <v>2699</v>
      </c>
      <c r="AP1046" s="6" t="s">
        <v>2698</v>
      </c>
      <c r="AQ1046" s="6" t="s">
        <v>54</v>
      </c>
      <c r="AU1046" s="6" t="s">
        <v>2518</v>
      </c>
      <c r="AV1046" s="98"/>
      <c r="AW1046" s="98"/>
      <c r="BA1046" s="15" t="b">
        <f>NOT(ISNA(MATCH($A1046&amp;"N",'Cases at IMPPC'!$H:$H,0)))</f>
        <v>0</v>
      </c>
      <c r="BB1046" s="15" t="b">
        <f>NOT(ISNA(MATCH($A1046&amp;"T",'Cases at IMPPC'!$H:$H,0)))</f>
        <v>0</v>
      </c>
      <c r="BC1046" s="15" t="b">
        <f>NOT(ISNA(MATCH($A1046&amp;"ADE",'Cases at IMPPC'!$H:$H,0)))</f>
        <v>0</v>
      </c>
      <c r="BD1046" s="15" t="b">
        <f>NOT(ISNA(MATCH($A1046&amp;"MET",'Cases at IMPPC'!$H:$H,0)))</f>
        <v>0</v>
      </c>
      <c r="BE1046" s="98"/>
    </row>
    <row r="1047" spans="1:60" ht="13" hidden="1" customHeight="1">
      <c r="A1047" s="37">
        <v>1049</v>
      </c>
      <c r="B1047" s="7" t="s">
        <v>1409</v>
      </c>
      <c r="C1047" s="7" t="str">
        <f>TEXT(A1047,"CRC-00000")&amp;"-05-01"</f>
        <v>CRC-01049-05-01</v>
      </c>
      <c r="D1047" s="2" t="s">
        <v>2795</v>
      </c>
      <c r="G1047" s="2" t="s">
        <v>2520</v>
      </c>
      <c r="T1047" s="2"/>
      <c r="U1047" s="2"/>
      <c r="AD1047" s="5" t="b">
        <f>ISNUMBER(MATCH(A1047,Selection!A:A,0))</f>
        <v>0</v>
      </c>
      <c r="AE1047" s="5">
        <f>24-COUNTIF(D1047:AA1047,"")</f>
        <v>1</v>
      </c>
      <c r="AF1047" s="21" t="b">
        <v>1</v>
      </c>
      <c r="AG1047" s="15" t="b">
        <v>1</v>
      </c>
      <c r="AH1047" s="15" t="b">
        <v>0</v>
      </c>
      <c r="AI1047" s="24" t="b">
        <v>0</v>
      </c>
      <c r="AJ1047" s="6">
        <v>1049</v>
      </c>
      <c r="AK1047" s="6" t="s">
        <v>2691</v>
      </c>
      <c r="AM1047" s="6">
        <v>64</v>
      </c>
      <c r="AN1047" s="6" t="s">
        <v>2697</v>
      </c>
      <c r="AO1047" s="6" t="s">
        <v>2699</v>
      </c>
      <c r="AP1047" s="6" t="s">
        <v>2698</v>
      </c>
      <c r="AQ1047" s="6" t="s">
        <v>131</v>
      </c>
      <c r="AU1047" s="6" t="s">
        <v>2797</v>
      </c>
      <c r="AV1047" s="98"/>
      <c r="AW1047" s="98"/>
      <c r="BA1047" s="15" t="b">
        <f>NOT(ISNA(MATCH($A1047&amp;"N",'Cases at IMPPC'!$H:$H,0)))</f>
        <v>0</v>
      </c>
      <c r="BB1047" s="15" t="b">
        <f>NOT(ISNA(MATCH($A1047&amp;"T",'Cases at IMPPC'!$H:$H,0)))</f>
        <v>0</v>
      </c>
      <c r="BC1047" s="15" t="b">
        <f>NOT(ISNA(MATCH($A1047&amp;"ADE",'Cases at IMPPC'!$H:$H,0)))</f>
        <v>0</v>
      </c>
      <c r="BD1047" s="15" t="b">
        <f>NOT(ISNA(MATCH($A1047&amp;"MET",'Cases at IMPPC'!$H:$H,0)))</f>
        <v>0</v>
      </c>
      <c r="BE1047" s="98"/>
    </row>
    <row r="1048" spans="1:60" ht="13" hidden="1" customHeight="1">
      <c r="A1048" s="37">
        <v>1050</v>
      </c>
      <c r="B1048" s="7" t="s">
        <v>1607</v>
      </c>
      <c r="C1048" s="7" t="str">
        <f>TEXT(A1048,"CRC-00000")&amp;"-05-01"</f>
        <v>CRC-01050-05-01</v>
      </c>
      <c r="D1048" s="2" t="s">
        <v>2795</v>
      </c>
      <c r="G1048" s="2" t="s">
        <v>2520</v>
      </c>
      <c r="T1048" s="2"/>
      <c r="U1048" s="2"/>
      <c r="AD1048" s="5" t="b">
        <f>ISNUMBER(MATCH(A1048,Selection!A:A,0))</f>
        <v>0</v>
      </c>
      <c r="AE1048" s="5">
        <f>24-COUNTIF(D1048:AA1048,"")</f>
        <v>1</v>
      </c>
      <c r="AF1048" s="21" t="b">
        <v>1</v>
      </c>
      <c r="AG1048" s="15" t="b">
        <v>1</v>
      </c>
      <c r="AH1048" s="15" t="b">
        <v>0</v>
      </c>
      <c r="AI1048" s="24" t="b">
        <v>0</v>
      </c>
      <c r="AJ1048" s="6">
        <v>1050</v>
      </c>
      <c r="AK1048" s="6" t="s">
        <v>2691</v>
      </c>
      <c r="AL1048" s="6" t="s">
        <v>2692</v>
      </c>
      <c r="AM1048" s="6">
        <v>78</v>
      </c>
      <c r="AN1048" s="6" t="s">
        <v>2518</v>
      </c>
      <c r="AO1048" s="6" t="s">
        <v>2699</v>
      </c>
      <c r="AP1048" s="6" t="s">
        <v>2693</v>
      </c>
      <c r="AQ1048" s="6" t="s">
        <v>348</v>
      </c>
      <c r="AU1048" s="6" t="s">
        <v>2518</v>
      </c>
      <c r="AV1048" s="98"/>
      <c r="AW1048" s="98"/>
      <c r="BA1048" s="15" t="b">
        <f>NOT(ISNA(MATCH($A1048&amp;"N",'Cases at IMPPC'!$H:$H,0)))</f>
        <v>0</v>
      </c>
      <c r="BB1048" s="15" t="b">
        <f>NOT(ISNA(MATCH($A1048&amp;"T",'Cases at IMPPC'!$H:$H,0)))</f>
        <v>0</v>
      </c>
      <c r="BC1048" s="15" t="b">
        <f>NOT(ISNA(MATCH($A1048&amp;"ADE",'Cases at IMPPC'!$H:$H,0)))</f>
        <v>0</v>
      </c>
      <c r="BD1048" s="15" t="b">
        <f>NOT(ISNA(MATCH($A1048&amp;"MET",'Cases at IMPPC'!$H:$H,0)))</f>
        <v>0</v>
      </c>
      <c r="BE1048" s="98"/>
    </row>
    <row r="1049" spans="1:60" ht="13" hidden="1" customHeight="1">
      <c r="A1049" s="37">
        <v>1051</v>
      </c>
      <c r="B1049" s="7" t="s">
        <v>1608</v>
      </c>
      <c r="C1049" s="7" t="str">
        <f>TEXT(A1049,"CRC-00000")&amp;"-05-01"</f>
        <v>CRC-01051-05-01</v>
      </c>
      <c r="D1049" s="2" t="s">
        <v>2795</v>
      </c>
      <c r="G1049" s="2" t="s">
        <v>2520</v>
      </c>
      <c r="T1049" s="2"/>
      <c r="U1049" s="2"/>
      <c r="AD1049" s="5" t="b">
        <f>ISNUMBER(MATCH(A1049,Selection!A:A,0))</f>
        <v>0</v>
      </c>
      <c r="AE1049" s="5">
        <f>24-COUNTIF(D1049:AA1049,"")</f>
        <v>1</v>
      </c>
      <c r="AF1049" s="21" t="b">
        <v>1</v>
      </c>
      <c r="AG1049" s="15" t="b">
        <v>1</v>
      </c>
      <c r="AH1049" s="15" t="b">
        <v>0</v>
      </c>
      <c r="AI1049" s="24" t="b">
        <v>0</v>
      </c>
      <c r="AJ1049" s="6">
        <v>1051</v>
      </c>
      <c r="AK1049" s="6" t="s">
        <v>2691</v>
      </c>
      <c r="AL1049" s="6" t="s">
        <v>2692</v>
      </c>
      <c r="AM1049" s="6">
        <v>54</v>
      </c>
      <c r="AN1049" s="6" t="s">
        <v>2697</v>
      </c>
      <c r="AO1049" s="6" t="s">
        <v>2699</v>
      </c>
      <c r="AP1049" s="6" t="s">
        <v>2698</v>
      </c>
      <c r="AQ1049" s="6" t="s">
        <v>55</v>
      </c>
      <c r="AU1049" s="6" t="s">
        <v>2797</v>
      </c>
      <c r="AV1049" s="98"/>
      <c r="AW1049" s="98"/>
      <c r="BA1049" s="15" t="b">
        <f>NOT(ISNA(MATCH($A1049&amp;"N",'Cases at IMPPC'!$H:$H,0)))</f>
        <v>0</v>
      </c>
      <c r="BB1049" s="15" t="b">
        <f>NOT(ISNA(MATCH($A1049&amp;"T",'Cases at IMPPC'!$H:$H,0)))</f>
        <v>0</v>
      </c>
      <c r="BC1049" s="15" t="b">
        <f>NOT(ISNA(MATCH($A1049&amp;"ADE",'Cases at IMPPC'!$H:$H,0)))</f>
        <v>0</v>
      </c>
      <c r="BD1049" s="15" t="b">
        <f>NOT(ISNA(MATCH($A1049&amp;"MET",'Cases at IMPPC'!$H:$H,0)))</f>
        <v>0</v>
      </c>
      <c r="BE1049" s="98"/>
    </row>
    <row r="1050" spans="1:60" ht="13" hidden="1" customHeight="1">
      <c r="A1050" s="37">
        <v>1052</v>
      </c>
      <c r="B1050" s="7" t="s">
        <v>1609</v>
      </c>
      <c r="C1050" s="7" t="str">
        <f>TEXT(A1050,"CRC-00000")&amp;"-05-01"</f>
        <v>CRC-01052-05-01</v>
      </c>
      <c r="D1050" s="2" t="s">
        <v>2795</v>
      </c>
      <c r="G1050" s="2" t="s">
        <v>2520</v>
      </c>
      <c r="T1050" s="2"/>
      <c r="U1050" s="2"/>
      <c r="AD1050" s="5" t="b">
        <f>ISNUMBER(MATCH(A1050,Selection!A:A,0))</f>
        <v>0</v>
      </c>
      <c r="AE1050" s="5">
        <f>24-COUNTIF(D1050:AA1050,"")</f>
        <v>1</v>
      </c>
      <c r="AF1050" s="21" t="b">
        <v>1</v>
      </c>
      <c r="AG1050" s="15" t="b">
        <v>1</v>
      </c>
      <c r="AH1050" s="15" t="b">
        <v>0</v>
      </c>
      <c r="AI1050" s="24" t="b">
        <v>0</v>
      </c>
      <c r="AJ1050" s="6">
        <v>1052</v>
      </c>
      <c r="AK1050" s="6" t="s">
        <v>2691</v>
      </c>
      <c r="AL1050" s="6" t="s">
        <v>2692</v>
      </c>
      <c r="AM1050" s="6">
        <v>76</v>
      </c>
      <c r="AN1050" s="6" t="s">
        <v>2518</v>
      </c>
      <c r="AO1050" s="6" t="s">
        <v>2699</v>
      </c>
      <c r="AP1050" s="6" t="s">
        <v>2693</v>
      </c>
      <c r="AQ1050" s="6" t="s">
        <v>56</v>
      </c>
      <c r="AU1050" s="6" t="s">
        <v>2518</v>
      </c>
      <c r="AV1050" s="98" t="s">
        <v>272</v>
      </c>
      <c r="AW1050" s="98"/>
      <c r="BA1050" s="15" t="b">
        <f>NOT(ISNA(MATCH($A1050&amp;"N",'Cases at IMPPC'!$H:$H,0)))</f>
        <v>0</v>
      </c>
      <c r="BB1050" s="15" t="b">
        <f>NOT(ISNA(MATCH($A1050&amp;"T",'Cases at IMPPC'!$H:$H,0)))</f>
        <v>0</v>
      </c>
      <c r="BC1050" s="15" t="b">
        <f>NOT(ISNA(MATCH($A1050&amp;"ADE",'Cases at IMPPC'!$H:$H,0)))</f>
        <v>0</v>
      </c>
      <c r="BD1050" s="15" t="b">
        <f>NOT(ISNA(MATCH($A1050&amp;"MET",'Cases at IMPPC'!$H:$H,0)))</f>
        <v>0</v>
      </c>
      <c r="BE1050" s="98"/>
    </row>
    <row r="1051" spans="1:60" ht="13" hidden="1" customHeight="1">
      <c r="A1051" s="37">
        <v>1053</v>
      </c>
      <c r="B1051" s="7" t="s">
        <v>1410</v>
      </c>
      <c r="C1051" s="7" t="str">
        <f>TEXT(A1051,"CRC-00000")&amp;"-05-01"</f>
        <v>CRC-01053-05-01</v>
      </c>
      <c r="D1051" s="2" t="s">
        <v>2795</v>
      </c>
      <c r="G1051" s="2" t="s">
        <v>2520</v>
      </c>
      <c r="T1051" s="2"/>
      <c r="U1051" s="2"/>
      <c r="AD1051" s="5" t="b">
        <f>ISNUMBER(MATCH(A1051,Selection!A:A,0))</f>
        <v>0</v>
      </c>
      <c r="AE1051" s="5">
        <f>24-COUNTIF(D1051:AA1051,"")</f>
        <v>1</v>
      </c>
      <c r="AF1051" s="21" t="b">
        <v>1</v>
      </c>
      <c r="AG1051" s="15" t="b">
        <v>1</v>
      </c>
      <c r="AH1051" s="15" t="b">
        <v>0</v>
      </c>
      <c r="AI1051" s="24" t="b">
        <v>0</v>
      </c>
      <c r="AJ1051" s="6">
        <v>1053</v>
      </c>
      <c r="AK1051" s="6" t="s">
        <v>2691</v>
      </c>
      <c r="AL1051" s="6" t="s">
        <v>2692</v>
      </c>
      <c r="AM1051" s="6">
        <v>42</v>
      </c>
      <c r="AN1051" s="6" t="s">
        <v>2518</v>
      </c>
      <c r="AO1051" s="6" t="s">
        <v>2699</v>
      </c>
      <c r="AP1051" s="6" t="s">
        <v>2698</v>
      </c>
      <c r="AQ1051" s="6" t="s">
        <v>57</v>
      </c>
      <c r="AU1051" s="6" t="s">
        <v>2518</v>
      </c>
      <c r="AV1051" s="98"/>
      <c r="AW1051" s="98"/>
      <c r="BA1051" s="15" t="b">
        <f>NOT(ISNA(MATCH($A1051&amp;"N",'Cases at IMPPC'!$H:$H,0)))</f>
        <v>0</v>
      </c>
      <c r="BB1051" s="15" t="b">
        <f>NOT(ISNA(MATCH($A1051&amp;"T",'Cases at IMPPC'!$H:$H,0)))</f>
        <v>0</v>
      </c>
      <c r="BC1051" s="15" t="b">
        <f>NOT(ISNA(MATCH($A1051&amp;"ADE",'Cases at IMPPC'!$H:$H,0)))</f>
        <v>0</v>
      </c>
      <c r="BD1051" s="15" t="b">
        <f>NOT(ISNA(MATCH($A1051&amp;"MET",'Cases at IMPPC'!$H:$H,0)))</f>
        <v>0</v>
      </c>
      <c r="BE1051" s="98"/>
    </row>
    <row r="1052" spans="1:60" ht="13" customHeight="1">
      <c r="A1052" s="37">
        <v>1054</v>
      </c>
      <c r="B1052" s="7" t="s">
        <v>1411</v>
      </c>
      <c r="C1052" s="7" t="str">
        <f>TEXT(A1052,"CRC-00000")&amp;"-05-01"</f>
        <v>CRC-01054-05-01</v>
      </c>
      <c r="D1052" s="2" t="s">
        <v>2795</v>
      </c>
      <c r="G1052" s="2" t="s">
        <v>2520</v>
      </c>
      <c r="M1052" s="2" t="s">
        <v>2661</v>
      </c>
      <c r="T1052" s="2"/>
      <c r="U1052" s="2"/>
      <c r="AD1052" s="5" t="b">
        <f>ISNUMBER(MATCH(A1052,Selection!A:A,0))</f>
        <v>0</v>
      </c>
      <c r="AE1052" s="5">
        <f>24-COUNTIF(D1052:AA1052,"")</f>
        <v>2</v>
      </c>
      <c r="AF1052" s="21" t="b">
        <v>1</v>
      </c>
      <c r="AG1052" s="15" t="b">
        <v>1</v>
      </c>
      <c r="AH1052" s="15" t="b">
        <v>0</v>
      </c>
      <c r="AI1052" s="24" t="b">
        <v>0</v>
      </c>
      <c r="AJ1052" s="6">
        <v>1054</v>
      </c>
      <c r="AK1052" s="6" t="s">
        <v>2691</v>
      </c>
      <c r="AL1052" s="6" t="s">
        <v>2692</v>
      </c>
      <c r="AM1052" s="6">
        <v>57</v>
      </c>
      <c r="AN1052" s="6" t="s">
        <v>2697</v>
      </c>
      <c r="AO1052" s="6" t="s">
        <v>2417</v>
      </c>
      <c r="AP1052" s="6" t="s">
        <v>2999</v>
      </c>
      <c r="AQ1052" s="6" t="s">
        <v>152</v>
      </c>
      <c r="AU1052" s="6" t="s">
        <v>2518</v>
      </c>
      <c r="AV1052" s="98" t="s">
        <v>273</v>
      </c>
      <c r="AW1052" s="98"/>
      <c r="BA1052" s="15" t="b">
        <f>NOT(ISNA(MATCH($A1052&amp;"N",'Cases at IMPPC'!$H:$H,0)))</f>
        <v>0</v>
      </c>
      <c r="BB1052" s="15" t="b">
        <f>NOT(ISNA(MATCH($A1052&amp;"T",'Cases at IMPPC'!$H:$H,0)))</f>
        <v>0</v>
      </c>
      <c r="BC1052" s="15" t="b">
        <f>NOT(ISNA(MATCH($A1052&amp;"ADE",'Cases at IMPPC'!$H:$H,0)))</f>
        <v>0</v>
      </c>
      <c r="BD1052" s="15" t="b">
        <f>NOT(ISNA(MATCH($A1052&amp;"MET",'Cases at IMPPC'!$H:$H,0)))</f>
        <v>0</v>
      </c>
      <c r="BE1052" s="98"/>
      <c r="BH1052" t="s">
        <v>3044</v>
      </c>
    </row>
    <row r="1053" spans="1:60" ht="13" hidden="1" customHeight="1">
      <c r="A1053" s="37">
        <v>1055</v>
      </c>
      <c r="B1053" s="7" t="s">
        <v>1412</v>
      </c>
      <c r="C1053" s="7" t="str">
        <f>TEXT(A1053,"CRC-00000")&amp;"-05-01"</f>
        <v>CRC-01055-05-01</v>
      </c>
      <c r="D1053" s="2" t="s">
        <v>2794</v>
      </c>
      <c r="G1053" s="2" t="s">
        <v>2520</v>
      </c>
      <c r="T1053" s="2"/>
      <c r="U1053" s="2"/>
      <c r="AD1053" s="5" t="b">
        <f>ISNUMBER(MATCH(A1053,Selection!A:A,0))</f>
        <v>0</v>
      </c>
      <c r="AE1053" s="5">
        <f>24-COUNTIF(D1053:AA1053,"")</f>
        <v>1</v>
      </c>
      <c r="AF1053" s="21" t="b">
        <v>1</v>
      </c>
      <c r="AG1053" s="15" t="b">
        <v>1</v>
      </c>
      <c r="AH1053" s="15" t="b">
        <v>0</v>
      </c>
      <c r="AI1053" s="24" t="b">
        <v>0</v>
      </c>
      <c r="AJ1053" s="6">
        <v>1055</v>
      </c>
      <c r="AK1053" s="6" t="s">
        <v>2691</v>
      </c>
      <c r="AL1053" s="6" t="s">
        <v>2693</v>
      </c>
      <c r="AM1053" s="6">
        <v>78</v>
      </c>
      <c r="AN1053" s="6" t="s">
        <v>2697</v>
      </c>
      <c r="AO1053" s="6" t="s">
        <v>2699</v>
      </c>
      <c r="AP1053" s="6" t="s">
        <v>2698</v>
      </c>
      <c r="AQ1053" s="6" t="s">
        <v>234</v>
      </c>
      <c r="AU1053" s="6" t="s">
        <v>2518</v>
      </c>
      <c r="AV1053" s="98" t="s">
        <v>274</v>
      </c>
      <c r="AW1053" s="98"/>
      <c r="BA1053" s="15" t="b">
        <f>NOT(ISNA(MATCH($A1053&amp;"N",'Cases at IMPPC'!$H:$H,0)))</f>
        <v>0</v>
      </c>
      <c r="BB1053" s="15" t="b">
        <f>NOT(ISNA(MATCH($A1053&amp;"T",'Cases at IMPPC'!$H:$H,0)))</f>
        <v>0</v>
      </c>
      <c r="BC1053" s="15" t="b">
        <f>NOT(ISNA(MATCH($A1053&amp;"ADE",'Cases at IMPPC'!$H:$H,0)))</f>
        <v>0</v>
      </c>
      <c r="BD1053" s="15" t="b">
        <f>NOT(ISNA(MATCH($A1053&amp;"MET",'Cases at IMPPC'!$H:$H,0)))</f>
        <v>0</v>
      </c>
      <c r="BE1053" s="98"/>
    </row>
    <row r="1054" spans="1:60" ht="13" hidden="1" customHeight="1">
      <c r="A1054" s="37">
        <v>1056</v>
      </c>
      <c r="B1054" s="7" t="s">
        <v>1413</v>
      </c>
      <c r="C1054" s="7" t="str">
        <f>TEXT(A1054,"CRC-00000")&amp;"-05-01"</f>
        <v>CRC-01056-05-01</v>
      </c>
      <c r="D1054" s="2" t="s">
        <v>2795</v>
      </c>
      <c r="G1054" s="2" t="s">
        <v>2520</v>
      </c>
      <c r="T1054" s="2"/>
      <c r="U1054" s="2"/>
      <c r="AD1054" s="5" t="b">
        <f>ISNUMBER(MATCH(A1054,Selection!A:A,0))</f>
        <v>0</v>
      </c>
      <c r="AE1054" s="5">
        <f>24-COUNTIF(D1054:AA1054,"")</f>
        <v>1</v>
      </c>
      <c r="AF1054" s="21" t="b">
        <v>1</v>
      </c>
      <c r="AG1054" s="15" t="b">
        <v>1</v>
      </c>
      <c r="AH1054" s="15" t="b">
        <v>0</v>
      </c>
      <c r="AI1054" s="24" t="b">
        <v>0</v>
      </c>
      <c r="AJ1054" s="6">
        <v>1056</v>
      </c>
      <c r="AK1054" s="6" t="s">
        <v>2744</v>
      </c>
      <c r="AL1054" s="6" t="s">
        <v>2692</v>
      </c>
      <c r="AM1054" s="6">
        <v>52</v>
      </c>
      <c r="AN1054" s="6" t="s">
        <v>2697</v>
      </c>
      <c r="AP1054" s="6" t="s">
        <v>2518</v>
      </c>
      <c r="AV1054" s="98" t="e">
        <v>#N/A</v>
      </c>
      <c r="AW1054" s="98"/>
      <c r="BA1054" s="15" t="b">
        <f>NOT(ISNA(MATCH($A1054&amp;"N",'Cases at IMPPC'!$H:$H,0)))</f>
        <v>0</v>
      </c>
      <c r="BB1054" s="15" t="b">
        <f>NOT(ISNA(MATCH($A1054&amp;"T",'Cases at IMPPC'!$H:$H,0)))</f>
        <v>0</v>
      </c>
      <c r="BC1054" s="15" t="b">
        <f>NOT(ISNA(MATCH($A1054&amp;"ADE",'Cases at IMPPC'!$H:$H,0)))</f>
        <v>0</v>
      </c>
      <c r="BD1054" s="15" t="b">
        <f>NOT(ISNA(MATCH($A1054&amp;"MET",'Cases at IMPPC'!$H:$H,0)))</f>
        <v>0</v>
      </c>
      <c r="BE1054" s="98" t="e">
        <v>#N/A</v>
      </c>
    </row>
    <row r="1055" spans="1:60" ht="13" hidden="1" customHeight="1">
      <c r="A1055" s="37">
        <v>1057</v>
      </c>
      <c r="B1055" s="7" t="s">
        <v>1414</v>
      </c>
      <c r="C1055" s="7" t="str">
        <f>TEXT(A1055,"CRC-00000")&amp;"-05-01"</f>
        <v>CRC-01057-05-01</v>
      </c>
      <c r="D1055" s="2" t="s">
        <v>2795</v>
      </c>
      <c r="G1055" s="2" t="s">
        <v>2520</v>
      </c>
      <c r="T1055" s="2"/>
      <c r="U1055" s="2"/>
      <c r="AD1055" s="5" t="b">
        <f>ISNUMBER(MATCH(A1055,Selection!A:A,0))</f>
        <v>0</v>
      </c>
      <c r="AE1055" s="5">
        <f>24-COUNTIF(D1055:AA1055,"")</f>
        <v>1</v>
      </c>
      <c r="AF1055" s="21" t="b">
        <v>1</v>
      </c>
      <c r="AG1055" s="15" t="b">
        <v>0</v>
      </c>
      <c r="AH1055" s="15" t="b">
        <v>0</v>
      </c>
      <c r="AI1055" s="24" t="b">
        <v>1</v>
      </c>
      <c r="AJ1055" s="6">
        <v>1057.3</v>
      </c>
      <c r="AK1055" s="6" t="s">
        <v>2744</v>
      </c>
      <c r="AL1055" s="6" t="s">
        <v>2692</v>
      </c>
      <c r="AM1055" s="6">
        <v>64</v>
      </c>
      <c r="AN1055" s="6" t="s">
        <v>2518</v>
      </c>
      <c r="AP1055" s="6" t="s">
        <v>2518</v>
      </c>
      <c r="AV1055" s="98"/>
      <c r="AW1055" s="98"/>
      <c r="BA1055" s="15" t="b">
        <f>NOT(ISNA(MATCH($A1055&amp;"N",'Cases at IMPPC'!$H:$H,0)))</f>
        <v>0</v>
      </c>
      <c r="BB1055" s="15" t="b">
        <f>NOT(ISNA(MATCH($A1055&amp;"T",'Cases at IMPPC'!$H:$H,0)))</f>
        <v>0</v>
      </c>
      <c r="BC1055" s="15" t="b">
        <f>NOT(ISNA(MATCH($A1055&amp;"ADE",'Cases at IMPPC'!$H:$H,0)))</f>
        <v>0</v>
      </c>
      <c r="BD1055" s="15" t="b">
        <f>NOT(ISNA(MATCH($A1055&amp;"MET",'Cases at IMPPC'!$H:$H,0)))</f>
        <v>0</v>
      </c>
      <c r="BE1055" s="98" t="s">
        <v>1132</v>
      </c>
    </row>
    <row r="1056" spans="1:60" ht="13" hidden="1" customHeight="1">
      <c r="A1056" s="37">
        <v>1058</v>
      </c>
      <c r="B1056" s="7" t="s">
        <v>1415</v>
      </c>
      <c r="C1056" s="7" t="str">
        <f>TEXT(A1056,"CRC-00000")&amp;"-05-01"</f>
        <v>CRC-01058-05-01</v>
      </c>
      <c r="D1056" s="2" t="s">
        <v>2795</v>
      </c>
      <c r="G1056" s="2" t="s">
        <v>2520</v>
      </c>
      <c r="T1056" s="2"/>
      <c r="U1056" s="2"/>
      <c r="AD1056" s="5" t="b">
        <f>ISNUMBER(MATCH(A1056,Selection!A:A,0))</f>
        <v>0</v>
      </c>
      <c r="AE1056" s="5">
        <f>24-COUNTIF(D1056:AA1056,"")</f>
        <v>1</v>
      </c>
      <c r="AF1056" s="21" t="b">
        <v>1</v>
      </c>
      <c r="AG1056" s="15" t="b">
        <v>1</v>
      </c>
      <c r="AH1056" s="15" t="b">
        <v>0</v>
      </c>
      <c r="AI1056" s="24" t="b">
        <v>0</v>
      </c>
      <c r="AJ1056" s="6">
        <v>1058</v>
      </c>
      <c r="AK1056" s="6" t="s">
        <v>2691</v>
      </c>
      <c r="AL1056" s="6" t="s">
        <v>2692</v>
      </c>
      <c r="AM1056" s="6">
        <v>72</v>
      </c>
      <c r="AN1056" s="6" t="s">
        <v>2697</v>
      </c>
      <c r="AO1056" s="6" t="s">
        <v>2699</v>
      </c>
      <c r="AP1056" s="6" t="s">
        <v>2698</v>
      </c>
      <c r="AQ1056" s="6" t="s">
        <v>334</v>
      </c>
      <c r="AU1056" s="6" t="s">
        <v>2518</v>
      </c>
      <c r="AV1056" s="98" t="s">
        <v>275</v>
      </c>
      <c r="AW1056" s="98"/>
      <c r="BA1056" s="15" t="b">
        <f>NOT(ISNA(MATCH($A1056&amp;"N",'Cases at IMPPC'!$H:$H,0)))</f>
        <v>0</v>
      </c>
      <c r="BB1056" s="15" t="b">
        <f>NOT(ISNA(MATCH($A1056&amp;"T",'Cases at IMPPC'!$H:$H,0)))</f>
        <v>0</v>
      </c>
      <c r="BC1056" s="15" t="b">
        <f>NOT(ISNA(MATCH($A1056&amp;"ADE",'Cases at IMPPC'!$H:$H,0)))</f>
        <v>0</v>
      </c>
      <c r="BD1056" s="15" t="b">
        <f>NOT(ISNA(MATCH($A1056&amp;"MET",'Cases at IMPPC'!$H:$H,0)))</f>
        <v>0</v>
      </c>
      <c r="BE1056" s="98"/>
    </row>
    <row r="1057" spans="1:58" ht="13" hidden="1" customHeight="1">
      <c r="A1057" s="37">
        <v>1059</v>
      </c>
      <c r="B1057" s="7" t="s">
        <v>1616</v>
      </c>
      <c r="C1057" s="7" t="str">
        <f>TEXT(A1057,"CRC-00000")&amp;"-05-01"</f>
        <v>CRC-01059-05-01</v>
      </c>
      <c r="D1057" s="2" t="s">
        <v>2795</v>
      </c>
      <c r="G1057" s="2" t="s">
        <v>2520</v>
      </c>
      <c r="T1057" s="2"/>
      <c r="U1057" s="2"/>
      <c r="AD1057" s="5" t="b">
        <f>ISNUMBER(MATCH(A1057,Selection!A:A,0))</f>
        <v>0</v>
      </c>
      <c r="AE1057" s="5">
        <f>24-COUNTIF(D1057:AA1057,"")</f>
        <v>1</v>
      </c>
      <c r="AF1057" s="21" t="b">
        <v>1</v>
      </c>
      <c r="AG1057" s="15" t="b">
        <v>1</v>
      </c>
      <c r="AH1057" s="15" t="b">
        <v>0</v>
      </c>
      <c r="AI1057" s="24" t="b">
        <v>0</v>
      </c>
      <c r="AJ1057" s="6">
        <v>1059</v>
      </c>
      <c r="AK1057" s="6" t="s">
        <v>2691</v>
      </c>
      <c r="AL1057" s="6" t="s">
        <v>2692</v>
      </c>
      <c r="AM1057" s="6">
        <v>60</v>
      </c>
      <c r="AN1057" s="6" t="s">
        <v>2518</v>
      </c>
      <c r="AO1057" s="6" t="s">
        <v>2417</v>
      </c>
      <c r="AP1057" s="6" t="s">
        <v>2698</v>
      </c>
      <c r="AQ1057" s="6" t="s">
        <v>172</v>
      </c>
      <c r="AU1057" s="6" t="s">
        <v>2518</v>
      </c>
      <c r="AV1057" s="98" t="s">
        <v>276</v>
      </c>
      <c r="AW1057" s="98"/>
      <c r="BA1057" s="15" t="b">
        <f>NOT(ISNA(MATCH($A1057&amp;"N",'Cases at IMPPC'!$H:$H,0)))</f>
        <v>0</v>
      </c>
      <c r="BB1057" s="15" t="b">
        <f>NOT(ISNA(MATCH($A1057&amp;"T",'Cases at IMPPC'!$H:$H,0)))</f>
        <v>0</v>
      </c>
      <c r="BC1057" s="15" t="b">
        <f>NOT(ISNA(MATCH($A1057&amp;"ADE",'Cases at IMPPC'!$H:$H,0)))</f>
        <v>0</v>
      </c>
      <c r="BD1057" s="15" t="b">
        <f>NOT(ISNA(MATCH($A1057&amp;"MET",'Cases at IMPPC'!$H:$H,0)))</f>
        <v>0</v>
      </c>
      <c r="BE1057" s="98"/>
    </row>
    <row r="1058" spans="1:58" ht="13" hidden="1" customHeight="1">
      <c r="A1058" s="37">
        <v>1060</v>
      </c>
      <c r="B1058" s="7" t="s">
        <v>1801</v>
      </c>
      <c r="C1058" s="7" t="str">
        <f>TEXT(A1058,"CRC-00000")&amp;"-05-01"</f>
        <v>CRC-01060-05-01</v>
      </c>
      <c r="D1058" s="2" t="s">
        <v>2794</v>
      </c>
      <c r="G1058" s="2" t="s">
        <v>2520</v>
      </c>
      <c r="T1058" s="2"/>
      <c r="U1058" s="2"/>
      <c r="AD1058" s="5" t="b">
        <f>ISNUMBER(MATCH(A1058,Selection!A:A,0))</f>
        <v>0</v>
      </c>
      <c r="AE1058" s="5">
        <f>24-COUNTIF(D1058:AA1058,"")</f>
        <v>1</v>
      </c>
      <c r="AF1058" s="21" t="b">
        <v>1</v>
      </c>
      <c r="AG1058" s="15" t="b">
        <v>1</v>
      </c>
      <c r="AH1058" s="15" t="b">
        <v>0</v>
      </c>
      <c r="AI1058" s="24" t="b">
        <v>0</v>
      </c>
      <c r="AJ1058" s="6">
        <v>1060</v>
      </c>
      <c r="AK1058" s="6" t="s">
        <v>2691</v>
      </c>
      <c r="AL1058" s="6" t="s">
        <v>2692</v>
      </c>
      <c r="AM1058" s="6">
        <v>62</v>
      </c>
      <c r="AN1058" s="6" t="s">
        <v>2697</v>
      </c>
      <c r="AO1058" s="6" t="s">
        <v>2699</v>
      </c>
      <c r="AP1058" s="6" t="s">
        <v>2693</v>
      </c>
      <c r="AQ1058" s="6" t="s">
        <v>318</v>
      </c>
      <c r="AU1058" s="6" t="s">
        <v>2518</v>
      </c>
      <c r="AV1058" s="98" t="s">
        <v>277</v>
      </c>
      <c r="AW1058" s="98"/>
      <c r="BA1058" s="15" t="b">
        <f>NOT(ISNA(MATCH($A1058&amp;"N",'Cases at IMPPC'!$H:$H,0)))</f>
        <v>0</v>
      </c>
      <c r="BB1058" s="15" t="b">
        <f>NOT(ISNA(MATCH($A1058&amp;"T",'Cases at IMPPC'!$H:$H,0)))</f>
        <v>0</v>
      </c>
      <c r="BC1058" s="15" t="b">
        <f>NOT(ISNA(MATCH($A1058&amp;"ADE",'Cases at IMPPC'!$H:$H,0)))</f>
        <v>0</v>
      </c>
      <c r="BD1058" s="15" t="b">
        <f>NOT(ISNA(MATCH($A1058&amp;"MET",'Cases at IMPPC'!$H:$H,0)))</f>
        <v>0</v>
      </c>
      <c r="BE1058" s="98" t="s">
        <v>839</v>
      </c>
    </row>
    <row r="1059" spans="1:58" ht="13" hidden="1" customHeight="1">
      <c r="A1059" s="37">
        <v>1061</v>
      </c>
      <c r="B1059" s="7" t="s">
        <v>1992</v>
      </c>
      <c r="C1059" s="7" t="str">
        <f>TEXT(A1059,"CRC-00000")&amp;"-05-01"</f>
        <v>CRC-01061-05-01</v>
      </c>
      <c r="D1059" s="2" t="s">
        <v>2795</v>
      </c>
      <c r="G1059" s="2" t="s">
        <v>2520</v>
      </c>
      <c r="T1059" s="2"/>
      <c r="U1059" s="2"/>
      <c r="AD1059" s="5" t="b">
        <f>ISNUMBER(MATCH(A1059,Selection!A:A,0))</f>
        <v>0</v>
      </c>
      <c r="AE1059" s="5">
        <f>24-COUNTIF(D1059:AA1059,"")</f>
        <v>1</v>
      </c>
      <c r="AF1059" s="21" t="b">
        <v>1</v>
      </c>
      <c r="AG1059" s="15" t="b">
        <v>1</v>
      </c>
      <c r="AH1059" s="15" t="b">
        <v>0</v>
      </c>
      <c r="AI1059" s="24" t="b">
        <v>0</v>
      </c>
      <c r="AJ1059" s="6">
        <v>1061</v>
      </c>
      <c r="AK1059" s="6" t="s">
        <v>2691</v>
      </c>
      <c r="AL1059" s="6" t="s">
        <v>2692</v>
      </c>
      <c r="AM1059" s="6">
        <v>54</v>
      </c>
      <c r="AN1059" s="6" t="s">
        <v>2518</v>
      </c>
      <c r="AO1059" s="6" t="s">
        <v>2699</v>
      </c>
      <c r="AP1059" s="6" t="s">
        <v>2693</v>
      </c>
      <c r="AQ1059" s="6" t="s">
        <v>318</v>
      </c>
      <c r="AU1059" s="6" t="s">
        <v>2518</v>
      </c>
      <c r="AV1059" s="98" t="s">
        <v>278</v>
      </c>
      <c r="AW1059" s="98"/>
      <c r="BA1059" s="15" t="b">
        <f>NOT(ISNA(MATCH($A1059&amp;"N",'Cases at IMPPC'!$H:$H,0)))</f>
        <v>0</v>
      </c>
      <c r="BB1059" s="15" t="b">
        <f>NOT(ISNA(MATCH($A1059&amp;"T",'Cases at IMPPC'!$H:$H,0)))</f>
        <v>0</v>
      </c>
      <c r="BC1059" s="15" t="b">
        <f>NOT(ISNA(MATCH($A1059&amp;"ADE",'Cases at IMPPC'!$H:$H,0)))</f>
        <v>0</v>
      </c>
      <c r="BD1059" s="15" t="b">
        <f>NOT(ISNA(MATCH($A1059&amp;"MET",'Cases at IMPPC'!$H:$H,0)))</f>
        <v>0</v>
      </c>
      <c r="BE1059" s="98" t="s">
        <v>845</v>
      </c>
    </row>
    <row r="1060" spans="1:58" ht="13" hidden="1" customHeight="1">
      <c r="A1060" s="37">
        <v>1062</v>
      </c>
      <c r="B1060" s="7" t="s">
        <v>2173</v>
      </c>
      <c r="C1060" s="7" t="str">
        <f>TEXT(A1060,"CRC-00000")&amp;"-05-01"</f>
        <v>CRC-01062-05-01</v>
      </c>
      <c r="D1060" s="2" t="s">
        <v>2794</v>
      </c>
      <c r="G1060" s="2" t="s">
        <v>2520</v>
      </c>
      <c r="T1060" s="2"/>
      <c r="U1060" s="2"/>
      <c r="AD1060" s="5" t="b">
        <f>ISNUMBER(MATCH(A1060,Selection!A:A,0))</f>
        <v>0</v>
      </c>
      <c r="AE1060" s="5">
        <f>24-COUNTIF(D1060:AA1060,"")</f>
        <v>1</v>
      </c>
      <c r="AF1060" s="21" t="b">
        <v>1</v>
      </c>
      <c r="AG1060" s="15" t="b">
        <v>1</v>
      </c>
      <c r="AH1060" s="15" t="b">
        <v>0</v>
      </c>
      <c r="AI1060" s="24" t="b">
        <v>0</v>
      </c>
      <c r="AJ1060" s="6">
        <v>1062</v>
      </c>
      <c r="AK1060" s="6" t="s">
        <v>2691</v>
      </c>
      <c r="AL1060" s="6" t="s">
        <v>2692</v>
      </c>
      <c r="AM1060" s="6">
        <v>70</v>
      </c>
      <c r="AN1060" s="6" t="s">
        <v>2518</v>
      </c>
      <c r="AO1060" s="6" t="s">
        <v>2699</v>
      </c>
      <c r="AP1060" s="6" t="s">
        <v>2698</v>
      </c>
      <c r="AQ1060" s="6" t="s">
        <v>202</v>
      </c>
      <c r="AU1060" s="6" t="s">
        <v>2797</v>
      </c>
      <c r="AV1060" s="98" t="s">
        <v>279</v>
      </c>
      <c r="AW1060" s="98"/>
      <c r="BA1060" s="15" t="b">
        <f>NOT(ISNA(MATCH($A1060&amp;"N",'Cases at IMPPC'!$H:$H,0)))</f>
        <v>0</v>
      </c>
      <c r="BB1060" s="15" t="b">
        <f>NOT(ISNA(MATCH($A1060&amp;"T",'Cases at IMPPC'!$H:$H,0)))</f>
        <v>0</v>
      </c>
      <c r="BC1060" s="15" t="b">
        <f>NOT(ISNA(MATCH($A1060&amp;"ADE",'Cases at IMPPC'!$H:$H,0)))</f>
        <v>0</v>
      </c>
      <c r="BD1060" s="15" t="b">
        <f>NOT(ISNA(MATCH($A1060&amp;"MET",'Cases at IMPPC'!$H:$H,0)))</f>
        <v>0</v>
      </c>
      <c r="BE1060" s="98"/>
    </row>
    <row r="1061" spans="1:58" ht="13" hidden="1" customHeight="1">
      <c r="A1061" s="37">
        <v>1063</v>
      </c>
      <c r="B1061" s="7" t="s">
        <v>2174</v>
      </c>
      <c r="C1061" s="7" t="str">
        <f>TEXT(A1061,"CRC-00000")&amp;"-05-01"</f>
        <v>CRC-01063-05-01</v>
      </c>
      <c r="D1061" s="2" t="s">
        <v>2795</v>
      </c>
      <c r="G1061" s="2" t="s">
        <v>2520</v>
      </c>
      <c r="T1061" s="2"/>
      <c r="U1061" s="2"/>
      <c r="AD1061" s="5" t="b">
        <f>ISNUMBER(MATCH(A1061,Selection!A:A,0))</f>
        <v>0</v>
      </c>
      <c r="AE1061" s="5">
        <f>24-COUNTIF(D1061:AA1061,"")</f>
        <v>1</v>
      </c>
      <c r="AF1061" s="21" t="b">
        <v>1</v>
      </c>
      <c r="AG1061" s="15" t="b">
        <v>1</v>
      </c>
      <c r="AH1061" s="15" t="b">
        <v>0</v>
      </c>
      <c r="AI1061" s="24" t="b">
        <v>0</v>
      </c>
      <c r="AJ1061" s="6">
        <v>1063</v>
      </c>
      <c r="AK1061" s="6" t="s">
        <v>2691</v>
      </c>
      <c r="AL1061" s="6" t="s">
        <v>2692</v>
      </c>
      <c r="AM1061" s="6">
        <v>81</v>
      </c>
      <c r="AN1061" s="6" t="s">
        <v>2518</v>
      </c>
      <c r="AO1061" s="6" t="s">
        <v>2699</v>
      </c>
      <c r="AP1061" s="6" t="s">
        <v>2693</v>
      </c>
      <c r="AQ1061" s="6" t="s">
        <v>316</v>
      </c>
      <c r="AU1061" s="6" t="s">
        <v>2518</v>
      </c>
      <c r="AV1061" s="98"/>
      <c r="AW1061" s="98"/>
      <c r="BA1061" s="15" t="b">
        <f>NOT(ISNA(MATCH($A1061&amp;"N",'Cases at IMPPC'!$H:$H,0)))</f>
        <v>0</v>
      </c>
      <c r="BB1061" s="15" t="b">
        <f>NOT(ISNA(MATCH($A1061&amp;"T",'Cases at IMPPC'!$H:$H,0)))</f>
        <v>0</v>
      </c>
      <c r="BC1061" s="15" t="b">
        <f>NOT(ISNA(MATCH($A1061&amp;"ADE",'Cases at IMPPC'!$H:$H,0)))</f>
        <v>0</v>
      </c>
      <c r="BD1061" s="15" t="b">
        <f>NOT(ISNA(MATCH($A1061&amp;"MET",'Cases at IMPPC'!$H:$H,0)))</f>
        <v>0</v>
      </c>
      <c r="BE1061" s="98"/>
    </row>
    <row r="1062" spans="1:58" ht="13" hidden="1" customHeight="1">
      <c r="A1062" s="37">
        <v>1064</v>
      </c>
      <c r="B1062" s="7" t="s">
        <v>1996</v>
      </c>
      <c r="C1062" s="7" t="str">
        <f>TEXT(A1062,"CRC-00000")&amp;"-05-01"</f>
        <v>CRC-01064-05-01</v>
      </c>
      <c r="D1062" s="2" t="s">
        <v>2795</v>
      </c>
      <c r="G1062" s="2" t="s">
        <v>2520</v>
      </c>
      <c r="T1062" s="2"/>
      <c r="U1062" s="2"/>
      <c r="AD1062" s="5" t="b">
        <f>ISNUMBER(MATCH(A1062,Selection!A:A,0))</f>
        <v>0</v>
      </c>
      <c r="AE1062" s="5">
        <f>24-COUNTIF(D1062:AA1062,"")</f>
        <v>1</v>
      </c>
      <c r="AF1062" s="21" t="b">
        <v>1</v>
      </c>
      <c r="AG1062" s="15" t="b">
        <v>1</v>
      </c>
      <c r="AH1062" s="15" t="b">
        <v>0</v>
      </c>
      <c r="AI1062" s="24" t="b">
        <v>0</v>
      </c>
      <c r="AJ1062" s="6">
        <v>1064</v>
      </c>
      <c r="AK1062" s="6" t="s">
        <v>2691</v>
      </c>
      <c r="AL1062" s="6" t="s">
        <v>2692</v>
      </c>
      <c r="AM1062" s="6">
        <v>39</v>
      </c>
      <c r="AN1062" s="6" t="s">
        <v>2518</v>
      </c>
      <c r="AO1062" s="6" t="s">
        <v>2417</v>
      </c>
      <c r="AP1062" s="6" t="s">
        <v>2698</v>
      </c>
      <c r="AQ1062" s="6" t="s">
        <v>58</v>
      </c>
      <c r="AU1062" s="6" t="s">
        <v>2797</v>
      </c>
      <c r="AV1062" s="98"/>
      <c r="AW1062" s="98"/>
      <c r="BA1062" s="15" t="b">
        <f>NOT(ISNA(MATCH($A1062&amp;"N",'Cases at IMPPC'!$H:$H,0)))</f>
        <v>0</v>
      </c>
      <c r="BB1062" s="15" t="b">
        <f>NOT(ISNA(MATCH($A1062&amp;"T",'Cases at IMPPC'!$H:$H,0)))</f>
        <v>0</v>
      </c>
      <c r="BC1062" s="15" t="b">
        <f>NOT(ISNA(MATCH($A1062&amp;"ADE",'Cases at IMPPC'!$H:$H,0)))</f>
        <v>0</v>
      </c>
      <c r="BD1062" s="15" t="b">
        <f>NOT(ISNA(MATCH($A1062&amp;"MET",'Cases at IMPPC'!$H:$H,0)))</f>
        <v>0</v>
      </c>
      <c r="BE1062" s="98"/>
    </row>
    <row r="1063" spans="1:58" ht="13" hidden="1" customHeight="1">
      <c r="A1063" s="37">
        <v>1065</v>
      </c>
      <c r="B1063" s="7" t="s">
        <v>1997</v>
      </c>
      <c r="C1063" s="7" t="str">
        <f>TEXT(A1063,"CRC-00000")&amp;"-05-01"</f>
        <v>CRC-01065-05-01</v>
      </c>
      <c r="D1063" s="2" t="s">
        <v>2795</v>
      </c>
      <c r="G1063" s="2" t="s">
        <v>2520</v>
      </c>
      <c r="T1063" s="2"/>
      <c r="U1063" s="2"/>
      <c r="AD1063" s="5" t="b">
        <f>ISNUMBER(MATCH(A1063,Selection!A:A,0))</f>
        <v>0</v>
      </c>
      <c r="AE1063" s="5">
        <f>24-COUNTIF(D1063:AA1063,"")</f>
        <v>1</v>
      </c>
      <c r="AF1063" s="21" t="b">
        <v>1</v>
      </c>
      <c r="AG1063" s="15" t="b">
        <v>1</v>
      </c>
      <c r="AH1063" s="15" t="b">
        <v>0</v>
      </c>
      <c r="AI1063" s="24" t="b">
        <v>0</v>
      </c>
      <c r="AJ1063" s="6">
        <v>1065</v>
      </c>
      <c r="AK1063" s="6" t="s">
        <v>2691</v>
      </c>
      <c r="AL1063" s="6" t="s">
        <v>2692</v>
      </c>
      <c r="AM1063" s="6">
        <v>54</v>
      </c>
      <c r="AN1063" s="6" t="s">
        <v>2518</v>
      </c>
      <c r="AO1063" s="6" t="s">
        <v>2417</v>
      </c>
      <c r="AP1063" s="6" t="s">
        <v>2693</v>
      </c>
      <c r="AQ1063" s="6" t="s">
        <v>59</v>
      </c>
      <c r="AU1063" s="6" t="s">
        <v>2518</v>
      </c>
      <c r="AV1063" s="98"/>
      <c r="AW1063" s="98"/>
      <c r="BA1063" s="15" t="b">
        <f>NOT(ISNA(MATCH($A1063&amp;"N",'Cases at IMPPC'!$H:$H,0)))</f>
        <v>0</v>
      </c>
      <c r="BB1063" s="15" t="b">
        <f>NOT(ISNA(MATCH($A1063&amp;"T",'Cases at IMPPC'!$H:$H,0)))</f>
        <v>0</v>
      </c>
      <c r="BC1063" s="15" t="b">
        <f>NOT(ISNA(MATCH($A1063&amp;"ADE",'Cases at IMPPC'!$H:$H,0)))</f>
        <v>0</v>
      </c>
      <c r="BD1063" s="15" t="b">
        <f>NOT(ISNA(MATCH($A1063&amp;"MET",'Cases at IMPPC'!$H:$H,0)))</f>
        <v>0</v>
      </c>
      <c r="BE1063" s="98"/>
    </row>
    <row r="1064" spans="1:58" ht="13" hidden="1" customHeight="1">
      <c r="A1064" s="37">
        <v>1066</v>
      </c>
      <c r="B1064" s="7" t="s">
        <v>1998</v>
      </c>
      <c r="C1064" s="7" t="str">
        <f>TEXT(A1064,"CRC-00000")&amp;"-05-01"</f>
        <v>CRC-01066-05-01</v>
      </c>
      <c r="D1064" s="2" t="s">
        <v>2795</v>
      </c>
      <c r="G1064" s="2" t="s">
        <v>2520</v>
      </c>
      <c r="T1064" s="2"/>
      <c r="U1064" s="2"/>
      <c r="AD1064" s="5" t="b">
        <f>ISNUMBER(MATCH(A1064,Selection!A:A,0))</f>
        <v>0</v>
      </c>
      <c r="AE1064" s="5">
        <f>24-COUNTIF(D1064:AA1064,"")</f>
        <v>1</v>
      </c>
      <c r="AF1064" s="21" t="b">
        <v>1</v>
      </c>
      <c r="AG1064" s="15" t="b">
        <v>0</v>
      </c>
      <c r="AH1064" s="15" t="b">
        <v>0</v>
      </c>
      <c r="AI1064" s="24" t="b">
        <v>1</v>
      </c>
      <c r="AJ1064" s="6">
        <v>1066.3</v>
      </c>
      <c r="AK1064" s="6" t="s">
        <v>2691</v>
      </c>
      <c r="AL1064" s="6" t="s">
        <v>2692</v>
      </c>
      <c r="AM1064" s="6">
        <v>58</v>
      </c>
      <c r="AN1064" s="6" t="s">
        <v>2518</v>
      </c>
      <c r="AP1064" s="6" t="s">
        <v>2518</v>
      </c>
      <c r="AV1064" s="98"/>
      <c r="AW1064" s="98"/>
      <c r="BA1064" s="15" t="b">
        <f>NOT(ISNA(MATCH($A1064&amp;"N",'Cases at IMPPC'!$H:$H,0)))</f>
        <v>0</v>
      </c>
      <c r="BB1064" s="15" t="b">
        <f>NOT(ISNA(MATCH($A1064&amp;"T",'Cases at IMPPC'!$H:$H,0)))</f>
        <v>0</v>
      </c>
      <c r="BC1064" s="15" t="b">
        <f>NOT(ISNA(MATCH($A1064&amp;"ADE",'Cases at IMPPC'!$H:$H,0)))</f>
        <v>0</v>
      </c>
      <c r="BD1064" s="15" t="b">
        <f>NOT(ISNA(MATCH($A1064&amp;"MET",'Cases at IMPPC'!$H:$H,0)))</f>
        <v>0</v>
      </c>
      <c r="BE1064" s="98" t="s">
        <v>1132</v>
      </c>
    </row>
    <row r="1065" spans="1:58" ht="13" hidden="1" customHeight="1">
      <c r="A1065" s="37">
        <v>1067</v>
      </c>
      <c r="B1065" s="7" t="s">
        <v>1812</v>
      </c>
      <c r="C1065" s="7" t="str">
        <f>TEXT(A1065,"CRC-00000")&amp;"-05-01"</f>
        <v>CRC-01067-05-01</v>
      </c>
      <c r="D1065" s="2" t="s">
        <v>2795</v>
      </c>
      <c r="G1065" s="2" t="s">
        <v>2520</v>
      </c>
      <c r="T1065" s="2"/>
      <c r="U1065" s="2"/>
      <c r="AD1065" s="5" t="b">
        <f>ISNUMBER(MATCH(A1065,Selection!A:A,0))</f>
        <v>0</v>
      </c>
      <c r="AE1065" s="5">
        <f>24-COUNTIF(D1065:AA1065,"")</f>
        <v>1</v>
      </c>
      <c r="AF1065" s="21" t="b">
        <v>1</v>
      </c>
      <c r="AG1065" s="15" t="b">
        <v>1</v>
      </c>
      <c r="AH1065" s="15" t="b">
        <v>0</v>
      </c>
      <c r="AI1065" s="24" t="b">
        <v>0</v>
      </c>
      <c r="AJ1065" s="6">
        <v>1067</v>
      </c>
      <c r="AK1065" s="6" t="s">
        <v>2691</v>
      </c>
      <c r="AL1065" s="6" t="s">
        <v>2692</v>
      </c>
      <c r="AM1065" s="6">
        <v>84</v>
      </c>
      <c r="AN1065" s="6" t="s">
        <v>2697</v>
      </c>
      <c r="AO1065" s="6" t="s">
        <v>2699</v>
      </c>
      <c r="AP1065" s="6" t="s">
        <v>2693</v>
      </c>
      <c r="AQ1065" s="6" t="s">
        <v>60</v>
      </c>
      <c r="AU1065" s="6" t="s">
        <v>2518</v>
      </c>
      <c r="AV1065" s="98" t="s">
        <v>280</v>
      </c>
      <c r="AW1065" s="98"/>
      <c r="BA1065" s="15" t="b">
        <f>NOT(ISNA(MATCH($A1065&amp;"N",'Cases at IMPPC'!$H:$H,0)))</f>
        <v>0</v>
      </c>
      <c r="BB1065" s="15" t="b">
        <f>NOT(ISNA(MATCH($A1065&amp;"T",'Cases at IMPPC'!$H:$H,0)))</f>
        <v>0</v>
      </c>
      <c r="BC1065" s="15" t="b">
        <f>NOT(ISNA(MATCH($A1065&amp;"ADE",'Cases at IMPPC'!$H:$H,0)))</f>
        <v>0</v>
      </c>
      <c r="BD1065" s="15" t="b">
        <f>NOT(ISNA(MATCH($A1065&amp;"MET",'Cases at IMPPC'!$H:$H,0)))</f>
        <v>0</v>
      </c>
      <c r="BE1065" s="98"/>
    </row>
    <row r="1066" spans="1:58" ht="13" hidden="1" customHeight="1">
      <c r="A1066" s="37">
        <v>1068</v>
      </c>
      <c r="B1066" s="7" t="s">
        <v>1813</v>
      </c>
      <c r="C1066" s="7" t="str">
        <f>TEXT(A1066,"CRC-00000")&amp;"-05-01"</f>
        <v>CRC-01068-05-01</v>
      </c>
      <c r="D1066" s="2" t="s">
        <v>2795</v>
      </c>
      <c r="G1066" s="2" t="s">
        <v>2520</v>
      </c>
      <c r="T1066" s="2"/>
      <c r="U1066" s="2"/>
      <c r="AD1066" s="5" t="b">
        <f>ISNUMBER(MATCH(A1066,Selection!A:A,0))</f>
        <v>0</v>
      </c>
      <c r="AE1066" s="5">
        <f>24-COUNTIF(D1066:AA1066,"")</f>
        <v>1</v>
      </c>
      <c r="AF1066" s="21" t="b">
        <v>1</v>
      </c>
      <c r="AG1066" s="15" t="b">
        <v>1</v>
      </c>
      <c r="AH1066" s="15" t="b">
        <v>0</v>
      </c>
      <c r="AI1066" s="24" t="b">
        <v>0</v>
      </c>
      <c r="AJ1066" s="6">
        <v>1068</v>
      </c>
      <c r="AK1066" s="6" t="s">
        <v>2691</v>
      </c>
      <c r="AL1066" s="6" t="s">
        <v>2692</v>
      </c>
      <c r="AM1066" s="6">
        <v>74</v>
      </c>
      <c r="AN1066" s="6" t="s">
        <v>2697</v>
      </c>
      <c r="AO1066" s="6" t="s">
        <v>2699</v>
      </c>
      <c r="AP1066" s="6" t="s">
        <v>2693</v>
      </c>
      <c r="AQ1066" s="6" t="s">
        <v>97</v>
      </c>
      <c r="AU1066" s="6" t="s">
        <v>2518</v>
      </c>
      <c r="AV1066" s="98"/>
      <c r="AW1066" s="98"/>
      <c r="BA1066" s="15" t="b">
        <f>NOT(ISNA(MATCH($A1066&amp;"N",'Cases at IMPPC'!$H:$H,0)))</f>
        <v>0</v>
      </c>
      <c r="BB1066" s="15" t="b">
        <f>NOT(ISNA(MATCH($A1066&amp;"T",'Cases at IMPPC'!$H:$H,0)))</f>
        <v>0</v>
      </c>
      <c r="BC1066" s="15" t="b">
        <f>NOT(ISNA(MATCH($A1066&amp;"ADE",'Cases at IMPPC'!$H:$H,0)))</f>
        <v>0</v>
      </c>
      <c r="BD1066" s="15" t="b">
        <f>NOT(ISNA(MATCH($A1066&amp;"MET",'Cases at IMPPC'!$H:$H,0)))</f>
        <v>0</v>
      </c>
      <c r="BE1066" s="98"/>
    </row>
    <row r="1067" spans="1:58" ht="13" hidden="1" customHeight="1">
      <c r="A1067" s="37">
        <v>1069</v>
      </c>
      <c r="B1067" s="7" t="s">
        <v>1201</v>
      </c>
      <c r="C1067" s="7" t="str">
        <f>TEXT(A1067,"CRC-00000")&amp;"-05-01"</f>
        <v>CRC-01069-05-01</v>
      </c>
      <c r="D1067" s="2" t="s">
        <v>2795</v>
      </c>
      <c r="G1067" s="2" t="s">
        <v>2520</v>
      </c>
      <c r="T1067" s="2"/>
      <c r="U1067" s="2"/>
      <c r="AD1067" s="5" t="b">
        <f>ISNUMBER(MATCH(A1067,Selection!A:A,0))</f>
        <v>0</v>
      </c>
      <c r="AE1067" s="5">
        <f>24-COUNTIF(D1067:AA1067,"")</f>
        <v>1</v>
      </c>
      <c r="AF1067" s="21" t="b">
        <v>1</v>
      </c>
      <c r="AG1067" s="15" t="b">
        <v>1</v>
      </c>
      <c r="AH1067" s="15" t="b">
        <v>0</v>
      </c>
      <c r="AI1067" s="24" t="b">
        <v>0</v>
      </c>
      <c r="AJ1067" s="6">
        <v>1069</v>
      </c>
      <c r="AK1067" s="6" t="s">
        <v>1202</v>
      </c>
      <c r="AL1067" s="6" t="s">
        <v>2692</v>
      </c>
      <c r="AM1067" s="6">
        <v>85</v>
      </c>
      <c r="AN1067" s="6" t="s">
        <v>2518</v>
      </c>
      <c r="AO1067" s="6" t="s">
        <v>2417</v>
      </c>
      <c r="AP1067" s="6" t="s">
        <v>2698</v>
      </c>
      <c r="AQ1067" s="6" t="s">
        <v>61</v>
      </c>
      <c r="AU1067" s="6" t="s">
        <v>2518</v>
      </c>
      <c r="AV1067" s="98" t="s">
        <v>281</v>
      </c>
      <c r="AW1067" s="98"/>
      <c r="BA1067" s="15" t="b">
        <f>NOT(ISNA(MATCH($A1067&amp;"N",'Cases at IMPPC'!$H:$H,0)))</f>
        <v>0</v>
      </c>
      <c r="BB1067" s="15" t="b">
        <f>NOT(ISNA(MATCH($A1067&amp;"T",'Cases at IMPPC'!$H:$H,0)))</f>
        <v>0</v>
      </c>
      <c r="BC1067" s="15" t="b">
        <f>NOT(ISNA(MATCH($A1067&amp;"ADE",'Cases at IMPPC'!$H:$H,0)))</f>
        <v>0</v>
      </c>
      <c r="BD1067" s="15" t="b">
        <f>NOT(ISNA(MATCH($A1067&amp;"MET",'Cases at IMPPC'!$H:$H,0)))</f>
        <v>0</v>
      </c>
      <c r="BE1067" s="98"/>
      <c r="BF1067" t="s">
        <v>1200</v>
      </c>
    </row>
    <row r="1068" spans="1:58" ht="13" hidden="1" customHeight="1">
      <c r="A1068" s="37">
        <v>1070</v>
      </c>
      <c r="B1068" s="7" t="s">
        <v>1814</v>
      </c>
      <c r="C1068" s="7" t="str">
        <f>TEXT(A1068,"CRC-00000")&amp;"-05-01"</f>
        <v>CRC-01070-05-01</v>
      </c>
      <c r="D1068" s="2" t="s">
        <v>2795</v>
      </c>
      <c r="G1068" s="2" t="s">
        <v>2520</v>
      </c>
      <c r="T1068" s="2"/>
      <c r="U1068" s="2"/>
      <c r="AD1068" s="5" t="b">
        <f>ISNUMBER(MATCH(A1068,Selection!A:A,0))</f>
        <v>0</v>
      </c>
      <c r="AE1068" s="5">
        <f>24-COUNTIF(D1068:AA1068,"")</f>
        <v>1</v>
      </c>
      <c r="AF1068" s="21" t="b">
        <v>1</v>
      </c>
      <c r="AG1068" s="15" t="b">
        <v>0</v>
      </c>
      <c r="AH1068" s="15" t="b">
        <v>0</v>
      </c>
      <c r="AI1068" s="24" t="b">
        <v>1</v>
      </c>
      <c r="AJ1068" s="6">
        <v>1070.3</v>
      </c>
      <c r="AK1068" s="6" t="s">
        <v>2744</v>
      </c>
      <c r="AL1068" s="6" t="s">
        <v>2692</v>
      </c>
      <c r="AM1068" s="6">
        <v>44</v>
      </c>
      <c r="AN1068" s="6" t="s">
        <v>2518</v>
      </c>
      <c r="AP1068" s="6" t="s">
        <v>2518</v>
      </c>
      <c r="AV1068" s="98"/>
      <c r="AW1068" s="98"/>
      <c r="BA1068" s="15" t="b">
        <f>NOT(ISNA(MATCH($A1068&amp;"N",'Cases at IMPPC'!$H:$H,0)))</f>
        <v>0</v>
      </c>
      <c r="BB1068" s="15" t="b">
        <f>NOT(ISNA(MATCH($A1068&amp;"T",'Cases at IMPPC'!$H:$H,0)))</f>
        <v>0</v>
      </c>
      <c r="BC1068" s="15" t="b">
        <f>NOT(ISNA(MATCH($A1068&amp;"ADE",'Cases at IMPPC'!$H:$H,0)))</f>
        <v>0</v>
      </c>
      <c r="BD1068" s="15" t="b">
        <f>NOT(ISNA(MATCH($A1068&amp;"MET",'Cases at IMPPC'!$H:$H,0)))</f>
        <v>0</v>
      </c>
      <c r="BE1068" s="98" t="s">
        <v>1132</v>
      </c>
    </row>
    <row r="1069" spans="1:58" ht="13" hidden="1" customHeight="1">
      <c r="A1069" s="37">
        <v>1071</v>
      </c>
      <c r="B1069" s="7" t="s">
        <v>1625</v>
      </c>
      <c r="C1069" s="7" t="str">
        <f>TEXT(A1069,"CRC-00000")&amp;"-05-01"</f>
        <v>CRC-01071-05-01</v>
      </c>
      <c r="D1069" s="2" t="s">
        <v>2795</v>
      </c>
      <c r="G1069" s="2" t="s">
        <v>2520</v>
      </c>
      <c r="T1069" s="2"/>
      <c r="U1069" s="2"/>
      <c r="AD1069" s="5" t="b">
        <f>ISNUMBER(MATCH(A1069,Selection!A:A,0))</f>
        <v>0</v>
      </c>
      <c r="AE1069" s="5">
        <f>24-COUNTIF(D1069:AA1069,"")</f>
        <v>1</v>
      </c>
      <c r="AF1069" s="21" t="b">
        <v>1</v>
      </c>
      <c r="AG1069" s="15" t="b">
        <v>1</v>
      </c>
      <c r="AH1069" s="15" t="b">
        <v>0</v>
      </c>
      <c r="AI1069" s="24" t="b">
        <v>0</v>
      </c>
      <c r="AJ1069" s="6">
        <v>1071</v>
      </c>
      <c r="AK1069" s="6" t="s">
        <v>2691</v>
      </c>
      <c r="AL1069" s="6" t="s">
        <v>2692</v>
      </c>
      <c r="AM1069" s="6">
        <v>55</v>
      </c>
      <c r="AN1069" s="6" t="s">
        <v>2518</v>
      </c>
      <c r="AO1069" s="6" t="s">
        <v>2417</v>
      </c>
      <c r="AP1069" s="6" t="s">
        <v>2999</v>
      </c>
      <c r="AQ1069" s="6" t="s">
        <v>62</v>
      </c>
      <c r="AU1069" s="6" t="s">
        <v>2518</v>
      </c>
      <c r="AV1069" s="98" t="s">
        <v>282</v>
      </c>
      <c r="AW1069" s="98"/>
      <c r="BA1069" s="15" t="b">
        <f>NOT(ISNA(MATCH($A1069&amp;"N",'Cases at IMPPC'!$H:$H,0)))</f>
        <v>0</v>
      </c>
      <c r="BB1069" s="15" t="b">
        <f>NOT(ISNA(MATCH($A1069&amp;"T",'Cases at IMPPC'!$H:$H,0)))</f>
        <v>0</v>
      </c>
      <c r="BC1069" s="15" t="b">
        <f>NOT(ISNA(MATCH($A1069&amp;"ADE",'Cases at IMPPC'!$H:$H,0)))</f>
        <v>0</v>
      </c>
      <c r="BD1069" s="15" t="b">
        <f>NOT(ISNA(MATCH($A1069&amp;"MET",'Cases at IMPPC'!$H:$H,0)))</f>
        <v>0</v>
      </c>
      <c r="BE1069" s="98"/>
    </row>
    <row r="1070" spans="1:58" ht="13" hidden="1" customHeight="1">
      <c r="A1070" s="37">
        <v>1072</v>
      </c>
      <c r="B1070" s="7" t="s">
        <v>1626</v>
      </c>
      <c r="C1070" s="7" t="str">
        <f>TEXT(A1070,"CRC-00000")&amp;"-05-01"</f>
        <v>CRC-01072-05-01</v>
      </c>
      <c r="D1070" s="2" t="s">
        <v>2795</v>
      </c>
      <c r="G1070" s="2" t="s">
        <v>2520</v>
      </c>
      <c r="T1070" s="2"/>
      <c r="U1070" s="2"/>
      <c r="AD1070" s="5" t="b">
        <f>ISNUMBER(MATCH(A1070,Selection!A:A,0))</f>
        <v>0</v>
      </c>
      <c r="AE1070" s="5">
        <f>24-COUNTIF(D1070:AA1070,"")</f>
        <v>1</v>
      </c>
      <c r="AF1070" s="21" t="b">
        <v>1</v>
      </c>
      <c r="AG1070" s="15" t="b">
        <v>1</v>
      </c>
      <c r="AH1070" s="15" t="b">
        <v>0</v>
      </c>
      <c r="AI1070" s="24" t="b">
        <v>0</v>
      </c>
      <c r="AJ1070" s="6">
        <v>1072</v>
      </c>
      <c r="AK1070" s="6" t="s">
        <v>2691</v>
      </c>
      <c r="AL1070" s="6" t="s">
        <v>2692</v>
      </c>
      <c r="AM1070" s="6">
        <v>52</v>
      </c>
      <c r="AN1070" s="6" t="s">
        <v>2518</v>
      </c>
      <c r="AP1070" s="6" t="s">
        <v>2698</v>
      </c>
      <c r="AQ1070" s="6" t="s">
        <v>63</v>
      </c>
      <c r="AU1070" s="6" t="s">
        <v>2797</v>
      </c>
      <c r="AV1070" s="98"/>
      <c r="AW1070" s="98"/>
      <c r="BA1070" s="15" t="b">
        <f>NOT(ISNA(MATCH($A1070&amp;"N",'Cases at IMPPC'!$H:$H,0)))</f>
        <v>0</v>
      </c>
      <c r="BB1070" s="15" t="b">
        <f>NOT(ISNA(MATCH($A1070&amp;"T",'Cases at IMPPC'!$H:$H,0)))</f>
        <v>0</v>
      </c>
      <c r="BC1070" s="15" t="b">
        <f>NOT(ISNA(MATCH($A1070&amp;"ADE",'Cases at IMPPC'!$H:$H,0)))</f>
        <v>0</v>
      </c>
      <c r="BD1070" s="15" t="b">
        <f>NOT(ISNA(MATCH($A1070&amp;"MET",'Cases at IMPPC'!$H:$H,0)))</f>
        <v>0</v>
      </c>
      <c r="BE1070" s="98"/>
    </row>
    <row r="1071" spans="1:58" ht="13" hidden="1" customHeight="1">
      <c r="A1071" s="37">
        <v>1073</v>
      </c>
      <c r="B1071" s="7" t="s">
        <v>1627</v>
      </c>
      <c r="C1071" s="7" t="str">
        <f>TEXT(A1071,"CRC-00000")&amp;"-05-01"</f>
        <v>CRC-01073-05-01</v>
      </c>
      <c r="D1071" s="2" t="s">
        <v>2795</v>
      </c>
      <c r="G1071" s="2" t="s">
        <v>2520</v>
      </c>
      <c r="T1071" s="2"/>
      <c r="U1071" s="2"/>
      <c r="AD1071" s="5" t="b">
        <f>ISNUMBER(MATCH(A1071,Selection!A:A,0))</f>
        <v>0</v>
      </c>
      <c r="AE1071" s="5">
        <f>24-COUNTIF(D1071:AA1071,"")</f>
        <v>1</v>
      </c>
      <c r="AF1071" s="21" t="b">
        <v>1</v>
      </c>
      <c r="AG1071" s="15" t="b">
        <v>1</v>
      </c>
      <c r="AH1071" s="15" t="b">
        <v>0</v>
      </c>
      <c r="AI1071" s="24" t="b">
        <v>0</v>
      </c>
      <c r="AJ1071" s="6">
        <v>1073</v>
      </c>
      <c r="AK1071" s="6" t="s">
        <v>2691</v>
      </c>
      <c r="AL1071" s="6" t="s">
        <v>2692</v>
      </c>
      <c r="AM1071" s="6">
        <v>77</v>
      </c>
      <c r="AN1071" s="6" t="s">
        <v>2697</v>
      </c>
      <c r="AO1071" s="6" t="s">
        <v>2417</v>
      </c>
      <c r="AP1071" s="6" t="s">
        <v>2999</v>
      </c>
      <c r="AQ1071" s="6" t="s">
        <v>193</v>
      </c>
      <c r="AU1071" s="6" t="s">
        <v>2518</v>
      </c>
      <c r="AV1071" s="98"/>
      <c r="AW1071" s="98"/>
      <c r="BA1071" s="15" t="b">
        <f>NOT(ISNA(MATCH($A1071&amp;"N",'Cases at IMPPC'!$H:$H,0)))</f>
        <v>0</v>
      </c>
      <c r="BB1071" s="15" t="b">
        <f>NOT(ISNA(MATCH($A1071&amp;"T",'Cases at IMPPC'!$H:$H,0)))</f>
        <v>0</v>
      </c>
      <c r="BC1071" s="15" t="b">
        <f>NOT(ISNA(MATCH($A1071&amp;"ADE",'Cases at IMPPC'!$H:$H,0)))</f>
        <v>0</v>
      </c>
      <c r="BD1071" s="15" t="b">
        <f>NOT(ISNA(MATCH($A1071&amp;"MET",'Cases at IMPPC'!$H:$H,0)))</f>
        <v>0</v>
      </c>
      <c r="BE1071" s="98"/>
    </row>
    <row r="1072" spans="1:58" ht="13" hidden="1" customHeight="1">
      <c r="A1072" s="37">
        <v>1074</v>
      </c>
      <c r="B1072" s="7" t="s">
        <v>1628</v>
      </c>
      <c r="C1072" s="7" t="str">
        <f>TEXT(A1072,"CRC-00000")&amp;"-05-01"</f>
        <v>CRC-01074-05-01</v>
      </c>
      <c r="D1072" s="2" t="s">
        <v>2795</v>
      </c>
      <c r="G1072" s="2" t="s">
        <v>2520</v>
      </c>
      <c r="T1072" s="2"/>
      <c r="U1072" s="2"/>
      <c r="AD1072" s="5" t="b">
        <f>ISNUMBER(MATCH(A1072,Selection!A:A,0))</f>
        <v>0</v>
      </c>
      <c r="AE1072" s="5">
        <f>24-COUNTIF(D1072:AA1072,"")</f>
        <v>1</v>
      </c>
      <c r="AF1072" s="21" t="b">
        <v>1</v>
      </c>
      <c r="AG1072" s="15" t="b">
        <v>1</v>
      </c>
      <c r="AH1072" s="15" t="b">
        <v>0</v>
      </c>
      <c r="AI1072" s="24" t="b">
        <v>0</v>
      </c>
      <c r="AJ1072" s="6">
        <v>1074</v>
      </c>
      <c r="AK1072" s="6" t="s">
        <v>2691</v>
      </c>
      <c r="AL1072" s="6" t="s">
        <v>2692</v>
      </c>
      <c r="AM1072" s="6">
        <v>89</v>
      </c>
      <c r="AN1072" s="6" t="s">
        <v>2697</v>
      </c>
      <c r="AO1072" s="6" t="s">
        <v>2699</v>
      </c>
      <c r="AP1072" s="6" t="s">
        <v>2698</v>
      </c>
      <c r="AQ1072" s="6" t="s">
        <v>64</v>
      </c>
      <c r="AU1072" s="6" t="s">
        <v>2797</v>
      </c>
      <c r="AV1072" s="98"/>
      <c r="AW1072" s="98"/>
      <c r="BA1072" s="15" t="b">
        <f>NOT(ISNA(MATCH($A1072&amp;"N",'Cases at IMPPC'!$H:$H,0)))</f>
        <v>0</v>
      </c>
      <c r="BB1072" s="15" t="b">
        <f>NOT(ISNA(MATCH($A1072&amp;"T",'Cases at IMPPC'!$H:$H,0)))</f>
        <v>0</v>
      </c>
      <c r="BC1072" s="15" t="b">
        <f>NOT(ISNA(MATCH($A1072&amp;"ADE",'Cases at IMPPC'!$H:$H,0)))</f>
        <v>0</v>
      </c>
      <c r="BD1072" s="15" t="b">
        <f>NOT(ISNA(MATCH($A1072&amp;"MET",'Cases at IMPPC'!$H:$H,0)))</f>
        <v>0</v>
      </c>
      <c r="BE1072" s="98" t="s">
        <v>840</v>
      </c>
    </row>
    <row r="1073" spans="1:57" ht="13" hidden="1" customHeight="1">
      <c r="A1073" s="37">
        <v>1075</v>
      </c>
      <c r="B1073" s="7" t="s">
        <v>1629</v>
      </c>
      <c r="C1073" s="7" t="str">
        <f>TEXT(A1073,"CRC-00000")&amp;"-05-01"</f>
        <v>CRC-01075-05-01</v>
      </c>
      <c r="D1073" s="2" t="s">
        <v>2795</v>
      </c>
      <c r="G1073" s="2" t="s">
        <v>2520</v>
      </c>
      <c r="T1073" s="2"/>
      <c r="U1073" s="2"/>
      <c r="AD1073" s="5" t="b">
        <f>ISNUMBER(MATCH(A1073,Selection!A:A,0))</f>
        <v>0</v>
      </c>
      <c r="AE1073" s="5">
        <f>24-COUNTIF(D1073:AA1073,"")</f>
        <v>1</v>
      </c>
      <c r="AF1073" s="21" t="b">
        <v>1</v>
      </c>
      <c r="AG1073" s="15" t="b">
        <v>0</v>
      </c>
      <c r="AH1073" s="15" t="b">
        <v>1</v>
      </c>
      <c r="AI1073" s="24" t="b">
        <v>0</v>
      </c>
      <c r="AJ1073" s="6">
        <v>1075.0999999999999</v>
      </c>
      <c r="AK1073" s="6" t="s">
        <v>3170</v>
      </c>
      <c r="AL1073" s="6" t="s">
        <v>2692</v>
      </c>
      <c r="AM1073" s="6">
        <v>63</v>
      </c>
      <c r="AN1073" s="6" t="s">
        <v>2518</v>
      </c>
      <c r="AO1073" s="6" t="s">
        <v>2699</v>
      </c>
      <c r="AP1073" s="6" t="s">
        <v>3185</v>
      </c>
      <c r="AQ1073" s="6" t="s">
        <v>339</v>
      </c>
      <c r="AV1073" s="98" t="s">
        <v>283</v>
      </c>
      <c r="AW1073" s="98"/>
      <c r="BA1073" s="15" t="b">
        <f>NOT(ISNA(MATCH($A1073&amp;"N",'Cases at IMPPC'!$H:$H,0)))</f>
        <v>0</v>
      </c>
      <c r="BB1073" s="15" t="b">
        <f>NOT(ISNA(MATCH($A1073&amp;"T",'Cases at IMPPC'!$H:$H,0)))</f>
        <v>0</v>
      </c>
      <c r="BC1073" s="15" t="b">
        <f>NOT(ISNA(MATCH($A1073&amp;"ADE",'Cases at IMPPC'!$H:$H,0)))</f>
        <v>0</v>
      </c>
      <c r="BD1073" s="15" t="b">
        <f>NOT(ISNA(MATCH($A1073&amp;"MET",'Cases at IMPPC'!$H:$H,0)))</f>
        <v>0</v>
      </c>
      <c r="BE1073" s="98" t="s">
        <v>1184</v>
      </c>
    </row>
    <row r="1074" spans="1:57" ht="13" hidden="1" customHeight="1">
      <c r="A1074" s="37">
        <v>1076</v>
      </c>
      <c r="B1074" s="7" t="s">
        <v>1630</v>
      </c>
      <c r="C1074" s="7" t="str">
        <f>TEXT(A1074,"CRC-00000")&amp;"-05-01"</f>
        <v>CRC-01076-05-01</v>
      </c>
      <c r="D1074" s="2" t="s">
        <v>2795</v>
      </c>
      <c r="G1074" s="2" t="s">
        <v>2520</v>
      </c>
      <c r="T1074" s="2"/>
      <c r="U1074" s="2"/>
      <c r="AD1074" s="5" t="b">
        <f>ISNUMBER(MATCH(A1074,Selection!A:A,0))</f>
        <v>0</v>
      </c>
      <c r="AE1074" s="5">
        <f>24-COUNTIF(D1074:AA1074,"")</f>
        <v>1</v>
      </c>
      <c r="AF1074" s="21" t="b">
        <v>1</v>
      </c>
      <c r="AG1074" s="15" t="b">
        <v>0</v>
      </c>
      <c r="AH1074" s="15" t="b">
        <v>0</v>
      </c>
      <c r="AI1074" s="24" t="b">
        <v>1</v>
      </c>
      <c r="AJ1074" s="6">
        <v>1076.3</v>
      </c>
      <c r="AK1074" s="6" t="s">
        <v>2744</v>
      </c>
      <c r="AL1074" s="6" t="s">
        <v>2692</v>
      </c>
      <c r="AM1074" s="6">
        <v>58</v>
      </c>
      <c r="AN1074" s="6" t="s">
        <v>2697</v>
      </c>
      <c r="AP1074" s="6" t="s">
        <v>2518</v>
      </c>
      <c r="AV1074" s="98" t="s">
        <v>284</v>
      </c>
      <c r="AW1074" s="98"/>
      <c r="BA1074" s="15" t="b">
        <f>NOT(ISNA(MATCH($A1074&amp;"N",'Cases at IMPPC'!$H:$H,0)))</f>
        <v>0</v>
      </c>
      <c r="BB1074" s="15" t="b">
        <f>NOT(ISNA(MATCH($A1074&amp;"T",'Cases at IMPPC'!$H:$H,0)))</f>
        <v>0</v>
      </c>
      <c r="BC1074" s="15" t="b">
        <f>NOT(ISNA(MATCH($A1074&amp;"ADE",'Cases at IMPPC'!$H:$H,0)))</f>
        <v>0</v>
      </c>
      <c r="BD1074" s="15" t="b">
        <f>NOT(ISNA(MATCH($A1074&amp;"MET",'Cases at IMPPC'!$H:$H,0)))</f>
        <v>0</v>
      </c>
      <c r="BE1074" s="98" t="s">
        <v>1132</v>
      </c>
    </row>
    <row r="1075" spans="1:57" ht="13" hidden="1" customHeight="1">
      <c r="A1075" s="37">
        <v>1077</v>
      </c>
      <c r="B1075" s="7" t="s">
        <v>1631</v>
      </c>
      <c r="C1075" s="7" t="str">
        <f>TEXT(A1075,"CRC-00000")&amp;"-05-01"</f>
        <v>CRC-01077-05-01</v>
      </c>
      <c r="D1075" s="2" t="s">
        <v>2795</v>
      </c>
      <c r="G1075" s="2" t="s">
        <v>2520</v>
      </c>
      <c r="T1075" s="2"/>
      <c r="U1075" s="2"/>
      <c r="AD1075" s="5" t="b">
        <f>ISNUMBER(MATCH(A1075,Selection!A:A,0))</f>
        <v>0</v>
      </c>
      <c r="AE1075" s="5">
        <f>24-COUNTIF(D1075:AA1075,"")</f>
        <v>1</v>
      </c>
      <c r="AF1075" s="21" t="b">
        <v>1</v>
      </c>
      <c r="AG1075" s="15" t="b">
        <v>0</v>
      </c>
      <c r="AH1075" s="15" t="b">
        <v>0</v>
      </c>
      <c r="AI1075" s="24" t="b">
        <v>1</v>
      </c>
      <c r="AJ1075" s="6">
        <v>1077.3</v>
      </c>
      <c r="AK1075" s="6" t="s">
        <v>2744</v>
      </c>
      <c r="AL1075" s="6" t="s">
        <v>2692</v>
      </c>
      <c r="AM1075" s="6">
        <v>60</v>
      </c>
      <c r="AN1075" s="6" t="s">
        <v>2697</v>
      </c>
      <c r="AP1075" s="6" t="s">
        <v>2518</v>
      </c>
      <c r="AV1075" s="98" t="s">
        <v>285</v>
      </c>
      <c r="AW1075" s="98"/>
      <c r="BA1075" s="15" t="b">
        <f>NOT(ISNA(MATCH($A1075&amp;"N",'Cases at IMPPC'!$H:$H,0)))</f>
        <v>0</v>
      </c>
      <c r="BB1075" s="15" t="b">
        <f>NOT(ISNA(MATCH($A1075&amp;"T",'Cases at IMPPC'!$H:$H,0)))</f>
        <v>0</v>
      </c>
      <c r="BC1075" s="15" t="b">
        <f>NOT(ISNA(MATCH($A1075&amp;"ADE",'Cases at IMPPC'!$H:$H,0)))</f>
        <v>0</v>
      </c>
      <c r="BD1075" s="15" t="b">
        <f>NOT(ISNA(MATCH($A1075&amp;"MET",'Cases at IMPPC'!$H:$H,0)))</f>
        <v>0</v>
      </c>
      <c r="BE1075" s="98" t="s">
        <v>1132</v>
      </c>
    </row>
    <row r="1076" spans="1:57" ht="13" hidden="1" customHeight="1">
      <c r="A1076" s="37">
        <v>1078</v>
      </c>
      <c r="B1076" s="7" t="s">
        <v>1632</v>
      </c>
      <c r="C1076" s="7" t="str">
        <f>TEXT(A1076,"CRC-00000")&amp;"-05-01"</f>
        <v>CRC-01078-05-01</v>
      </c>
      <c r="D1076" s="2" t="s">
        <v>2795</v>
      </c>
      <c r="G1076" s="2" t="s">
        <v>2520</v>
      </c>
      <c r="T1076" s="2"/>
      <c r="U1076" s="2"/>
      <c r="AD1076" s="5" t="b">
        <f>ISNUMBER(MATCH(A1076,Selection!A:A,0))</f>
        <v>0</v>
      </c>
      <c r="AE1076" s="5">
        <f>24-COUNTIF(D1076:AA1076,"")</f>
        <v>1</v>
      </c>
      <c r="AF1076" s="21" t="b">
        <v>1</v>
      </c>
      <c r="AG1076" s="15" t="b">
        <v>1</v>
      </c>
      <c r="AH1076" s="15" t="b">
        <v>0</v>
      </c>
      <c r="AI1076" s="24" t="b">
        <v>0</v>
      </c>
      <c r="AJ1076" s="6">
        <v>1078</v>
      </c>
      <c r="AK1076" s="6" t="s">
        <v>2691</v>
      </c>
      <c r="AL1076" s="6" t="s">
        <v>2693</v>
      </c>
      <c r="AM1076" s="6">
        <v>66</v>
      </c>
      <c r="AN1076" s="6" t="s">
        <v>2697</v>
      </c>
      <c r="AP1076" s="6" t="s">
        <v>2698</v>
      </c>
      <c r="AQ1076" s="6" t="s">
        <v>65</v>
      </c>
      <c r="AU1076" s="6" t="s">
        <v>2518</v>
      </c>
      <c r="AV1076" s="98" t="s">
        <v>286</v>
      </c>
      <c r="AW1076" s="98"/>
      <c r="BA1076" s="15" t="b">
        <f>NOT(ISNA(MATCH($A1076&amp;"N",'Cases at IMPPC'!$H:$H,0)))</f>
        <v>0</v>
      </c>
      <c r="BB1076" s="15" t="b">
        <f>NOT(ISNA(MATCH($A1076&amp;"T",'Cases at IMPPC'!$H:$H,0)))</f>
        <v>0</v>
      </c>
      <c r="BC1076" s="15" t="b">
        <f>NOT(ISNA(MATCH($A1076&amp;"ADE",'Cases at IMPPC'!$H:$H,0)))</f>
        <v>0</v>
      </c>
      <c r="BD1076" s="15" t="b">
        <f>NOT(ISNA(MATCH($A1076&amp;"MET",'Cases at IMPPC'!$H:$H,0)))</f>
        <v>0</v>
      </c>
      <c r="BE1076" s="98"/>
    </row>
    <row r="1077" spans="1:57" ht="13" hidden="1" customHeight="1">
      <c r="A1077" s="37">
        <v>1079</v>
      </c>
      <c r="B1077" s="7" t="s">
        <v>1633</v>
      </c>
      <c r="C1077" s="7" t="str">
        <f>TEXT(A1077,"CRC-00000")&amp;"-05-01"</f>
        <v>CRC-01079-05-01</v>
      </c>
      <c r="D1077" s="2" t="s">
        <v>2795</v>
      </c>
      <c r="G1077" s="2" t="s">
        <v>2520</v>
      </c>
      <c r="T1077" s="2"/>
      <c r="U1077" s="2"/>
      <c r="AD1077" s="5" t="b">
        <f>ISNUMBER(MATCH(A1077,Selection!A:A,0))</f>
        <v>0</v>
      </c>
      <c r="AE1077" s="5">
        <f>24-COUNTIF(D1077:AA1077,"")</f>
        <v>1</v>
      </c>
      <c r="AF1077" s="21" t="b">
        <v>1</v>
      </c>
      <c r="AG1077" s="15" t="b">
        <v>1</v>
      </c>
      <c r="AH1077" s="15" t="b">
        <v>0</v>
      </c>
      <c r="AI1077" s="24" t="b">
        <v>0</v>
      </c>
      <c r="AJ1077" s="6">
        <v>1079</v>
      </c>
      <c r="AK1077" s="6" t="s">
        <v>2691</v>
      </c>
      <c r="AL1077" s="6" t="s">
        <v>2693</v>
      </c>
      <c r="AM1077" s="6">
        <v>66</v>
      </c>
      <c r="AN1077" s="6" t="s">
        <v>2518</v>
      </c>
      <c r="AO1077" s="6" t="s">
        <v>2699</v>
      </c>
      <c r="AP1077" s="6" t="s">
        <v>2693</v>
      </c>
      <c r="AQ1077" s="6" t="s">
        <v>361</v>
      </c>
      <c r="AU1077" s="6" t="s">
        <v>2518</v>
      </c>
      <c r="AV1077" s="98"/>
      <c r="AW1077" s="98"/>
      <c r="BA1077" s="15" t="b">
        <f>NOT(ISNA(MATCH($A1077&amp;"N",'Cases at IMPPC'!$H:$H,0)))</f>
        <v>0</v>
      </c>
      <c r="BB1077" s="15" t="b">
        <f>NOT(ISNA(MATCH($A1077&amp;"T",'Cases at IMPPC'!$H:$H,0)))</f>
        <v>0</v>
      </c>
      <c r="BC1077" s="15" t="b">
        <f>NOT(ISNA(MATCH($A1077&amp;"ADE",'Cases at IMPPC'!$H:$H,0)))</f>
        <v>0</v>
      </c>
      <c r="BD1077" s="15" t="b">
        <f>NOT(ISNA(MATCH($A1077&amp;"MET",'Cases at IMPPC'!$H:$H,0)))</f>
        <v>0</v>
      </c>
      <c r="BE1077" s="98" t="s">
        <v>1112</v>
      </c>
    </row>
    <row r="1078" spans="1:57" ht="13" hidden="1" customHeight="1">
      <c r="A1078" s="37">
        <v>1080</v>
      </c>
      <c r="B1078" s="7" t="s">
        <v>1634</v>
      </c>
      <c r="C1078" s="7" t="str">
        <f>TEXT(A1078,"CRC-00000")&amp;"-05-01"</f>
        <v>CRC-01080-05-01</v>
      </c>
      <c r="D1078" s="2" t="s">
        <v>2795</v>
      </c>
      <c r="G1078" s="2" t="s">
        <v>2520</v>
      </c>
      <c r="T1078" s="2"/>
      <c r="U1078" s="2"/>
      <c r="AD1078" s="5" t="b">
        <f>ISNUMBER(MATCH(A1078,Selection!A:A,0))</f>
        <v>0</v>
      </c>
      <c r="AE1078" s="5">
        <f>24-COUNTIF(D1078:AA1078,"")</f>
        <v>1</v>
      </c>
      <c r="AF1078" s="21" t="b">
        <v>1</v>
      </c>
      <c r="AG1078" s="15" t="b">
        <v>1</v>
      </c>
      <c r="AH1078" s="15" t="b">
        <v>0</v>
      </c>
      <c r="AI1078" s="24" t="b">
        <v>0</v>
      </c>
      <c r="AJ1078" s="6">
        <v>1080</v>
      </c>
      <c r="AK1078" s="6" t="s">
        <v>2691</v>
      </c>
      <c r="AL1078" s="6" t="s">
        <v>2693</v>
      </c>
      <c r="AM1078" s="6">
        <v>73</v>
      </c>
      <c r="AN1078" s="6" t="s">
        <v>2697</v>
      </c>
      <c r="AO1078" s="6" t="s">
        <v>2699</v>
      </c>
      <c r="AP1078" s="6" t="s">
        <v>2999</v>
      </c>
      <c r="AQ1078" s="6" t="s">
        <v>29</v>
      </c>
      <c r="AU1078" s="6" t="s">
        <v>2518</v>
      </c>
      <c r="AV1078" s="98" t="s">
        <v>382</v>
      </c>
      <c r="AW1078" s="98"/>
      <c r="BA1078" s="15" t="b">
        <f>NOT(ISNA(MATCH($A1078&amp;"N",'Cases at IMPPC'!$H:$H,0)))</f>
        <v>0</v>
      </c>
      <c r="BB1078" s="15" t="b">
        <f>NOT(ISNA(MATCH($A1078&amp;"T",'Cases at IMPPC'!$H:$H,0)))</f>
        <v>0</v>
      </c>
      <c r="BC1078" s="15" t="b">
        <f>NOT(ISNA(MATCH($A1078&amp;"ADE",'Cases at IMPPC'!$H:$H,0)))</f>
        <v>0</v>
      </c>
      <c r="BD1078" s="15" t="b">
        <f>NOT(ISNA(MATCH($A1078&amp;"MET",'Cases at IMPPC'!$H:$H,0)))</f>
        <v>0</v>
      </c>
      <c r="BE1078" s="98"/>
    </row>
    <row r="1079" spans="1:57" ht="13" hidden="1" customHeight="1">
      <c r="A1079" s="37">
        <v>1081</v>
      </c>
      <c r="B1079" s="7" t="s">
        <v>1635</v>
      </c>
      <c r="C1079" s="7" t="str">
        <f>TEXT(A1079,"CRC-00000")&amp;"-05-01"</f>
        <v>CRC-01081-05-01</v>
      </c>
      <c r="D1079" s="2" t="s">
        <v>2795</v>
      </c>
      <c r="G1079" s="2" t="s">
        <v>2520</v>
      </c>
      <c r="T1079" s="2"/>
      <c r="U1079" s="2"/>
      <c r="AD1079" s="5" t="b">
        <f>ISNUMBER(MATCH(A1079,Selection!A:A,0))</f>
        <v>0</v>
      </c>
      <c r="AE1079" s="5">
        <f>24-COUNTIF(D1079:AA1079,"")</f>
        <v>1</v>
      </c>
      <c r="AF1079" s="21" t="b">
        <v>1</v>
      </c>
      <c r="AG1079" s="15" t="b">
        <v>1</v>
      </c>
      <c r="AH1079" s="15" t="b">
        <v>0</v>
      </c>
      <c r="AI1079" s="24" t="b">
        <v>0</v>
      </c>
      <c r="AJ1079" s="6">
        <v>1081</v>
      </c>
      <c r="AK1079" s="6" t="s">
        <v>2691</v>
      </c>
      <c r="AL1079" s="6" t="s">
        <v>2692</v>
      </c>
      <c r="AM1079" s="6">
        <v>62</v>
      </c>
      <c r="AN1079" s="6" t="s">
        <v>2697</v>
      </c>
      <c r="AO1079" s="6" t="s">
        <v>2699</v>
      </c>
      <c r="AP1079" s="6" t="s">
        <v>2999</v>
      </c>
      <c r="AQ1079" s="6" t="s">
        <v>66</v>
      </c>
      <c r="AV1079" s="98"/>
      <c r="AW1079" s="98"/>
      <c r="BA1079" s="15" t="b">
        <f>NOT(ISNA(MATCH($A1079&amp;"N",'Cases at IMPPC'!$H:$H,0)))</f>
        <v>0</v>
      </c>
      <c r="BB1079" s="15" t="b">
        <f>NOT(ISNA(MATCH($A1079&amp;"T",'Cases at IMPPC'!$H:$H,0)))</f>
        <v>0</v>
      </c>
      <c r="BC1079" s="15" t="b">
        <f>NOT(ISNA(MATCH($A1079&amp;"ADE",'Cases at IMPPC'!$H:$H,0)))</f>
        <v>0</v>
      </c>
      <c r="BD1079" s="15" t="b">
        <f>NOT(ISNA(MATCH($A1079&amp;"MET",'Cases at IMPPC'!$H:$H,0)))</f>
        <v>0</v>
      </c>
      <c r="BE1079" s="98" t="s">
        <v>1190</v>
      </c>
    </row>
    <row r="1080" spans="1:57" ht="13" hidden="1" customHeight="1">
      <c r="A1080" s="37">
        <v>1082</v>
      </c>
      <c r="B1080" s="7" t="s">
        <v>1439</v>
      </c>
      <c r="C1080" s="7" t="str">
        <f>TEXT(A1080,"CRC-00000")&amp;"-05-01"</f>
        <v>CRC-01082-05-01</v>
      </c>
      <c r="D1080" s="2" t="s">
        <v>2794</v>
      </c>
      <c r="G1080" s="2" t="s">
        <v>2520</v>
      </c>
      <c r="T1080" s="2"/>
      <c r="U1080" s="2"/>
      <c r="AD1080" s="5" t="b">
        <f>ISNUMBER(MATCH(A1080,Selection!A:A,0))</f>
        <v>0</v>
      </c>
      <c r="AE1080" s="5">
        <f>24-COUNTIF(D1080:AA1080,"")</f>
        <v>1</v>
      </c>
      <c r="AF1080" s="21" t="b">
        <v>1</v>
      </c>
      <c r="AG1080" s="15" t="b">
        <v>1</v>
      </c>
      <c r="AH1080" s="15" t="b">
        <v>1</v>
      </c>
      <c r="AI1080" s="24" t="b">
        <v>0</v>
      </c>
      <c r="AJ1080" s="6">
        <v>1082</v>
      </c>
      <c r="AK1080" s="6" t="s">
        <v>2691</v>
      </c>
      <c r="AL1080" s="6" t="s">
        <v>2693</v>
      </c>
      <c r="AM1080" s="6">
        <v>78</v>
      </c>
      <c r="AN1080" s="6" t="s">
        <v>2697</v>
      </c>
      <c r="AO1080" s="6" t="s">
        <v>2699</v>
      </c>
      <c r="AP1080" s="6" t="s">
        <v>2698</v>
      </c>
      <c r="AQ1080" s="6" t="s">
        <v>189</v>
      </c>
      <c r="AU1080" s="6" t="s">
        <v>2518</v>
      </c>
      <c r="AV1080" s="98"/>
      <c r="AW1080" s="98"/>
      <c r="BA1080" s="15" t="b">
        <f>NOT(ISNA(MATCH($A1080&amp;"N",'Cases at IMPPC'!$H:$H,0)))</f>
        <v>0</v>
      </c>
      <c r="BB1080" s="15" t="b">
        <f>NOT(ISNA(MATCH($A1080&amp;"T",'Cases at IMPPC'!$H:$H,0)))</f>
        <v>0</v>
      </c>
      <c r="BC1080" s="15" t="b">
        <f>NOT(ISNA(MATCH($A1080&amp;"ADE",'Cases at IMPPC'!$H:$H,0)))</f>
        <v>0</v>
      </c>
      <c r="BD1080" s="15" t="b">
        <f>NOT(ISNA(MATCH($A1080&amp;"MET",'Cases at IMPPC'!$H:$H,0)))</f>
        <v>0</v>
      </c>
      <c r="BE1080" s="98"/>
    </row>
    <row r="1081" spans="1:57" ht="13" hidden="1" customHeight="1">
      <c r="A1081" s="37">
        <v>1083</v>
      </c>
      <c r="B1081" s="7" t="s">
        <v>1440</v>
      </c>
      <c r="C1081" s="7" t="str">
        <f>TEXT(A1081,"CRC-00000")&amp;"-05-01"</f>
        <v>CRC-01083-05-01</v>
      </c>
      <c r="D1081" s="2" t="s">
        <v>2795</v>
      </c>
      <c r="G1081" s="2" t="s">
        <v>2520</v>
      </c>
      <c r="T1081" s="2"/>
      <c r="U1081" s="2"/>
      <c r="AD1081" s="5" t="b">
        <f>ISNUMBER(MATCH(A1081,Selection!A:A,0))</f>
        <v>0</v>
      </c>
      <c r="AE1081" s="5">
        <f>24-COUNTIF(D1081:AA1081,"")</f>
        <v>1</v>
      </c>
      <c r="AF1081" s="21" t="b">
        <v>1</v>
      </c>
      <c r="AG1081" s="15" t="b">
        <v>1</v>
      </c>
      <c r="AH1081" s="15" t="b">
        <v>0</v>
      </c>
      <c r="AI1081" s="24" t="b">
        <v>0</v>
      </c>
      <c r="AJ1081" s="6">
        <v>1083</v>
      </c>
      <c r="AK1081" s="6" t="s">
        <v>2691</v>
      </c>
      <c r="AL1081" s="6" t="s">
        <v>2692</v>
      </c>
      <c r="AM1081" s="6">
        <v>64</v>
      </c>
      <c r="AN1081" s="6" t="s">
        <v>2697</v>
      </c>
      <c r="AO1081" s="6" t="s">
        <v>2699</v>
      </c>
      <c r="AP1081" s="6" t="s">
        <v>2999</v>
      </c>
      <c r="AQ1081" s="6" t="s">
        <v>225</v>
      </c>
      <c r="AU1081" s="6" t="s">
        <v>2518</v>
      </c>
      <c r="AV1081" s="98"/>
      <c r="AW1081" s="98"/>
      <c r="BA1081" s="15" t="b">
        <f>NOT(ISNA(MATCH($A1081&amp;"N",'Cases at IMPPC'!$H:$H,0)))</f>
        <v>0</v>
      </c>
      <c r="BB1081" s="15" t="b">
        <f>NOT(ISNA(MATCH($A1081&amp;"T",'Cases at IMPPC'!$H:$H,0)))</f>
        <v>0</v>
      </c>
      <c r="BC1081" s="15" t="b">
        <f>NOT(ISNA(MATCH($A1081&amp;"ADE",'Cases at IMPPC'!$H:$H,0)))</f>
        <v>0</v>
      </c>
      <c r="BD1081" s="15" t="b">
        <f>NOT(ISNA(MATCH($A1081&amp;"MET",'Cases at IMPPC'!$H:$H,0)))</f>
        <v>0</v>
      </c>
      <c r="BE1081" s="98"/>
    </row>
    <row r="1082" spans="1:57" ht="13" hidden="1" customHeight="1">
      <c r="A1082" s="37">
        <v>1084</v>
      </c>
      <c r="B1082" s="7" t="s">
        <v>1215</v>
      </c>
      <c r="C1082" s="7" t="str">
        <f>TEXT(A1082,"CRC-00000")&amp;"-05-01"</f>
        <v>CRC-01084-05-01</v>
      </c>
      <c r="D1082" s="2" t="s">
        <v>2795</v>
      </c>
      <c r="G1082" s="2" t="s">
        <v>2520</v>
      </c>
      <c r="T1082" s="2"/>
      <c r="U1082" s="2"/>
      <c r="AD1082" s="5" t="b">
        <f>ISNUMBER(MATCH(A1082,Selection!A:A,0))</f>
        <v>0</v>
      </c>
      <c r="AE1082" s="5">
        <f>24-COUNTIF(D1082:AA1082,"")</f>
        <v>1</v>
      </c>
      <c r="AF1082" s="21" t="b">
        <v>1</v>
      </c>
      <c r="AG1082" s="15" t="b">
        <v>1</v>
      </c>
      <c r="AH1082" s="15" t="b">
        <v>0</v>
      </c>
      <c r="AI1082" s="24" t="b">
        <v>0</v>
      </c>
      <c r="AJ1082" s="6">
        <v>1084</v>
      </c>
      <c r="AK1082" s="6" t="s">
        <v>2691</v>
      </c>
      <c r="AL1082" s="6" t="s">
        <v>2692</v>
      </c>
      <c r="AM1082" s="6">
        <v>73</v>
      </c>
      <c r="AN1082" s="6" t="s">
        <v>2697</v>
      </c>
      <c r="AO1082" s="6" t="s">
        <v>2417</v>
      </c>
      <c r="AP1082" s="6" t="s">
        <v>2698</v>
      </c>
      <c r="AQ1082" s="6" t="s">
        <v>67</v>
      </c>
      <c r="AU1082" s="6" t="s">
        <v>2797</v>
      </c>
      <c r="AV1082" s="98" t="s">
        <v>287</v>
      </c>
      <c r="AW1082" s="98"/>
      <c r="BA1082" s="15" t="b">
        <f>NOT(ISNA(MATCH($A1082&amp;"N",'Cases at IMPPC'!$H:$H,0)))</f>
        <v>0</v>
      </c>
      <c r="BB1082" s="15" t="b">
        <f>NOT(ISNA(MATCH($A1082&amp;"T",'Cases at IMPPC'!$H:$H,0)))</f>
        <v>0</v>
      </c>
      <c r="BC1082" s="15" t="b">
        <f>NOT(ISNA(MATCH($A1082&amp;"ADE",'Cases at IMPPC'!$H:$H,0)))</f>
        <v>0</v>
      </c>
      <c r="BD1082" s="15" t="b">
        <f>NOT(ISNA(MATCH($A1082&amp;"MET",'Cases at IMPPC'!$H:$H,0)))</f>
        <v>0</v>
      </c>
      <c r="BE1082" s="98"/>
    </row>
    <row r="1083" spans="1:57" ht="13" hidden="1" customHeight="1">
      <c r="A1083" s="37">
        <v>1085</v>
      </c>
      <c r="B1083" s="7" t="s">
        <v>1216</v>
      </c>
      <c r="C1083" s="7" t="str">
        <f>TEXT(A1083,"CRC-00000")&amp;"-05-01"</f>
        <v>CRC-01085-05-01</v>
      </c>
      <c r="D1083" s="2" t="s">
        <v>2795</v>
      </c>
      <c r="G1083" s="2" t="s">
        <v>2520</v>
      </c>
      <c r="T1083" s="2"/>
      <c r="U1083" s="2"/>
      <c r="AD1083" s="5" t="b">
        <f>ISNUMBER(MATCH(A1083,Selection!A:A,0))</f>
        <v>0</v>
      </c>
      <c r="AE1083" s="5">
        <f>24-COUNTIF(D1083:AA1083,"")</f>
        <v>1</v>
      </c>
      <c r="AF1083" s="21" t="b">
        <v>1</v>
      </c>
      <c r="AG1083" s="15" t="b">
        <v>1</v>
      </c>
      <c r="AH1083" s="15" t="b">
        <v>0</v>
      </c>
      <c r="AI1083" s="24" t="b">
        <v>0</v>
      </c>
      <c r="AJ1083" s="6">
        <v>1085</v>
      </c>
      <c r="AK1083" s="6" t="s">
        <v>2691</v>
      </c>
      <c r="AL1083" s="6" t="s">
        <v>2693</v>
      </c>
      <c r="AM1083" s="6">
        <v>50</v>
      </c>
      <c r="AN1083" s="6" t="s">
        <v>2697</v>
      </c>
      <c r="AO1083" s="6" t="s">
        <v>2699</v>
      </c>
      <c r="AP1083" s="6" t="s">
        <v>2693</v>
      </c>
      <c r="AQ1083" s="6" t="s">
        <v>356</v>
      </c>
      <c r="AU1083" s="6" t="s">
        <v>2518</v>
      </c>
      <c r="AV1083" s="98"/>
      <c r="AW1083" s="98"/>
      <c r="BA1083" s="15" t="b">
        <f>NOT(ISNA(MATCH($A1083&amp;"N",'Cases at IMPPC'!$H:$H,0)))</f>
        <v>0</v>
      </c>
      <c r="BB1083" s="15" t="b">
        <f>NOT(ISNA(MATCH($A1083&amp;"T",'Cases at IMPPC'!$H:$H,0)))</f>
        <v>0</v>
      </c>
      <c r="BC1083" s="15" t="b">
        <f>NOT(ISNA(MATCH($A1083&amp;"ADE",'Cases at IMPPC'!$H:$H,0)))</f>
        <v>0</v>
      </c>
      <c r="BD1083" s="15" t="b">
        <f>NOT(ISNA(MATCH($A1083&amp;"MET",'Cases at IMPPC'!$H:$H,0)))</f>
        <v>0</v>
      </c>
      <c r="BE1083" s="98"/>
    </row>
    <row r="1084" spans="1:57" ht="13" hidden="1" customHeight="1">
      <c r="A1084" s="37">
        <v>1086</v>
      </c>
      <c r="B1084" s="7" t="s">
        <v>1217</v>
      </c>
      <c r="C1084" s="7" t="str">
        <f>TEXT(A1084,"CRC-00000")&amp;"-05-01"</f>
        <v>CRC-01086-05-01</v>
      </c>
      <c r="D1084" s="2" t="s">
        <v>2795</v>
      </c>
      <c r="G1084" s="2" t="s">
        <v>2520</v>
      </c>
      <c r="T1084" s="2"/>
      <c r="U1084" s="2"/>
      <c r="AD1084" s="5" t="b">
        <f>ISNUMBER(MATCH(A1084,Selection!A:A,0))</f>
        <v>0</v>
      </c>
      <c r="AE1084" s="5">
        <f>24-COUNTIF(D1084:AA1084,"")</f>
        <v>1</v>
      </c>
      <c r="AF1084" s="21" t="b">
        <v>1</v>
      </c>
      <c r="AG1084" s="15" t="b">
        <v>1</v>
      </c>
      <c r="AH1084" s="15" t="b">
        <v>0</v>
      </c>
      <c r="AI1084" s="24" t="b">
        <v>0</v>
      </c>
      <c r="AJ1084" s="6">
        <v>1086</v>
      </c>
      <c r="AK1084" s="6" t="s">
        <v>2691</v>
      </c>
      <c r="AL1084" s="6" t="s">
        <v>2692</v>
      </c>
      <c r="AM1084" s="6">
        <v>65</v>
      </c>
      <c r="AN1084" s="6" t="s">
        <v>2518</v>
      </c>
      <c r="AO1084" s="6" t="s">
        <v>2417</v>
      </c>
      <c r="AP1084" s="6" t="s">
        <v>2698</v>
      </c>
      <c r="AQ1084" s="6" t="s">
        <v>334</v>
      </c>
      <c r="AU1084" s="6" t="s">
        <v>2518</v>
      </c>
      <c r="AV1084" s="98" t="s">
        <v>288</v>
      </c>
      <c r="AW1084" s="98"/>
      <c r="BA1084" s="15" t="b">
        <f>NOT(ISNA(MATCH($A1084&amp;"N",'Cases at IMPPC'!$H:$H,0)))</f>
        <v>0</v>
      </c>
      <c r="BB1084" s="15" t="b">
        <f>NOT(ISNA(MATCH($A1084&amp;"T",'Cases at IMPPC'!$H:$H,0)))</f>
        <v>0</v>
      </c>
      <c r="BC1084" s="15" t="b">
        <f>NOT(ISNA(MATCH($A1084&amp;"ADE",'Cases at IMPPC'!$H:$H,0)))</f>
        <v>0</v>
      </c>
      <c r="BD1084" s="15" t="b">
        <f>NOT(ISNA(MATCH($A1084&amp;"MET",'Cases at IMPPC'!$H:$H,0)))</f>
        <v>0</v>
      </c>
      <c r="BE1084" s="98"/>
    </row>
    <row r="1085" spans="1:57" ht="13" hidden="1" customHeight="1">
      <c r="A1085" s="37">
        <v>1087</v>
      </c>
      <c r="B1085" s="7" t="s">
        <v>1316</v>
      </c>
      <c r="C1085" s="7" t="str">
        <f>TEXT(A1085,"CRC-00000")&amp;"-05-01"</f>
        <v>CRC-01087-05-01</v>
      </c>
      <c r="D1085" s="2" t="s">
        <v>2794</v>
      </c>
      <c r="G1085" s="2" t="s">
        <v>2520</v>
      </c>
      <c r="T1085" s="2"/>
      <c r="U1085" s="2"/>
      <c r="AD1085" s="5" t="b">
        <f>ISNUMBER(MATCH(A1085,Selection!A:A,0))</f>
        <v>0</v>
      </c>
      <c r="AE1085" s="5">
        <f>24-COUNTIF(D1085:AA1085,"")</f>
        <v>1</v>
      </c>
      <c r="AF1085" s="21" t="b">
        <v>1</v>
      </c>
      <c r="AG1085" s="15" t="b">
        <v>1</v>
      </c>
      <c r="AH1085" s="15" t="b">
        <v>0</v>
      </c>
      <c r="AI1085" s="24" t="b">
        <v>0</v>
      </c>
      <c r="AJ1085" s="6">
        <v>1087</v>
      </c>
      <c r="AK1085" s="6" t="s">
        <v>2691</v>
      </c>
      <c r="AL1085" s="6" t="s">
        <v>2692</v>
      </c>
      <c r="AM1085" s="6">
        <v>23</v>
      </c>
      <c r="AN1085" s="6" t="s">
        <v>2697</v>
      </c>
      <c r="AO1085" s="6" t="s">
        <v>2699</v>
      </c>
      <c r="AP1085" s="6" t="s">
        <v>2698</v>
      </c>
      <c r="AQ1085" s="6" t="s">
        <v>61</v>
      </c>
      <c r="AU1085" s="6" t="s">
        <v>2797</v>
      </c>
      <c r="AV1085" s="98" t="s">
        <v>289</v>
      </c>
      <c r="AW1085" s="98"/>
      <c r="BA1085" s="15" t="b">
        <f>NOT(ISNA(MATCH($A1085&amp;"N",'Cases at IMPPC'!$H:$H,0)))</f>
        <v>0</v>
      </c>
      <c r="BB1085" s="15" t="b">
        <f>NOT(ISNA(MATCH($A1085&amp;"T",'Cases at IMPPC'!$H:$H,0)))</f>
        <v>0</v>
      </c>
      <c r="BC1085" s="15" t="b">
        <f>NOT(ISNA(MATCH($A1085&amp;"ADE",'Cases at IMPPC'!$H:$H,0)))</f>
        <v>0</v>
      </c>
      <c r="BD1085" s="15" t="b">
        <f>NOT(ISNA(MATCH($A1085&amp;"MET",'Cases at IMPPC'!$H:$H,0)))</f>
        <v>0</v>
      </c>
      <c r="BE1085" s="98" t="s">
        <v>846</v>
      </c>
    </row>
    <row r="1086" spans="1:57" ht="13" hidden="1" customHeight="1">
      <c r="A1086" s="37">
        <v>1088</v>
      </c>
      <c r="B1086" s="7" t="s">
        <v>1523</v>
      </c>
      <c r="C1086" s="7" t="str">
        <f>TEXT(A1086,"CRC-00000")&amp;"-05-01"</f>
        <v>CRC-01088-05-01</v>
      </c>
      <c r="D1086" s="2" t="s">
        <v>2795</v>
      </c>
      <c r="G1086" s="2" t="s">
        <v>2520</v>
      </c>
      <c r="T1086" s="2"/>
      <c r="U1086" s="2"/>
      <c r="AD1086" s="5" t="b">
        <f>ISNUMBER(MATCH(A1086,Selection!A:A,0))</f>
        <v>0</v>
      </c>
      <c r="AE1086" s="5">
        <f>24-COUNTIF(D1086:AA1086,"")</f>
        <v>1</v>
      </c>
      <c r="AF1086" s="21" t="b">
        <v>1</v>
      </c>
      <c r="AG1086" s="15" t="b">
        <v>1</v>
      </c>
      <c r="AH1086" s="15" t="b">
        <v>0</v>
      </c>
      <c r="AI1086" s="24" t="b">
        <v>0</v>
      </c>
      <c r="AJ1086" s="6">
        <v>1088</v>
      </c>
      <c r="AK1086" s="6" t="s">
        <v>2691</v>
      </c>
      <c r="AL1086" s="6" t="s">
        <v>2693</v>
      </c>
      <c r="AM1086" s="6">
        <v>56</v>
      </c>
      <c r="AN1086" s="6" t="s">
        <v>2518</v>
      </c>
      <c r="AO1086" s="6" t="s">
        <v>2417</v>
      </c>
      <c r="AP1086" s="6" t="s">
        <v>2693</v>
      </c>
      <c r="AQ1086" s="6" t="s">
        <v>316</v>
      </c>
      <c r="AU1086" s="6" t="s">
        <v>2518</v>
      </c>
      <c r="AV1086" s="98" t="s">
        <v>290</v>
      </c>
      <c r="AW1086" s="98"/>
      <c r="BA1086" s="15" t="b">
        <f>NOT(ISNA(MATCH($A1086&amp;"N",'Cases at IMPPC'!$H:$H,0)))</f>
        <v>0</v>
      </c>
      <c r="BB1086" s="15" t="b">
        <f>NOT(ISNA(MATCH($A1086&amp;"T",'Cases at IMPPC'!$H:$H,0)))</f>
        <v>0</v>
      </c>
      <c r="BC1086" s="15" t="b">
        <f>NOT(ISNA(MATCH($A1086&amp;"ADE",'Cases at IMPPC'!$H:$H,0)))</f>
        <v>0</v>
      </c>
      <c r="BD1086" s="15" t="b">
        <f>NOT(ISNA(MATCH($A1086&amp;"MET",'Cases at IMPPC'!$H:$H,0)))</f>
        <v>0</v>
      </c>
      <c r="BE1086" s="98"/>
    </row>
    <row r="1087" spans="1:57" ht="13" hidden="1" customHeight="1">
      <c r="A1087" s="37">
        <v>1089</v>
      </c>
      <c r="B1087" s="7" t="s">
        <v>1524</v>
      </c>
      <c r="C1087" s="7" t="str">
        <f>TEXT(A1087,"CRC-00000")&amp;"-05-01"</f>
        <v>CRC-01089-05-01</v>
      </c>
      <c r="D1087" s="2" t="s">
        <v>2795</v>
      </c>
      <c r="G1087" s="2" t="s">
        <v>2520</v>
      </c>
      <c r="T1087" s="2"/>
      <c r="U1087" s="2"/>
      <c r="AD1087" s="5" t="b">
        <f>ISNUMBER(MATCH(A1087,Selection!A:A,0))</f>
        <v>0</v>
      </c>
      <c r="AE1087" s="5">
        <f>24-COUNTIF(D1087:AA1087,"")</f>
        <v>1</v>
      </c>
      <c r="AF1087" s="21" t="b">
        <v>1</v>
      </c>
      <c r="AG1087" s="15" t="b">
        <v>1</v>
      </c>
      <c r="AH1087" s="15" t="b">
        <v>0</v>
      </c>
      <c r="AI1087" s="24" t="b">
        <v>0</v>
      </c>
      <c r="AJ1087" s="6">
        <v>1089</v>
      </c>
      <c r="AK1087" s="6" t="s">
        <v>2691</v>
      </c>
      <c r="AL1087" s="6" t="s">
        <v>2692</v>
      </c>
      <c r="AM1087" s="6">
        <v>70</v>
      </c>
      <c r="AN1087" s="6" t="s">
        <v>2518</v>
      </c>
      <c r="AO1087" s="6" t="s">
        <v>2417</v>
      </c>
      <c r="AP1087" s="6" t="s">
        <v>2698</v>
      </c>
      <c r="AQ1087" s="6" t="s">
        <v>366</v>
      </c>
      <c r="AU1087" s="6" t="s">
        <v>2518</v>
      </c>
      <c r="AV1087" s="98" t="s">
        <v>291</v>
      </c>
      <c r="AW1087" s="98"/>
      <c r="BA1087" s="15" t="b">
        <f>NOT(ISNA(MATCH($A1087&amp;"N",'Cases at IMPPC'!$H:$H,0)))</f>
        <v>0</v>
      </c>
      <c r="BB1087" s="15" t="b">
        <f>NOT(ISNA(MATCH($A1087&amp;"T",'Cases at IMPPC'!$H:$H,0)))</f>
        <v>0</v>
      </c>
      <c r="BC1087" s="15" t="b">
        <f>NOT(ISNA(MATCH($A1087&amp;"ADE",'Cases at IMPPC'!$H:$H,0)))</f>
        <v>0</v>
      </c>
      <c r="BD1087" s="15" t="b">
        <f>NOT(ISNA(MATCH($A1087&amp;"MET",'Cases at IMPPC'!$H:$H,0)))</f>
        <v>0</v>
      </c>
      <c r="BE1087" s="98"/>
    </row>
    <row r="1088" spans="1:57" ht="13" hidden="1" customHeight="1">
      <c r="A1088" s="37">
        <v>1090</v>
      </c>
      <c r="B1088" s="7" t="s">
        <v>1636</v>
      </c>
      <c r="C1088" s="7" t="str">
        <f>TEXT(A1088,"CRC-00000")&amp;"-05-01"</f>
        <v>CRC-01090-05-01</v>
      </c>
      <c r="D1088" s="2" t="s">
        <v>2794</v>
      </c>
      <c r="G1088" s="2" t="s">
        <v>2520</v>
      </c>
      <c r="T1088" s="2"/>
      <c r="U1088" s="2"/>
      <c r="AD1088" s="5" t="b">
        <f>ISNUMBER(MATCH(A1088,Selection!A:A,0))</f>
        <v>0</v>
      </c>
      <c r="AE1088" s="5">
        <f>24-COUNTIF(D1088:AA1088,"")</f>
        <v>1</v>
      </c>
      <c r="AF1088" s="21" t="b">
        <v>1</v>
      </c>
      <c r="AG1088" s="15" t="b">
        <v>1</v>
      </c>
      <c r="AH1088" s="15" t="b">
        <v>0</v>
      </c>
      <c r="AI1088" s="24" t="b">
        <v>0</v>
      </c>
      <c r="AJ1088" s="6">
        <v>1090</v>
      </c>
      <c r="AK1088" s="6" t="s">
        <v>2691</v>
      </c>
      <c r="AL1088" s="6" t="s">
        <v>2692</v>
      </c>
      <c r="AM1088" s="6">
        <v>70</v>
      </c>
      <c r="AN1088" s="6" t="s">
        <v>2518</v>
      </c>
      <c r="AO1088" s="6" t="s">
        <v>2699</v>
      </c>
      <c r="AP1088" s="6" t="s">
        <v>2698</v>
      </c>
      <c r="AQ1088" s="6" t="s">
        <v>362</v>
      </c>
      <c r="AU1088" s="6" t="s">
        <v>2518</v>
      </c>
      <c r="AV1088" s="98" t="s">
        <v>876</v>
      </c>
      <c r="AW1088" s="98"/>
      <c r="BA1088" s="15" t="b">
        <f>NOT(ISNA(MATCH($A1088&amp;"N",'Cases at IMPPC'!$H:$H,0)))</f>
        <v>0</v>
      </c>
      <c r="BB1088" s="15" t="b">
        <f>NOT(ISNA(MATCH($A1088&amp;"T",'Cases at IMPPC'!$H:$H,0)))</f>
        <v>0</v>
      </c>
      <c r="BC1088" s="15" t="b">
        <f>NOT(ISNA(MATCH($A1088&amp;"ADE",'Cases at IMPPC'!$H:$H,0)))</f>
        <v>0</v>
      </c>
      <c r="BD1088" s="15" t="b">
        <f>NOT(ISNA(MATCH($A1088&amp;"MET",'Cases at IMPPC'!$H:$H,0)))</f>
        <v>0</v>
      </c>
      <c r="BE1088" s="98" t="s">
        <v>839</v>
      </c>
    </row>
    <row r="1089" spans="1:57" ht="13" hidden="1" customHeight="1">
      <c r="A1089" s="37">
        <v>1091</v>
      </c>
      <c r="B1089" s="7" t="s">
        <v>1637</v>
      </c>
      <c r="C1089" s="7" t="str">
        <f>TEXT(A1089,"CRC-00000")&amp;"-05-01"</f>
        <v>CRC-01091-05-01</v>
      </c>
      <c r="D1089" s="2" t="s">
        <v>2795</v>
      </c>
      <c r="G1089" s="2" t="s">
        <v>2520</v>
      </c>
      <c r="T1089" s="2"/>
      <c r="U1089" s="2"/>
      <c r="AD1089" s="5" t="b">
        <f>ISNUMBER(MATCH(A1089,Selection!A:A,0))</f>
        <v>0</v>
      </c>
      <c r="AE1089" s="5">
        <f>24-COUNTIF(D1089:AA1089,"")</f>
        <v>1</v>
      </c>
      <c r="AF1089" s="21" t="b">
        <v>1</v>
      </c>
      <c r="AG1089" s="15" t="b">
        <v>1</v>
      </c>
      <c r="AH1089" s="15" t="b">
        <v>0</v>
      </c>
      <c r="AI1089" s="24" t="b">
        <v>0</v>
      </c>
      <c r="AJ1089" s="6">
        <v>1091</v>
      </c>
      <c r="AK1089" s="6" t="s">
        <v>2691</v>
      </c>
      <c r="AL1089" s="6" t="s">
        <v>2692</v>
      </c>
      <c r="AM1089" s="6">
        <v>49</v>
      </c>
      <c r="AN1089" s="6" t="s">
        <v>2518</v>
      </c>
      <c r="AO1089" s="6" t="s">
        <v>2417</v>
      </c>
      <c r="AP1089" s="6" t="s">
        <v>2698</v>
      </c>
      <c r="AQ1089" s="6" t="s">
        <v>68</v>
      </c>
      <c r="AU1089" s="6" t="s">
        <v>2518</v>
      </c>
      <c r="AV1089" s="98"/>
      <c r="AW1089" s="98"/>
      <c r="BA1089" s="15" t="b">
        <f>NOT(ISNA(MATCH($A1089&amp;"N",'Cases at IMPPC'!$H:$H,0)))</f>
        <v>0</v>
      </c>
      <c r="BB1089" s="15" t="b">
        <f>NOT(ISNA(MATCH($A1089&amp;"T",'Cases at IMPPC'!$H:$H,0)))</f>
        <v>0</v>
      </c>
      <c r="BC1089" s="15" t="b">
        <f>NOT(ISNA(MATCH($A1089&amp;"ADE",'Cases at IMPPC'!$H:$H,0)))</f>
        <v>0</v>
      </c>
      <c r="BD1089" s="15" t="b">
        <f>NOT(ISNA(MATCH($A1089&amp;"MET",'Cases at IMPPC'!$H:$H,0)))</f>
        <v>0</v>
      </c>
      <c r="BE1089" s="98" t="s">
        <v>1094</v>
      </c>
    </row>
    <row r="1090" spans="1:57" ht="13" hidden="1" customHeight="1">
      <c r="A1090" s="37">
        <v>1092</v>
      </c>
      <c r="B1090" s="7" t="s">
        <v>1638</v>
      </c>
      <c r="C1090" s="7" t="str">
        <f>TEXT(A1090,"CRC-00000")&amp;"-05-01"</f>
        <v>CRC-01092-05-01</v>
      </c>
      <c r="D1090" s="2" t="s">
        <v>2795</v>
      </c>
      <c r="G1090" s="2" t="s">
        <v>2520</v>
      </c>
      <c r="T1090" s="2"/>
      <c r="U1090" s="2"/>
      <c r="AD1090" s="5" t="b">
        <f>ISNUMBER(MATCH(A1090,Selection!A:A,0))</f>
        <v>0</v>
      </c>
      <c r="AE1090" s="5">
        <f>24-COUNTIF(D1090:AA1090,"")</f>
        <v>1</v>
      </c>
      <c r="AF1090" s="21" t="b">
        <v>1</v>
      </c>
      <c r="AG1090" s="15" t="b">
        <v>1</v>
      </c>
      <c r="AH1090" s="15" t="b">
        <v>0</v>
      </c>
      <c r="AI1090" s="24" t="b">
        <v>0</v>
      </c>
      <c r="AJ1090" s="6">
        <v>1092</v>
      </c>
      <c r="AK1090" s="6" t="s">
        <v>2691</v>
      </c>
      <c r="AL1090" s="6" t="s">
        <v>2692</v>
      </c>
      <c r="AM1090" s="6">
        <v>44</v>
      </c>
      <c r="AN1090" s="6" t="s">
        <v>2518</v>
      </c>
      <c r="AO1090" s="6" t="s">
        <v>2417</v>
      </c>
      <c r="AP1090" s="6" t="s">
        <v>2698</v>
      </c>
      <c r="AQ1090" s="6" t="s">
        <v>133</v>
      </c>
      <c r="AU1090" s="6" t="s">
        <v>2797</v>
      </c>
      <c r="AV1090" s="98"/>
      <c r="AW1090" s="98"/>
      <c r="BA1090" s="15" t="b">
        <f>NOT(ISNA(MATCH($A1090&amp;"N",'Cases at IMPPC'!$H:$H,0)))</f>
        <v>0</v>
      </c>
      <c r="BB1090" s="15" t="b">
        <f>NOT(ISNA(MATCH($A1090&amp;"T",'Cases at IMPPC'!$H:$H,0)))</f>
        <v>0</v>
      </c>
      <c r="BC1090" s="15" t="b">
        <f>NOT(ISNA(MATCH($A1090&amp;"ADE",'Cases at IMPPC'!$H:$H,0)))</f>
        <v>0</v>
      </c>
      <c r="BD1090" s="15" t="b">
        <f>NOT(ISNA(MATCH($A1090&amp;"MET",'Cases at IMPPC'!$H:$H,0)))</f>
        <v>0</v>
      </c>
      <c r="BE1090" s="98"/>
    </row>
    <row r="1091" spans="1:57" ht="13" hidden="1" customHeight="1">
      <c r="A1091" s="37">
        <v>1093</v>
      </c>
      <c r="B1091" s="7" t="s">
        <v>1639</v>
      </c>
      <c r="C1091" s="7" t="str">
        <f>TEXT(A1091,"CRC-00000")&amp;"-05-01"</f>
        <v>CRC-01093-05-01</v>
      </c>
      <c r="D1091" s="2" t="s">
        <v>2795</v>
      </c>
      <c r="G1091" s="2" t="s">
        <v>2520</v>
      </c>
      <c r="T1091" s="2"/>
      <c r="U1091" s="2"/>
      <c r="AD1091" s="5" t="b">
        <f>ISNUMBER(MATCH(A1091,Selection!A:A,0))</f>
        <v>0</v>
      </c>
      <c r="AE1091" s="5">
        <f>24-COUNTIF(D1091:AA1091,"")</f>
        <v>1</v>
      </c>
      <c r="AF1091" s="21" t="b">
        <v>1</v>
      </c>
      <c r="AG1091" s="15" t="b">
        <v>1</v>
      </c>
      <c r="AH1091" s="15" t="b">
        <v>0</v>
      </c>
      <c r="AI1091" s="24" t="b">
        <v>0</v>
      </c>
      <c r="AJ1091" s="6">
        <v>1093</v>
      </c>
      <c r="AK1091" s="6" t="s">
        <v>2691</v>
      </c>
      <c r="AL1091" s="6" t="s">
        <v>2692</v>
      </c>
      <c r="AM1091" s="6">
        <v>65</v>
      </c>
      <c r="AN1091" s="6" t="s">
        <v>2518</v>
      </c>
      <c r="AO1091" s="6" t="s">
        <v>2417</v>
      </c>
      <c r="AP1091" s="6" t="s">
        <v>2693</v>
      </c>
      <c r="AQ1091" s="6" t="s">
        <v>333</v>
      </c>
      <c r="AU1091" s="6" t="s">
        <v>2518</v>
      </c>
      <c r="AV1091" s="98"/>
      <c r="AW1091" s="98"/>
      <c r="BA1091" s="15" t="b">
        <f>NOT(ISNA(MATCH($A1091&amp;"N",'Cases at IMPPC'!$H:$H,0)))</f>
        <v>0</v>
      </c>
      <c r="BB1091" s="15" t="b">
        <f>NOT(ISNA(MATCH($A1091&amp;"T",'Cases at IMPPC'!$H:$H,0)))</f>
        <v>0</v>
      </c>
      <c r="BC1091" s="15" t="b">
        <f>NOT(ISNA(MATCH($A1091&amp;"ADE",'Cases at IMPPC'!$H:$H,0)))</f>
        <v>0</v>
      </c>
      <c r="BD1091" s="15" t="b">
        <f>NOT(ISNA(MATCH($A1091&amp;"MET",'Cases at IMPPC'!$H:$H,0)))</f>
        <v>0</v>
      </c>
      <c r="BE1091" s="98"/>
    </row>
    <row r="1092" spans="1:57" ht="13" hidden="1" customHeight="1">
      <c r="A1092" s="37">
        <v>1094</v>
      </c>
      <c r="B1092" s="7" t="s">
        <v>1441</v>
      </c>
      <c r="C1092" s="7" t="str">
        <f>TEXT(A1092,"CRC-00000")&amp;"-05-01"</f>
        <v>CRC-01094-05-01</v>
      </c>
      <c r="D1092" s="2" t="s">
        <v>2795</v>
      </c>
      <c r="G1092" s="2" t="s">
        <v>2520</v>
      </c>
      <c r="T1092" s="2"/>
      <c r="U1092" s="2"/>
      <c r="AD1092" s="5" t="b">
        <f>ISNUMBER(MATCH(A1092,Selection!A:A,0))</f>
        <v>0</v>
      </c>
      <c r="AE1092" s="5">
        <f>24-COUNTIF(D1092:AA1092,"")</f>
        <v>1</v>
      </c>
      <c r="AF1092" s="21" t="b">
        <v>1</v>
      </c>
      <c r="AG1092" s="15" t="b">
        <v>1</v>
      </c>
      <c r="AH1092" s="15" t="b">
        <v>0</v>
      </c>
      <c r="AI1092" s="24" t="b">
        <v>0</v>
      </c>
      <c r="AJ1092" s="6">
        <v>1094</v>
      </c>
      <c r="AK1092" s="6" t="s">
        <v>2691</v>
      </c>
      <c r="AL1092" s="6" t="s">
        <v>2692</v>
      </c>
      <c r="AM1092" s="6">
        <v>67</v>
      </c>
      <c r="AN1092" s="6" t="s">
        <v>2697</v>
      </c>
      <c r="AO1092" s="6" t="s">
        <v>2417</v>
      </c>
      <c r="AP1092" s="6" t="s">
        <v>2693</v>
      </c>
      <c r="AQ1092" s="6" t="s">
        <v>356</v>
      </c>
      <c r="AU1092" s="6" t="s">
        <v>2518</v>
      </c>
      <c r="AV1092" s="98"/>
      <c r="AW1092" s="98"/>
      <c r="BA1092" s="15" t="b">
        <f>NOT(ISNA(MATCH($A1092&amp;"N",'Cases at IMPPC'!$H:$H,0)))</f>
        <v>0</v>
      </c>
      <c r="BB1092" s="15" t="b">
        <f>NOT(ISNA(MATCH($A1092&amp;"T",'Cases at IMPPC'!$H:$H,0)))</f>
        <v>0</v>
      </c>
      <c r="BC1092" s="15" t="b">
        <f>NOT(ISNA(MATCH($A1092&amp;"ADE",'Cases at IMPPC'!$H:$H,0)))</f>
        <v>0</v>
      </c>
      <c r="BD1092" s="15" t="b">
        <f>NOT(ISNA(MATCH($A1092&amp;"MET",'Cases at IMPPC'!$H:$H,0)))</f>
        <v>0</v>
      </c>
      <c r="BE1092" s="98"/>
    </row>
    <row r="1093" spans="1:57" ht="13" hidden="1" customHeight="1">
      <c r="A1093" s="37">
        <v>1095</v>
      </c>
      <c r="B1093" s="7" t="s">
        <v>1442</v>
      </c>
      <c r="C1093" s="7" t="str">
        <f>TEXT(A1093,"CRC-00000")&amp;"-05-01"</f>
        <v>CRC-01095-05-01</v>
      </c>
      <c r="D1093" s="2" t="s">
        <v>2795</v>
      </c>
      <c r="G1093" s="2" t="s">
        <v>2520</v>
      </c>
      <c r="T1093" s="2"/>
      <c r="U1093" s="2"/>
      <c r="AD1093" s="5" t="b">
        <f>ISNUMBER(MATCH(A1093,Selection!A:A,0))</f>
        <v>0</v>
      </c>
      <c r="AE1093" s="5">
        <f>24-COUNTIF(D1093:AA1093,"")</f>
        <v>1</v>
      </c>
      <c r="AF1093" s="21" t="b">
        <v>1</v>
      </c>
      <c r="AG1093" s="15" t="b">
        <v>1</v>
      </c>
      <c r="AH1093" s="15" t="b">
        <v>0</v>
      </c>
      <c r="AI1093" s="24" t="b">
        <v>0</v>
      </c>
      <c r="AJ1093" s="6">
        <v>1095</v>
      </c>
      <c r="AK1093" s="6" t="s">
        <v>2691</v>
      </c>
      <c r="AL1093" s="6" t="s">
        <v>2693</v>
      </c>
      <c r="AM1093" s="6">
        <v>66</v>
      </c>
      <c r="AN1093" s="6" t="s">
        <v>2697</v>
      </c>
      <c r="AO1093" s="6" t="s">
        <v>2699</v>
      </c>
      <c r="AP1093" s="6" t="s">
        <v>2693</v>
      </c>
      <c r="AQ1093" s="6" t="s">
        <v>347</v>
      </c>
      <c r="AU1093" s="6" t="s">
        <v>2518</v>
      </c>
      <c r="AV1093" s="98" t="s">
        <v>292</v>
      </c>
      <c r="AW1093" s="98"/>
      <c r="BA1093" s="15" t="b">
        <f>NOT(ISNA(MATCH($A1093&amp;"N",'Cases at IMPPC'!$H:$H,0)))</f>
        <v>0</v>
      </c>
      <c r="BB1093" s="15" t="b">
        <f>NOT(ISNA(MATCH($A1093&amp;"T",'Cases at IMPPC'!$H:$H,0)))</f>
        <v>0</v>
      </c>
      <c r="BC1093" s="15" t="b">
        <f>NOT(ISNA(MATCH($A1093&amp;"ADE",'Cases at IMPPC'!$H:$H,0)))</f>
        <v>0</v>
      </c>
      <c r="BD1093" s="15" t="b">
        <f>NOT(ISNA(MATCH($A1093&amp;"MET",'Cases at IMPPC'!$H:$H,0)))</f>
        <v>0</v>
      </c>
      <c r="BE1093" s="98"/>
    </row>
    <row r="1094" spans="1:57" ht="13" hidden="1" customHeight="1">
      <c r="A1094" s="37">
        <v>1096</v>
      </c>
      <c r="B1094" s="7" t="s">
        <v>1443</v>
      </c>
      <c r="C1094" s="7" t="str">
        <f>TEXT(A1094,"CRC-00000")&amp;"-05-01"</f>
        <v>CRC-01096-05-01</v>
      </c>
      <c r="D1094" s="2" t="s">
        <v>2795</v>
      </c>
      <c r="G1094" s="2" t="s">
        <v>2520</v>
      </c>
      <c r="T1094" s="2"/>
      <c r="U1094" s="2"/>
      <c r="AD1094" s="5" t="b">
        <f>ISNUMBER(MATCH(A1094,Selection!A:A,0))</f>
        <v>0</v>
      </c>
      <c r="AE1094" s="5">
        <f>24-COUNTIF(D1094:AA1094,"")</f>
        <v>1</v>
      </c>
      <c r="AF1094" s="21" t="b">
        <v>1</v>
      </c>
      <c r="AG1094" s="15" t="b">
        <v>1</v>
      </c>
      <c r="AH1094" s="15" t="b">
        <v>0</v>
      </c>
      <c r="AI1094" s="24" t="b">
        <v>0</v>
      </c>
      <c r="AJ1094" s="6">
        <v>1096</v>
      </c>
      <c r="AK1094" s="6" t="s">
        <v>2691</v>
      </c>
      <c r="AL1094" s="6" t="s">
        <v>2692</v>
      </c>
      <c r="AM1094" s="6">
        <v>41</v>
      </c>
      <c r="AN1094" s="6" t="s">
        <v>2518</v>
      </c>
      <c r="AO1094" s="6" t="s">
        <v>2699</v>
      </c>
      <c r="AP1094" s="6" t="s">
        <v>2698</v>
      </c>
      <c r="AQ1094" s="6" t="s">
        <v>69</v>
      </c>
      <c r="AU1094" s="6" t="s">
        <v>2518</v>
      </c>
      <c r="AV1094" s="98" t="s">
        <v>293</v>
      </c>
      <c r="AW1094" s="98"/>
      <c r="BA1094" s="15" t="b">
        <f>NOT(ISNA(MATCH($A1094&amp;"N",'Cases at IMPPC'!$H:$H,0)))</f>
        <v>0</v>
      </c>
      <c r="BB1094" s="15" t="b">
        <f>NOT(ISNA(MATCH($A1094&amp;"T",'Cases at IMPPC'!$H:$H,0)))</f>
        <v>0</v>
      </c>
      <c r="BC1094" s="15" t="b">
        <f>NOT(ISNA(MATCH($A1094&amp;"ADE",'Cases at IMPPC'!$H:$H,0)))</f>
        <v>0</v>
      </c>
      <c r="BD1094" s="15" t="b">
        <f>NOT(ISNA(MATCH($A1094&amp;"MET",'Cases at IMPPC'!$H:$H,0)))</f>
        <v>0</v>
      </c>
      <c r="BE1094" s="98" t="s">
        <v>1147</v>
      </c>
    </row>
    <row r="1095" spans="1:57" ht="13" hidden="1" customHeight="1">
      <c r="A1095" s="37">
        <v>1097</v>
      </c>
      <c r="B1095" s="7" t="s">
        <v>1444</v>
      </c>
      <c r="C1095" s="7" t="str">
        <f>TEXT(A1095,"CRC-00000")&amp;"-05-01"</f>
        <v>CRC-01097-05-01</v>
      </c>
      <c r="D1095" s="2" t="s">
        <v>2795</v>
      </c>
      <c r="G1095" s="2" t="s">
        <v>2520</v>
      </c>
      <c r="T1095" s="2"/>
      <c r="U1095" s="2"/>
      <c r="AD1095" s="5" t="b">
        <f>ISNUMBER(MATCH(A1095,Selection!A:A,0))</f>
        <v>0</v>
      </c>
      <c r="AE1095" s="5">
        <f>24-COUNTIF(D1095:AA1095,"")</f>
        <v>1</v>
      </c>
      <c r="AF1095" s="21" t="b">
        <v>1</v>
      </c>
      <c r="AG1095" s="15" t="b">
        <v>1</v>
      </c>
      <c r="AH1095" s="15" t="b">
        <v>0</v>
      </c>
      <c r="AI1095" s="24" t="b">
        <v>0</v>
      </c>
      <c r="AJ1095" s="6">
        <v>1097</v>
      </c>
      <c r="AK1095" s="6" t="s">
        <v>2691</v>
      </c>
      <c r="AL1095" s="6" t="s">
        <v>2692</v>
      </c>
      <c r="AM1095" s="6">
        <v>67</v>
      </c>
      <c r="AN1095" s="6" t="s">
        <v>2518</v>
      </c>
      <c r="AP1095" s="6" t="s">
        <v>2693</v>
      </c>
      <c r="AQ1095" s="6" t="s">
        <v>318</v>
      </c>
      <c r="AU1095" s="6" t="s">
        <v>2518</v>
      </c>
      <c r="AV1095" s="98"/>
      <c r="AW1095" s="98"/>
      <c r="BA1095" s="15" t="b">
        <f>NOT(ISNA(MATCH($A1095&amp;"N",'Cases at IMPPC'!$H:$H,0)))</f>
        <v>0</v>
      </c>
      <c r="BB1095" s="15" t="b">
        <f>NOT(ISNA(MATCH($A1095&amp;"T",'Cases at IMPPC'!$H:$H,0)))</f>
        <v>0</v>
      </c>
      <c r="BC1095" s="15" t="b">
        <f>NOT(ISNA(MATCH($A1095&amp;"ADE",'Cases at IMPPC'!$H:$H,0)))</f>
        <v>0</v>
      </c>
      <c r="BD1095" s="15" t="b">
        <f>NOT(ISNA(MATCH($A1095&amp;"MET",'Cases at IMPPC'!$H:$H,0)))</f>
        <v>0</v>
      </c>
      <c r="BE1095" s="98"/>
    </row>
    <row r="1096" spans="1:57" ht="13" hidden="1" customHeight="1">
      <c r="A1096" s="37">
        <v>1098</v>
      </c>
      <c r="B1096" s="7" t="s">
        <v>1544</v>
      </c>
      <c r="C1096" s="7" t="str">
        <f>TEXT(A1096,"CRC-00000")&amp;"-05-01"</f>
        <v>CRC-01098-05-01</v>
      </c>
      <c r="D1096" s="2" t="s">
        <v>2795</v>
      </c>
      <c r="G1096" s="2" t="s">
        <v>2520</v>
      </c>
      <c r="T1096" s="2"/>
      <c r="U1096" s="2"/>
      <c r="AD1096" s="5" t="b">
        <f>ISNUMBER(MATCH(A1096,Selection!A:A,0))</f>
        <v>0</v>
      </c>
      <c r="AE1096" s="5">
        <f>24-COUNTIF(D1096:AA1096,"")</f>
        <v>1</v>
      </c>
      <c r="AF1096" s="21" t="b">
        <v>1</v>
      </c>
      <c r="AG1096" s="15" t="b">
        <v>1</v>
      </c>
      <c r="AH1096" s="15" t="b">
        <v>0</v>
      </c>
      <c r="AI1096" s="24" t="b">
        <v>0</v>
      </c>
      <c r="AJ1096" s="6">
        <v>1098</v>
      </c>
      <c r="AK1096" s="6" t="s">
        <v>2691</v>
      </c>
      <c r="AL1096" s="6" t="s">
        <v>2692</v>
      </c>
      <c r="AM1096" s="6">
        <v>78</v>
      </c>
      <c r="AN1096" s="6" t="s">
        <v>2697</v>
      </c>
      <c r="AO1096" s="6" t="s">
        <v>2417</v>
      </c>
      <c r="AP1096" s="6" t="s">
        <v>2698</v>
      </c>
      <c r="AQ1096" s="6" t="s">
        <v>70</v>
      </c>
      <c r="AU1096" s="6" t="s">
        <v>2518</v>
      </c>
      <c r="AV1096" s="98"/>
      <c r="AW1096" s="98"/>
      <c r="BA1096" s="15" t="b">
        <f>NOT(ISNA(MATCH($A1096&amp;"N",'Cases at IMPPC'!$H:$H,0)))</f>
        <v>0</v>
      </c>
      <c r="BB1096" s="15" t="b">
        <f>NOT(ISNA(MATCH($A1096&amp;"T",'Cases at IMPPC'!$H:$H,0)))</f>
        <v>0</v>
      </c>
      <c r="BC1096" s="15" t="b">
        <f>NOT(ISNA(MATCH($A1096&amp;"ADE",'Cases at IMPPC'!$H:$H,0)))</f>
        <v>0</v>
      </c>
      <c r="BD1096" s="15" t="b">
        <f>NOT(ISNA(MATCH($A1096&amp;"MET",'Cases at IMPPC'!$H:$H,0)))</f>
        <v>0</v>
      </c>
      <c r="BE1096" s="98"/>
    </row>
    <row r="1097" spans="1:57" ht="13" hidden="1" customHeight="1">
      <c r="A1097" s="37">
        <v>1099</v>
      </c>
      <c r="B1097" s="7" t="s">
        <v>1545</v>
      </c>
      <c r="C1097" s="7" t="str">
        <f>TEXT(A1097,"CRC-00000")&amp;"-05-01"</f>
        <v>CRC-01099-05-01</v>
      </c>
      <c r="D1097" s="2" t="s">
        <v>2795</v>
      </c>
      <c r="G1097" s="2" t="s">
        <v>2520</v>
      </c>
      <c r="T1097" s="2"/>
      <c r="U1097" s="2"/>
      <c r="AD1097" s="5" t="b">
        <f>ISNUMBER(MATCH(A1097,Selection!A:A,0))</f>
        <v>0</v>
      </c>
      <c r="AE1097" s="5">
        <f>24-COUNTIF(D1097:AA1097,"")</f>
        <v>1</v>
      </c>
      <c r="AF1097" s="21" t="b">
        <v>1</v>
      </c>
      <c r="AG1097" s="15" t="b">
        <v>1</v>
      </c>
      <c r="AH1097" s="15" t="b">
        <v>0</v>
      </c>
      <c r="AI1097" s="24" t="b">
        <v>0</v>
      </c>
      <c r="AJ1097" s="6">
        <v>1099</v>
      </c>
      <c r="AK1097" s="6" t="s">
        <v>2691</v>
      </c>
      <c r="AL1097" s="6" t="s">
        <v>2692</v>
      </c>
      <c r="AM1097" s="6">
        <v>76</v>
      </c>
      <c r="AN1097" s="6" t="s">
        <v>2697</v>
      </c>
      <c r="AO1097" s="6" t="s">
        <v>2699</v>
      </c>
      <c r="AP1097" s="6" t="s">
        <v>2693</v>
      </c>
      <c r="AQ1097" s="6" t="s">
        <v>326</v>
      </c>
      <c r="AU1097" s="6" t="s">
        <v>2990</v>
      </c>
      <c r="AV1097" s="98" t="s">
        <v>269</v>
      </c>
      <c r="AW1097" s="98"/>
      <c r="BA1097" s="15" t="b">
        <f>NOT(ISNA(MATCH($A1097&amp;"N",'Cases at IMPPC'!$H:$H,0)))</f>
        <v>0</v>
      </c>
      <c r="BB1097" s="15" t="b">
        <f>NOT(ISNA(MATCH($A1097&amp;"T",'Cases at IMPPC'!$H:$H,0)))</f>
        <v>0</v>
      </c>
      <c r="BC1097" s="15" t="b">
        <f>NOT(ISNA(MATCH($A1097&amp;"ADE",'Cases at IMPPC'!$H:$H,0)))</f>
        <v>0</v>
      </c>
      <c r="BD1097" s="15" t="b">
        <f>NOT(ISNA(MATCH($A1097&amp;"MET",'Cases at IMPPC'!$H:$H,0)))</f>
        <v>0</v>
      </c>
      <c r="BE1097" s="98"/>
    </row>
    <row r="1098" spans="1:57" ht="13" hidden="1" customHeight="1">
      <c r="A1098" s="37">
        <v>1100</v>
      </c>
      <c r="B1098" s="7" t="s">
        <v>1546</v>
      </c>
      <c r="C1098" s="7" t="str">
        <f>TEXT(A1098,"CRC-00000")&amp;"-05-01"</f>
        <v>CRC-01100-05-01</v>
      </c>
      <c r="G1098" s="2" t="s">
        <v>2520</v>
      </c>
      <c r="T1098" s="2"/>
      <c r="U1098" s="2"/>
      <c r="AD1098" s="5" t="b">
        <f>ISNUMBER(MATCH(A1098,Selection!A:A,0))</f>
        <v>0</v>
      </c>
      <c r="AE1098" s="5">
        <f>24-COUNTIF(D1098:AA1098,"")</f>
        <v>0</v>
      </c>
      <c r="AF1098" s="21" t="b">
        <v>1</v>
      </c>
      <c r="AG1098" s="15" t="b">
        <v>1</v>
      </c>
      <c r="AH1098" s="15" t="b">
        <v>0</v>
      </c>
      <c r="AI1098" s="24" t="b">
        <v>0</v>
      </c>
      <c r="AJ1098" s="6">
        <v>1100</v>
      </c>
      <c r="AK1098" s="6" t="s">
        <v>2691</v>
      </c>
      <c r="AL1098" s="6" t="s">
        <v>2692</v>
      </c>
      <c r="AM1098" s="6">
        <v>72</v>
      </c>
      <c r="AN1098" s="6" t="s">
        <v>2697</v>
      </c>
      <c r="AO1098" s="6" t="s">
        <v>2699</v>
      </c>
      <c r="AP1098" s="6" t="s">
        <v>2999</v>
      </c>
      <c r="AQ1098" s="6" t="s">
        <v>362</v>
      </c>
      <c r="AU1098" s="6" t="s">
        <v>2990</v>
      </c>
      <c r="AV1098" s="98" t="s">
        <v>294</v>
      </c>
      <c r="AW1098" s="98"/>
      <c r="BA1098" s="15" t="b">
        <f>NOT(ISNA(MATCH($A1098&amp;"N",'Cases at IMPPC'!$H:$H,0)))</f>
        <v>0</v>
      </c>
      <c r="BB1098" s="15" t="b">
        <f>NOT(ISNA(MATCH($A1098&amp;"T",'Cases at IMPPC'!$H:$H,0)))</f>
        <v>0</v>
      </c>
      <c r="BC1098" s="15" t="b">
        <f>NOT(ISNA(MATCH($A1098&amp;"ADE",'Cases at IMPPC'!$H:$H,0)))</f>
        <v>0</v>
      </c>
      <c r="BD1098" s="15" t="b">
        <f>NOT(ISNA(MATCH($A1098&amp;"MET",'Cases at IMPPC'!$H:$H,0)))</f>
        <v>0</v>
      </c>
      <c r="BE1098" s="98" t="s">
        <v>1132</v>
      </c>
    </row>
    <row r="1099" spans="1:57" ht="11" customHeight="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 s="88"/>
      <c r="AW1099" s="88"/>
      <c r="AX1099"/>
      <c r="AY1099"/>
      <c r="AZ1099"/>
    </row>
    <row r="1100" spans="1:57" ht="11" customHeight="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 s="88"/>
      <c r="AW1100" s="88"/>
      <c r="AX1100"/>
      <c r="AY1100"/>
      <c r="AZ1100"/>
    </row>
    <row r="1101" spans="1:57" ht="11" customHeight="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 s="88"/>
      <c r="AW1101" s="88"/>
      <c r="AX1101"/>
      <c r="AY1101"/>
      <c r="AZ1101"/>
    </row>
    <row r="1102" spans="1:57" ht="11" customHeight="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 s="88"/>
      <c r="AW1102" s="88"/>
      <c r="AX1102"/>
      <c r="AY1102"/>
      <c r="AZ1102"/>
    </row>
    <row r="1103" spans="1:57" ht="11" customHeight="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 s="88"/>
      <c r="AW1103" s="88"/>
      <c r="AX1103"/>
      <c r="AY1103"/>
      <c r="AZ1103"/>
    </row>
    <row r="1104" spans="1:57" ht="11" customHeight="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 s="88"/>
      <c r="AW1104" s="88"/>
      <c r="AX1104"/>
      <c r="AY1104"/>
      <c r="AZ1104"/>
    </row>
    <row r="1105" spans="1:52" ht="11" customHeight="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 s="88"/>
      <c r="AW1105" s="88"/>
      <c r="AX1105"/>
      <c r="AY1105"/>
      <c r="AZ1105"/>
    </row>
    <row r="1106" spans="1:52" ht="11" customHeight="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 s="88"/>
      <c r="AW1106" s="88"/>
      <c r="AX1106"/>
      <c r="AY1106"/>
      <c r="AZ1106"/>
    </row>
    <row r="1107" spans="1:52" ht="11" customHeight="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 s="88"/>
      <c r="AW1107" s="88"/>
      <c r="AX1107"/>
      <c r="AY1107"/>
      <c r="AZ1107"/>
    </row>
    <row r="1108" spans="1:52" ht="11" customHeight="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 s="88"/>
      <c r="AW1108" s="88"/>
      <c r="AX1108"/>
      <c r="AY1108"/>
      <c r="AZ1108"/>
    </row>
    <row r="1109" spans="1:52" ht="11" customHeight="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 s="88"/>
      <c r="AW1109" s="88"/>
      <c r="AX1109"/>
      <c r="AY1109"/>
      <c r="AZ1109"/>
    </row>
    <row r="1110" spans="1:52" ht="11" customHeight="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 s="88"/>
      <c r="AW1110" s="88"/>
      <c r="AX1110"/>
      <c r="AY1110"/>
      <c r="AZ1110"/>
    </row>
    <row r="1111" spans="1:52" ht="11" customHeight="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 s="88"/>
      <c r="AW1111" s="88"/>
      <c r="AX1111"/>
      <c r="AY1111"/>
      <c r="AZ1111"/>
    </row>
    <row r="1112" spans="1:52" ht="11" customHeight="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 s="88"/>
      <c r="AW1112" s="88"/>
      <c r="AX1112"/>
      <c r="AY1112"/>
      <c r="AZ1112"/>
    </row>
    <row r="1113" spans="1:52" ht="11" customHeight="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 s="88"/>
      <c r="AW1113" s="88"/>
      <c r="AX1113"/>
      <c r="AY1113"/>
      <c r="AZ1113"/>
    </row>
    <row r="1114" spans="1:52" ht="11" customHeight="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 s="88"/>
      <c r="AW1114" s="88"/>
      <c r="AX1114"/>
      <c r="AY1114"/>
      <c r="AZ1114"/>
    </row>
    <row r="1115" spans="1:52" ht="11" customHeight="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 s="88"/>
      <c r="AW1115" s="88"/>
      <c r="AX1115"/>
      <c r="AY1115"/>
      <c r="AZ1115"/>
    </row>
    <row r="1116" spans="1:52" ht="11" customHeight="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 s="88"/>
      <c r="AW1116" s="88"/>
      <c r="AX1116"/>
      <c r="AY1116"/>
      <c r="AZ1116"/>
    </row>
    <row r="1117" spans="1:52" ht="11" customHeight="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 s="88"/>
      <c r="AW1117" s="88"/>
      <c r="AX1117"/>
      <c r="AY1117"/>
      <c r="AZ1117"/>
    </row>
    <row r="1118" spans="1:52" ht="11" customHeight="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 s="88"/>
      <c r="AW1118" s="88"/>
      <c r="AX1118"/>
      <c r="AY1118"/>
      <c r="AZ1118"/>
    </row>
    <row r="1119" spans="1:52" ht="11" customHeight="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 s="88"/>
      <c r="AW1119" s="88"/>
      <c r="AX1119"/>
      <c r="AY1119"/>
      <c r="AZ1119"/>
    </row>
    <row r="1120" spans="1:52" ht="11" customHeight="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 s="88"/>
      <c r="AW1120" s="88"/>
      <c r="AX1120"/>
      <c r="AY1120"/>
      <c r="AZ1120"/>
    </row>
    <row r="1121" spans="1:52" ht="11" customHeight="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 s="88"/>
      <c r="AW1121" s="88"/>
      <c r="AX1121"/>
      <c r="AY1121"/>
      <c r="AZ1121"/>
    </row>
    <row r="1122" spans="1:52" ht="11" customHeight="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 s="88"/>
      <c r="AW1122" s="88"/>
      <c r="AX1122"/>
      <c r="AY1122"/>
      <c r="AZ1122"/>
    </row>
    <row r="1123" spans="1:52" ht="11" customHeight="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 s="88"/>
      <c r="AW1123" s="88"/>
      <c r="AX1123"/>
      <c r="AY1123"/>
      <c r="AZ1123"/>
    </row>
    <row r="1124" spans="1:52" ht="11" customHeigh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 s="88"/>
      <c r="AW1124" s="88"/>
      <c r="AX1124"/>
      <c r="AY1124"/>
      <c r="AZ1124"/>
    </row>
    <row r="1125" spans="1:52" ht="11" customHeigh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 s="88"/>
      <c r="AW1125" s="88"/>
      <c r="AX1125"/>
      <c r="AY1125"/>
      <c r="AZ1125"/>
    </row>
    <row r="1126" spans="1:52" ht="11" customHeigh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 s="88"/>
      <c r="AW1126" s="88"/>
      <c r="AX1126"/>
      <c r="AY1126"/>
      <c r="AZ1126"/>
    </row>
    <row r="1127" spans="1:52" ht="11" customHeight="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 s="88"/>
      <c r="AW1127" s="88"/>
      <c r="AX1127"/>
      <c r="AY1127"/>
      <c r="AZ1127"/>
    </row>
    <row r="1128" spans="1:52" ht="11" customHeight="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 s="88"/>
      <c r="AW1128" s="88"/>
      <c r="AX1128"/>
      <c r="AY1128"/>
      <c r="AZ1128"/>
    </row>
    <row r="1129" spans="1:52" ht="11" customHeight="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 s="88"/>
      <c r="AW1129" s="88"/>
      <c r="AX1129"/>
      <c r="AY1129"/>
      <c r="AZ1129"/>
    </row>
    <row r="1130" spans="1:52" ht="11" customHeight="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 s="88"/>
      <c r="AW1130" s="88"/>
      <c r="AX1130"/>
      <c r="AY1130"/>
      <c r="AZ1130"/>
    </row>
    <row r="1131" spans="1:52" ht="11" customHeight="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 s="88"/>
      <c r="AW1131" s="88"/>
      <c r="AX1131"/>
      <c r="AY1131"/>
      <c r="AZ1131"/>
    </row>
    <row r="1132" spans="1:52" ht="11" customHeight="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 s="88"/>
      <c r="AW1132" s="88"/>
      <c r="AX1132"/>
      <c r="AY1132"/>
      <c r="AZ1132"/>
    </row>
    <row r="1133" spans="1:52" ht="11" customHeight="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 s="88"/>
      <c r="AW1133" s="88"/>
      <c r="AX1133"/>
      <c r="AY1133"/>
      <c r="AZ1133"/>
    </row>
    <row r="1134" spans="1:52" ht="11" customHeight="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 s="88"/>
      <c r="AW1134" s="88"/>
      <c r="AX1134"/>
      <c r="AY1134"/>
      <c r="AZ1134"/>
    </row>
    <row r="1135" spans="1:52" ht="11" customHeight="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 s="88"/>
      <c r="AW1135" s="88"/>
      <c r="AX1135"/>
      <c r="AY1135"/>
      <c r="AZ1135"/>
    </row>
    <row r="1136" spans="1:52" ht="11" customHeight="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 s="88"/>
      <c r="AW1136" s="88"/>
      <c r="AX1136"/>
      <c r="AY1136"/>
      <c r="AZ1136"/>
    </row>
    <row r="1137" spans="1:5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 s="88"/>
      <c r="AW1137" s="88"/>
      <c r="AX1137"/>
      <c r="AY1137"/>
      <c r="AZ1137"/>
    </row>
    <row r="1138" spans="1:5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 s="88"/>
      <c r="AW1138" s="88"/>
      <c r="AX1138"/>
      <c r="AY1138"/>
      <c r="AZ1138"/>
    </row>
    <row r="1139" spans="1:5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 s="88"/>
      <c r="AW1139" s="88"/>
      <c r="AX1139"/>
      <c r="AY1139"/>
      <c r="AZ1139"/>
    </row>
    <row r="1140" spans="1:5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 s="88"/>
      <c r="AW1140" s="88"/>
      <c r="AX1140"/>
      <c r="AY1140"/>
      <c r="AZ1140"/>
    </row>
    <row r="1141" spans="1:5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 s="88"/>
      <c r="AW1141" s="88"/>
      <c r="AX1141"/>
      <c r="AY1141"/>
      <c r="AZ1141"/>
    </row>
    <row r="1142" spans="1:5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 s="88"/>
      <c r="AW1142" s="88"/>
      <c r="AX1142"/>
      <c r="AY1142"/>
      <c r="AZ1142"/>
    </row>
    <row r="1143" spans="1:5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 s="88"/>
      <c r="AW1143" s="88"/>
      <c r="AX1143"/>
      <c r="AY1143"/>
      <c r="AZ1143"/>
    </row>
    <row r="1144" spans="1:5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 s="88"/>
      <c r="AW1144" s="88"/>
      <c r="AX1144"/>
      <c r="AY1144"/>
      <c r="AZ1144"/>
    </row>
    <row r="1145" spans="1:5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 s="88"/>
      <c r="AW1145" s="88"/>
      <c r="AX1145"/>
      <c r="AY1145"/>
      <c r="AZ1145"/>
    </row>
    <row r="1146" spans="1:5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 s="88"/>
      <c r="AW1146" s="88"/>
      <c r="AX1146"/>
      <c r="AY1146"/>
      <c r="AZ1146"/>
    </row>
    <row r="1147" spans="1:5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 s="88"/>
      <c r="AW1147" s="88"/>
      <c r="AX1147"/>
      <c r="AY1147"/>
      <c r="AZ1147"/>
    </row>
    <row r="1148" spans="1:5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 s="88"/>
      <c r="AW1148" s="88"/>
      <c r="AX1148"/>
      <c r="AY1148"/>
      <c r="AZ1148"/>
    </row>
    <row r="1149" spans="1:5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 s="88"/>
      <c r="AW1149" s="88"/>
      <c r="AX1149"/>
      <c r="AY1149"/>
      <c r="AZ1149"/>
    </row>
    <row r="1150" spans="1:5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 s="88"/>
      <c r="AW1150" s="88"/>
      <c r="AX1150"/>
      <c r="AY1150"/>
      <c r="AZ1150"/>
    </row>
    <row r="1151" spans="1:5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 s="88"/>
      <c r="AW1151" s="88"/>
      <c r="AX1151"/>
      <c r="AY1151"/>
      <c r="AZ1151"/>
    </row>
    <row r="1152" spans="1:5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 s="88"/>
      <c r="AW1152" s="88"/>
      <c r="AX1152"/>
      <c r="AY1152"/>
      <c r="AZ1152"/>
    </row>
    <row r="1153" spans="1:5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 s="88"/>
      <c r="AW1153" s="88"/>
      <c r="AX1153"/>
      <c r="AY1153"/>
      <c r="AZ1153"/>
    </row>
    <row r="1154" spans="1:5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 s="88"/>
      <c r="AW1154" s="88"/>
      <c r="AX1154"/>
      <c r="AY1154"/>
      <c r="AZ1154"/>
    </row>
    <row r="1155" spans="1:5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 s="88"/>
      <c r="AW1155" s="88"/>
      <c r="AX1155"/>
      <c r="AY1155"/>
      <c r="AZ1155"/>
    </row>
    <row r="1156" spans="1:5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 s="88"/>
      <c r="AW1156" s="88"/>
      <c r="AX1156"/>
      <c r="AY1156"/>
      <c r="AZ1156"/>
    </row>
    <row r="1157" spans="1:5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 s="88"/>
      <c r="AW1157" s="88"/>
      <c r="AX1157"/>
      <c r="AY1157"/>
      <c r="AZ1157"/>
    </row>
    <row r="1158" spans="1:5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 s="88"/>
      <c r="AW1158" s="88"/>
      <c r="AX1158"/>
      <c r="AY1158"/>
      <c r="AZ1158"/>
    </row>
    <row r="1159" spans="1:5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 s="88"/>
      <c r="AW1159" s="88"/>
      <c r="AX1159"/>
      <c r="AY1159"/>
      <c r="AZ1159"/>
    </row>
    <row r="1160" spans="1:5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 s="88"/>
      <c r="AW1160" s="88"/>
      <c r="AX1160"/>
      <c r="AY1160"/>
      <c r="AZ1160"/>
    </row>
    <row r="1161" spans="1:5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 s="88"/>
      <c r="AW1161" s="88"/>
      <c r="AX1161"/>
      <c r="AY1161"/>
      <c r="AZ1161"/>
    </row>
    <row r="1162" spans="1:5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 s="88"/>
      <c r="AW1162" s="88"/>
      <c r="AX1162"/>
      <c r="AY1162"/>
      <c r="AZ1162"/>
    </row>
    <row r="1163" spans="1:5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 s="88"/>
      <c r="AW1163" s="88"/>
      <c r="AX1163"/>
      <c r="AY1163"/>
      <c r="AZ1163"/>
    </row>
    <row r="1164" spans="1:5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 s="88"/>
      <c r="AW1164" s="88"/>
      <c r="AX1164"/>
      <c r="AY1164"/>
      <c r="AZ1164"/>
    </row>
    <row r="1165" spans="1:5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 s="88"/>
      <c r="AW1165" s="88"/>
      <c r="AX1165"/>
      <c r="AY1165"/>
      <c r="AZ1165"/>
    </row>
    <row r="1166" spans="1:5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 s="88"/>
      <c r="AW1166" s="88"/>
      <c r="AX1166"/>
      <c r="AY1166"/>
      <c r="AZ1166"/>
    </row>
    <row r="1167" spans="1:5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 s="88"/>
      <c r="AW1167" s="88"/>
      <c r="AX1167"/>
      <c r="AY1167"/>
      <c r="AZ1167"/>
    </row>
    <row r="1168" spans="1:5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 s="88"/>
      <c r="AW1168" s="88"/>
      <c r="AX1168"/>
      <c r="AY1168"/>
      <c r="AZ1168"/>
    </row>
    <row r="1169" spans="1:5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 s="88"/>
      <c r="AW1169" s="88"/>
      <c r="AX1169"/>
      <c r="AY1169"/>
      <c r="AZ1169"/>
    </row>
    <row r="1170" spans="1:5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 s="88"/>
      <c r="AW1170" s="88"/>
      <c r="AX1170"/>
      <c r="AY1170"/>
      <c r="AZ1170"/>
    </row>
    <row r="1171" spans="1:5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 s="88"/>
      <c r="AW1171" s="88"/>
      <c r="AX1171"/>
      <c r="AY1171"/>
      <c r="AZ1171"/>
    </row>
    <row r="1172" spans="1:5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 s="88"/>
      <c r="AW1172" s="88"/>
      <c r="AX1172"/>
      <c r="AY1172"/>
      <c r="AZ1172"/>
    </row>
    <row r="1173" spans="1:5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 s="88"/>
      <c r="AW1173" s="88"/>
      <c r="AX1173"/>
      <c r="AY1173"/>
      <c r="AZ1173"/>
    </row>
    <row r="1174" spans="1:5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 s="88"/>
      <c r="AW1174" s="88"/>
      <c r="AX1174"/>
      <c r="AY1174"/>
      <c r="AZ1174"/>
    </row>
    <row r="1175" spans="1:5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 s="88"/>
      <c r="AW1175" s="88"/>
      <c r="AX1175"/>
      <c r="AY1175"/>
      <c r="AZ1175"/>
    </row>
    <row r="1176" spans="1:5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 s="88"/>
      <c r="AW1176" s="88"/>
      <c r="AX1176"/>
      <c r="AY1176"/>
      <c r="AZ1176"/>
    </row>
    <row r="1177" spans="1:5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 s="88"/>
      <c r="AW1177" s="88"/>
      <c r="AX1177"/>
      <c r="AY1177"/>
      <c r="AZ1177"/>
    </row>
    <row r="1178" spans="1:5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 s="88"/>
      <c r="AW1178" s="88"/>
      <c r="AX1178"/>
      <c r="AY1178"/>
      <c r="AZ1178"/>
    </row>
    <row r="1179" spans="1:5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 s="88"/>
      <c r="AW1179" s="88"/>
      <c r="AX1179"/>
      <c r="AY1179"/>
      <c r="AZ1179"/>
    </row>
    <row r="1180" spans="1:5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 s="88"/>
      <c r="AW1180" s="88"/>
      <c r="AX1180"/>
      <c r="AY1180"/>
      <c r="AZ1180"/>
    </row>
    <row r="1181" spans="1:5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 s="88"/>
      <c r="AW1181" s="88"/>
      <c r="AX1181"/>
      <c r="AY1181"/>
      <c r="AZ1181"/>
    </row>
    <row r="1182" spans="1:5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 s="88"/>
      <c r="AW1182" s="88"/>
      <c r="AX1182"/>
      <c r="AY1182"/>
      <c r="AZ1182"/>
    </row>
    <row r="1183" spans="1:5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 s="88"/>
      <c r="AW1183" s="88"/>
      <c r="AX1183"/>
      <c r="AY1183"/>
      <c r="AZ1183"/>
    </row>
    <row r="1184" spans="1:5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 s="88"/>
      <c r="AW1184" s="88"/>
      <c r="AX1184"/>
      <c r="AY1184"/>
      <c r="AZ1184"/>
    </row>
    <row r="1185" spans="1:5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 s="88"/>
      <c r="AW1185" s="88"/>
      <c r="AX1185"/>
      <c r="AY1185"/>
      <c r="AZ1185"/>
    </row>
    <row r="1186" spans="1:5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 s="88"/>
      <c r="AW1186" s="88"/>
      <c r="AX1186"/>
      <c r="AY1186"/>
      <c r="AZ1186"/>
    </row>
    <row r="1187" spans="1:5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 s="88"/>
      <c r="AW1187" s="88"/>
      <c r="AX1187"/>
      <c r="AY1187"/>
      <c r="AZ1187"/>
    </row>
    <row r="1188" spans="1:5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 s="88"/>
      <c r="AW1188" s="88"/>
      <c r="AX1188"/>
      <c r="AY1188"/>
      <c r="AZ1188"/>
    </row>
    <row r="1189" spans="1:5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 s="88"/>
      <c r="AW1189" s="88"/>
      <c r="AX1189"/>
      <c r="AY1189"/>
      <c r="AZ1189"/>
    </row>
    <row r="1190" spans="1:5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 s="88"/>
      <c r="AW1190" s="88"/>
      <c r="AX1190"/>
      <c r="AY1190"/>
      <c r="AZ1190"/>
    </row>
    <row r="1191" spans="1:5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 s="88"/>
      <c r="AW1191" s="88"/>
      <c r="AX1191"/>
      <c r="AY1191"/>
      <c r="AZ1191"/>
    </row>
    <row r="1192" spans="1:5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 s="88"/>
      <c r="AW1192" s="88"/>
      <c r="AX1192"/>
      <c r="AY1192"/>
      <c r="AZ1192"/>
    </row>
    <row r="1193" spans="1:5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 s="88"/>
      <c r="AW1193" s="88"/>
      <c r="AX1193"/>
      <c r="AY1193"/>
      <c r="AZ1193"/>
    </row>
    <row r="1194" spans="1:5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 s="88"/>
      <c r="AW1194" s="88"/>
      <c r="AX1194"/>
      <c r="AY1194"/>
      <c r="AZ1194"/>
    </row>
    <row r="1195" spans="1:5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 s="88"/>
      <c r="AW1195" s="88"/>
      <c r="AX1195"/>
      <c r="AY1195"/>
      <c r="AZ1195"/>
    </row>
    <row r="1196" spans="1:5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 s="88"/>
      <c r="AW1196" s="88"/>
      <c r="AX1196"/>
      <c r="AY1196"/>
      <c r="AZ1196"/>
    </row>
    <row r="1197" spans="1:5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 s="88"/>
      <c r="AW1197" s="88"/>
      <c r="AX1197"/>
      <c r="AY1197"/>
      <c r="AZ1197"/>
    </row>
    <row r="1198" spans="1:5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 s="88"/>
      <c r="AW1198" s="88"/>
      <c r="AX1198"/>
      <c r="AY1198"/>
      <c r="AZ1198"/>
    </row>
    <row r="1199" spans="1:5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 s="88"/>
      <c r="AW1199" s="88"/>
      <c r="AX1199"/>
      <c r="AY1199"/>
      <c r="AZ1199"/>
    </row>
    <row r="1200" spans="1:5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 s="88"/>
      <c r="AW1200" s="88"/>
      <c r="AX1200"/>
      <c r="AY1200"/>
      <c r="AZ1200"/>
    </row>
    <row r="1201" spans="1:5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 s="88"/>
      <c r="AW1201" s="88"/>
      <c r="AX1201"/>
      <c r="AY1201"/>
      <c r="AZ1201"/>
    </row>
    <row r="1202" spans="1:5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 s="88"/>
      <c r="AW1202" s="88"/>
      <c r="AX1202"/>
      <c r="AY1202"/>
      <c r="AZ1202"/>
    </row>
    <row r="1203" spans="1:5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 s="88"/>
      <c r="AW1203" s="88"/>
      <c r="AX1203"/>
      <c r="AY1203"/>
      <c r="AZ1203"/>
    </row>
    <row r="1204" spans="1:5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 s="88"/>
      <c r="AW1204" s="88"/>
      <c r="AX1204"/>
      <c r="AY1204"/>
      <c r="AZ1204"/>
    </row>
    <row r="1205" spans="1:5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 s="88"/>
      <c r="AW1205" s="88"/>
      <c r="AX1205"/>
      <c r="AY1205"/>
      <c r="AZ1205"/>
    </row>
    <row r="1206" spans="1:5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 s="88"/>
      <c r="AW1206" s="88"/>
      <c r="AX1206"/>
      <c r="AY1206"/>
      <c r="AZ1206"/>
    </row>
    <row r="1207" spans="1:5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 s="88"/>
      <c r="AW1207" s="88"/>
      <c r="AX1207"/>
      <c r="AY1207"/>
      <c r="AZ1207"/>
    </row>
    <row r="1208" spans="1:5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 s="88"/>
      <c r="AW1208" s="88"/>
      <c r="AX1208"/>
      <c r="AY1208"/>
      <c r="AZ1208"/>
    </row>
    <row r="1209" spans="1:5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 s="88"/>
      <c r="AW1209" s="88"/>
      <c r="AX1209"/>
      <c r="AY1209"/>
      <c r="AZ1209"/>
    </row>
    <row r="1210" spans="1:5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 s="88"/>
      <c r="AW1210" s="88"/>
      <c r="AX1210"/>
      <c r="AY1210"/>
      <c r="AZ1210"/>
    </row>
    <row r="1211" spans="1:5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 s="88"/>
      <c r="AW1211" s="88"/>
      <c r="AX1211"/>
      <c r="AY1211"/>
      <c r="AZ1211"/>
    </row>
    <row r="1212" spans="1:5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 s="88"/>
      <c r="AW1212" s="88"/>
      <c r="AX1212"/>
      <c r="AY1212"/>
      <c r="AZ1212"/>
    </row>
    <row r="1213" spans="1:5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 s="88"/>
      <c r="AW1213" s="88"/>
      <c r="AX1213"/>
      <c r="AY1213"/>
      <c r="AZ1213"/>
    </row>
    <row r="1214" spans="1:5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 s="88"/>
      <c r="AW1214" s="88"/>
      <c r="AX1214"/>
      <c r="AY1214"/>
      <c r="AZ1214"/>
    </row>
    <row r="1215" spans="1:5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 s="88"/>
      <c r="AW1215" s="88"/>
      <c r="AX1215"/>
      <c r="AY1215"/>
      <c r="AZ1215"/>
    </row>
    <row r="1216" spans="1:5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 s="88"/>
      <c r="AW1216" s="88"/>
      <c r="AX1216"/>
      <c r="AY1216"/>
      <c r="AZ1216"/>
    </row>
    <row r="1217" spans="1:5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 s="88"/>
      <c r="AW1217" s="88"/>
      <c r="AX1217"/>
      <c r="AY1217"/>
      <c r="AZ1217"/>
    </row>
    <row r="1218" spans="1:5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 s="88"/>
      <c r="AW1218" s="88"/>
      <c r="AX1218"/>
      <c r="AY1218"/>
      <c r="AZ1218"/>
    </row>
    <row r="1219" spans="1:5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 s="88"/>
      <c r="AW1219" s="88"/>
      <c r="AX1219"/>
      <c r="AY1219"/>
      <c r="AZ1219"/>
    </row>
    <row r="1220" spans="1:5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 s="88"/>
      <c r="AW1220" s="88"/>
      <c r="AX1220"/>
      <c r="AY1220"/>
      <c r="AZ1220"/>
    </row>
    <row r="1221" spans="1:5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 s="88"/>
      <c r="AW1221" s="88"/>
      <c r="AX1221"/>
      <c r="AY1221"/>
      <c r="AZ1221"/>
    </row>
    <row r="1222" spans="1:5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 s="88"/>
      <c r="AW1222" s="88"/>
      <c r="AX1222"/>
      <c r="AY1222"/>
      <c r="AZ1222"/>
    </row>
    <row r="1223" spans="1:5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 s="88"/>
      <c r="AW1223" s="88"/>
      <c r="AX1223"/>
      <c r="AY1223"/>
      <c r="AZ1223"/>
    </row>
    <row r="1224" spans="1:5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 s="88"/>
      <c r="AW1224" s="88"/>
      <c r="AX1224"/>
      <c r="AY1224"/>
      <c r="AZ1224"/>
    </row>
    <row r="1225" spans="1:5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 s="88"/>
      <c r="AW1225" s="88"/>
      <c r="AX1225"/>
      <c r="AY1225"/>
      <c r="AZ1225"/>
    </row>
    <row r="1226" spans="1:5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 s="88"/>
      <c r="AW1226" s="88"/>
      <c r="AX1226"/>
      <c r="AY1226"/>
      <c r="AZ1226"/>
    </row>
    <row r="1227" spans="1:5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 s="88"/>
      <c r="AW1227" s="88"/>
      <c r="AX1227"/>
      <c r="AY1227"/>
      <c r="AZ1227"/>
    </row>
    <row r="1228" spans="1:5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 s="88"/>
      <c r="AW1228" s="88"/>
      <c r="AX1228"/>
      <c r="AY1228"/>
      <c r="AZ1228"/>
    </row>
    <row r="1229" spans="1:5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 s="88"/>
      <c r="AW1229" s="88"/>
      <c r="AX1229"/>
      <c r="AY1229"/>
      <c r="AZ1229"/>
    </row>
    <row r="1230" spans="1:5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 s="88"/>
      <c r="AW1230" s="88"/>
      <c r="AX1230"/>
      <c r="AY1230"/>
      <c r="AZ1230"/>
    </row>
    <row r="1231" spans="1:5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 s="88"/>
      <c r="AW1231" s="88"/>
      <c r="AX1231"/>
      <c r="AY1231"/>
      <c r="AZ1231"/>
    </row>
    <row r="1232" spans="1:5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 s="88"/>
      <c r="AW1232" s="88"/>
      <c r="AX1232"/>
      <c r="AY1232"/>
      <c r="AZ1232"/>
    </row>
    <row r="1233" spans="1:5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 s="88"/>
      <c r="AW1233" s="88"/>
      <c r="AX1233"/>
      <c r="AY1233"/>
      <c r="AZ1233"/>
    </row>
    <row r="1234" spans="1:5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 s="88"/>
      <c r="AW1234" s="88"/>
      <c r="AX1234"/>
      <c r="AY1234"/>
      <c r="AZ1234"/>
    </row>
    <row r="1235" spans="1:5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 s="88"/>
      <c r="AW1235" s="88"/>
      <c r="AX1235"/>
      <c r="AY1235"/>
      <c r="AZ1235"/>
    </row>
    <row r="1236" spans="1:5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 s="88"/>
      <c r="AW1236" s="88"/>
      <c r="AX1236"/>
      <c r="AY1236"/>
      <c r="AZ1236"/>
    </row>
    <row r="1237" spans="1:5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 s="88"/>
      <c r="AW1237" s="88"/>
      <c r="AX1237"/>
      <c r="AY1237"/>
      <c r="AZ1237"/>
    </row>
    <row r="1238" spans="1:5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 s="88"/>
      <c r="AW1238" s="88"/>
      <c r="AX1238"/>
      <c r="AY1238"/>
      <c r="AZ1238"/>
    </row>
    <row r="1239" spans="1:5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 s="88"/>
      <c r="AW1239" s="88"/>
      <c r="AX1239"/>
      <c r="AY1239"/>
      <c r="AZ1239"/>
    </row>
    <row r="1240" spans="1:5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 s="88"/>
      <c r="AW1240" s="88"/>
      <c r="AX1240"/>
      <c r="AY1240"/>
      <c r="AZ1240"/>
    </row>
    <row r="1241" spans="1:5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 s="88"/>
      <c r="AW1241" s="88"/>
      <c r="AX1241"/>
      <c r="AY1241"/>
      <c r="AZ1241"/>
    </row>
    <row r="1242" spans="1:5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 s="88"/>
      <c r="AW1242" s="88"/>
      <c r="AX1242"/>
      <c r="AY1242"/>
      <c r="AZ1242"/>
    </row>
    <row r="1243" spans="1:5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 s="88"/>
      <c r="AW1243" s="88"/>
      <c r="AX1243"/>
      <c r="AY1243"/>
      <c r="AZ1243"/>
    </row>
    <row r="1244" spans="1:5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 s="88"/>
      <c r="AW1244" s="88"/>
      <c r="AX1244"/>
      <c r="AY1244"/>
      <c r="AZ1244"/>
    </row>
    <row r="1245" spans="1:5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 s="88"/>
      <c r="AW1245" s="88"/>
      <c r="AX1245"/>
      <c r="AY1245"/>
      <c r="AZ1245"/>
    </row>
    <row r="1246" spans="1:5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 s="88"/>
      <c r="AW1246" s="88"/>
      <c r="AX1246"/>
      <c r="AY1246"/>
      <c r="AZ1246"/>
    </row>
    <row r="1247" spans="1:5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 s="88"/>
      <c r="AW1247" s="88"/>
      <c r="AX1247"/>
      <c r="AY1247"/>
      <c r="AZ1247"/>
    </row>
    <row r="1248" spans="1:5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 s="88"/>
      <c r="AW1248" s="88"/>
      <c r="AX1248"/>
      <c r="AY1248"/>
      <c r="AZ1248"/>
    </row>
    <row r="1249" spans="1:5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 s="88"/>
      <c r="AW1249" s="88"/>
      <c r="AX1249"/>
      <c r="AY1249"/>
      <c r="AZ1249"/>
    </row>
    <row r="1250" spans="1:5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 s="88"/>
      <c r="AW1250" s="88"/>
      <c r="AX1250"/>
      <c r="AY1250"/>
      <c r="AZ1250"/>
    </row>
    <row r="1251" spans="1:5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 s="88"/>
      <c r="AW1251" s="88"/>
      <c r="AX1251"/>
      <c r="AY1251"/>
      <c r="AZ1251"/>
    </row>
    <row r="1252" spans="1:5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 s="88"/>
      <c r="AW1252" s="88"/>
      <c r="AX1252"/>
      <c r="AY1252"/>
      <c r="AZ1252"/>
    </row>
    <row r="1253" spans="1:5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 s="88"/>
      <c r="AW1253" s="88"/>
      <c r="AX1253"/>
      <c r="AY1253"/>
      <c r="AZ1253"/>
    </row>
    <row r="1254" spans="1:5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 s="88"/>
      <c r="AW1254" s="88"/>
      <c r="AX1254"/>
      <c r="AY1254"/>
      <c r="AZ1254"/>
    </row>
    <row r="1255" spans="1:5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 s="88"/>
      <c r="AW1255" s="88"/>
      <c r="AX1255"/>
      <c r="AY1255"/>
      <c r="AZ1255"/>
    </row>
    <row r="1256" spans="1:5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 s="88"/>
      <c r="AW1256" s="88"/>
      <c r="AX1256"/>
      <c r="AY1256"/>
      <c r="AZ1256"/>
    </row>
    <row r="1257" spans="1:5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 s="88"/>
      <c r="AW1257" s="88"/>
      <c r="AX1257"/>
      <c r="AY1257"/>
      <c r="AZ1257"/>
    </row>
    <row r="1258" spans="1:5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 s="88"/>
      <c r="AW1258" s="88"/>
      <c r="AX1258"/>
      <c r="AY1258"/>
      <c r="AZ1258"/>
    </row>
    <row r="1259" spans="1:5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 s="88"/>
      <c r="AW1259" s="88"/>
      <c r="AX1259"/>
      <c r="AY1259"/>
      <c r="AZ1259"/>
    </row>
    <row r="1260" spans="1:5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 s="88"/>
      <c r="AW1260" s="88"/>
      <c r="AX1260"/>
      <c r="AY1260"/>
      <c r="AZ1260"/>
    </row>
    <row r="1261" spans="1:5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 s="88"/>
      <c r="AW1261" s="88"/>
      <c r="AX1261"/>
      <c r="AY1261"/>
      <c r="AZ1261"/>
    </row>
    <row r="1262" spans="1:5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 s="88"/>
      <c r="AW1262" s="88"/>
      <c r="AX1262"/>
      <c r="AY1262"/>
      <c r="AZ1262"/>
    </row>
    <row r="1263" spans="1:5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 s="88"/>
      <c r="AW1263" s="88"/>
      <c r="AX1263"/>
      <c r="AY1263"/>
      <c r="AZ1263"/>
    </row>
    <row r="1264" spans="1:5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 s="88"/>
      <c r="AW1264" s="88"/>
      <c r="AX1264"/>
      <c r="AY1264"/>
      <c r="AZ1264"/>
    </row>
    <row r="1265" spans="1:5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 s="88"/>
      <c r="AW1265" s="88"/>
      <c r="AX1265"/>
      <c r="AY1265"/>
      <c r="AZ1265"/>
    </row>
    <row r="1266" spans="1:5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 s="88"/>
      <c r="AW1266" s="88"/>
      <c r="AX1266"/>
      <c r="AY1266"/>
      <c r="AZ1266"/>
    </row>
    <row r="1267" spans="1:5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 s="88"/>
      <c r="AW1267" s="88"/>
      <c r="AX1267"/>
      <c r="AY1267"/>
      <c r="AZ1267"/>
    </row>
    <row r="1268" spans="1:5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 s="88"/>
      <c r="AW1268" s="88"/>
      <c r="AX1268"/>
      <c r="AY1268"/>
      <c r="AZ1268"/>
    </row>
    <row r="1269" spans="1:5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 s="88"/>
      <c r="AW1269" s="88"/>
      <c r="AX1269"/>
      <c r="AY1269"/>
      <c r="AZ1269"/>
    </row>
    <row r="1270" spans="1:5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 s="88"/>
      <c r="AW1270" s="88"/>
      <c r="AX1270"/>
      <c r="AY1270"/>
      <c r="AZ1270"/>
    </row>
    <row r="1271" spans="1:5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 s="88"/>
      <c r="AW1271" s="88"/>
      <c r="AX1271"/>
      <c r="AY1271"/>
      <c r="AZ1271"/>
    </row>
    <row r="1272" spans="1:5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 s="88"/>
      <c r="AW1272" s="88"/>
      <c r="AX1272"/>
      <c r="AY1272"/>
      <c r="AZ1272"/>
    </row>
    <row r="1273" spans="1:5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 s="88"/>
      <c r="AW1273" s="88"/>
      <c r="AX1273"/>
      <c r="AY1273"/>
      <c r="AZ1273"/>
    </row>
    <row r="1274" spans="1:5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 s="88"/>
      <c r="AW1274" s="88"/>
      <c r="AX1274"/>
      <c r="AY1274"/>
      <c r="AZ1274"/>
    </row>
    <row r="1275" spans="1:5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 s="88"/>
      <c r="AW1275" s="88"/>
      <c r="AX1275"/>
      <c r="AY1275"/>
      <c r="AZ1275"/>
    </row>
    <row r="1276" spans="1:5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 s="88"/>
      <c r="AW1276" s="88"/>
      <c r="AX1276"/>
      <c r="AY1276"/>
      <c r="AZ1276"/>
    </row>
    <row r="1277" spans="1:5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 s="88"/>
      <c r="AW1277" s="88"/>
      <c r="AX1277"/>
      <c r="AY1277"/>
      <c r="AZ1277"/>
    </row>
    <row r="1278" spans="1:5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 s="88"/>
      <c r="AW1278" s="88"/>
      <c r="AX1278"/>
      <c r="AY1278"/>
      <c r="AZ1278"/>
    </row>
    <row r="1279" spans="1:5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 s="88"/>
      <c r="AW1279" s="88"/>
      <c r="AX1279"/>
      <c r="AY1279"/>
      <c r="AZ1279"/>
    </row>
    <row r="1280" spans="1:5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 s="88"/>
      <c r="AW1280" s="88"/>
      <c r="AX1280"/>
      <c r="AY1280"/>
      <c r="AZ1280"/>
    </row>
    <row r="1281" spans="1:5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 s="88"/>
      <c r="AW1281" s="88"/>
      <c r="AX1281"/>
      <c r="AY1281"/>
      <c r="AZ1281"/>
    </row>
    <row r="1282" spans="1:5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 s="88"/>
      <c r="AW1282" s="88"/>
      <c r="AX1282"/>
      <c r="AY1282"/>
      <c r="AZ1282"/>
    </row>
    <row r="1283" spans="1:5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 s="88"/>
      <c r="AW1283" s="88"/>
      <c r="AX1283"/>
      <c r="AY1283"/>
      <c r="AZ1283"/>
    </row>
    <row r="1284" spans="1:5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 s="88"/>
      <c r="AW1284" s="88"/>
      <c r="AX1284"/>
      <c r="AY1284"/>
      <c r="AZ1284"/>
    </row>
    <row r="1285" spans="1:52">
      <c r="A1285"/>
      <c r="B1285"/>
      <c r="C1285"/>
      <c r="I1285" s="64"/>
      <c r="J1285" s="65"/>
      <c r="Q1285" s="64"/>
      <c r="R1285" s="65"/>
      <c r="S1285" s="65"/>
      <c r="AV1285" s="88"/>
      <c r="AW1285" s="88"/>
    </row>
    <row r="1286" spans="1:52">
      <c r="A1286"/>
      <c r="B1286"/>
      <c r="C1286"/>
      <c r="I1286" s="64"/>
      <c r="J1286" s="65"/>
      <c r="Q1286" s="64"/>
      <c r="R1286" s="65"/>
      <c r="S1286" s="65"/>
      <c r="AV1286" s="88"/>
      <c r="AW1286" s="88"/>
    </row>
    <row r="1287" spans="1:52">
      <c r="A1287"/>
      <c r="B1287"/>
      <c r="C1287"/>
      <c r="D1287"/>
      <c r="E1287"/>
      <c r="F1287"/>
      <c r="G1287"/>
      <c r="H1287"/>
      <c r="I1287" s="64"/>
      <c r="J1287" s="65"/>
      <c r="K1287" s="6"/>
      <c r="L1287" s="6"/>
      <c r="M1287" s="6"/>
      <c r="N1287" s="6"/>
      <c r="O1287" s="6"/>
      <c r="P1287" s="6"/>
      <c r="Q1287" s="64"/>
      <c r="R1287" s="65"/>
      <c r="S1287" s="38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 s="88"/>
      <c r="AW1287" s="88"/>
      <c r="AX1287"/>
      <c r="AY1287"/>
      <c r="AZ1287"/>
    </row>
    <row r="1288" spans="1:52">
      <c r="A1288"/>
      <c r="B1288"/>
      <c r="C1288"/>
      <c r="D1288"/>
      <c r="E1288"/>
      <c r="F1288"/>
      <c r="G1288"/>
      <c r="H1288"/>
      <c r="I1288" s="64"/>
      <c r="J1288" s="65"/>
      <c r="K1288" s="6"/>
      <c r="L1288" s="6"/>
      <c r="M1288" s="6"/>
      <c r="N1288" s="6"/>
      <c r="O1288" s="6"/>
      <c r="P1288" s="6"/>
      <c r="Q1288" s="64"/>
      <c r="R1288" s="65"/>
      <c r="S1288" s="3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 s="88"/>
      <c r="AW1288" s="88"/>
      <c r="AX1288"/>
      <c r="AY1288"/>
      <c r="AZ1288"/>
    </row>
    <row r="1289" spans="1:52">
      <c r="A1289"/>
      <c r="B1289"/>
      <c r="C1289"/>
      <c r="D1289"/>
      <c r="E1289"/>
      <c r="F1289"/>
      <c r="G1289"/>
      <c r="H1289"/>
      <c r="I1289" s="64"/>
      <c r="J1289" s="65"/>
      <c r="K1289" s="6"/>
      <c r="L1289" s="6"/>
      <c r="M1289" s="6"/>
      <c r="N1289" s="6"/>
      <c r="O1289" s="6"/>
      <c r="P1289" s="6"/>
      <c r="Q1289" s="64"/>
      <c r="R1289" s="65"/>
      <c r="S1289" s="38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 s="88"/>
      <c r="AW1289" s="88"/>
      <c r="AX1289"/>
      <c r="AY1289"/>
      <c r="AZ1289"/>
    </row>
    <row r="1290" spans="1:52">
      <c r="A1290"/>
      <c r="B1290"/>
      <c r="C1290"/>
      <c r="D1290"/>
      <c r="E1290"/>
      <c r="F1290"/>
      <c r="G1290"/>
      <c r="H1290"/>
      <c r="I1290" s="64"/>
      <c r="J1290" s="65"/>
      <c r="K1290" s="6"/>
      <c r="L1290" s="6"/>
      <c r="M1290" s="6"/>
      <c r="N1290" s="6"/>
      <c r="O1290" s="6"/>
      <c r="P1290" s="6"/>
      <c r="Q1290" s="64"/>
      <c r="R1290" s="65"/>
      <c r="S1290" s="38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 s="88"/>
      <c r="AW1290" s="88"/>
      <c r="AX1290"/>
      <c r="AY1290"/>
      <c r="AZ1290"/>
    </row>
    <row r="1291" spans="1:52">
      <c r="A1291"/>
      <c r="B1291"/>
      <c r="C1291"/>
      <c r="D1291"/>
      <c r="E1291"/>
      <c r="F1291"/>
      <c r="G1291"/>
      <c r="H1291"/>
      <c r="I1291" s="64"/>
      <c r="J1291" s="65"/>
      <c r="K1291" s="6"/>
      <c r="L1291" s="6"/>
      <c r="M1291" s="6"/>
      <c r="N1291" s="6"/>
      <c r="O1291" s="6"/>
      <c r="P1291" s="6"/>
      <c r="Q1291" s="64"/>
      <c r="R1291" s="65"/>
      <c r="S1291" s="38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 s="88"/>
      <c r="AW1291" s="88"/>
      <c r="AX1291"/>
      <c r="AY1291"/>
      <c r="AZ1291"/>
    </row>
    <row r="1292" spans="1:52">
      <c r="A1292"/>
      <c r="B1292"/>
      <c r="C1292"/>
      <c r="D1292"/>
      <c r="E1292"/>
      <c r="F1292"/>
      <c r="G1292"/>
      <c r="H1292"/>
      <c r="I1292" s="64"/>
      <c r="J1292" s="65"/>
      <c r="K1292" s="6"/>
      <c r="L1292" s="6"/>
      <c r="M1292" s="6"/>
      <c r="N1292" s="6"/>
      <c r="O1292" s="6"/>
      <c r="P1292" s="6"/>
      <c r="Q1292" s="64"/>
      <c r="R1292" s="65"/>
      <c r="S1292" s="38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 s="88"/>
      <c r="AW1292" s="88"/>
      <c r="AX1292"/>
      <c r="AY1292"/>
      <c r="AZ1292"/>
    </row>
    <row r="1293" spans="1:52">
      <c r="A1293"/>
      <c r="B1293"/>
      <c r="C1293"/>
      <c r="D1293"/>
      <c r="E1293"/>
      <c r="F1293"/>
      <c r="G1293"/>
      <c r="H1293"/>
      <c r="I1293" s="64"/>
      <c r="J1293" s="65"/>
      <c r="K1293" s="6"/>
      <c r="L1293" s="6"/>
      <c r="M1293" s="6"/>
      <c r="N1293" s="6"/>
      <c r="O1293" s="6"/>
      <c r="P1293" s="6"/>
      <c r="Q1293" s="64"/>
      <c r="R1293" s="65"/>
      <c r="S1293" s="38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 s="88"/>
      <c r="AW1293" s="88"/>
      <c r="AX1293"/>
      <c r="AY1293"/>
      <c r="AZ1293"/>
    </row>
    <row r="1294" spans="1:52">
      <c r="A1294"/>
      <c r="B1294"/>
      <c r="C1294"/>
      <c r="D1294"/>
      <c r="E1294"/>
      <c r="F1294"/>
      <c r="G1294"/>
      <c r="H1294"/>
      <c r="I1294" s="64"/>
      <c r="J1294" s="65"/>
      <c r="K1294" s="6"/>
      <c r="L1294" s="6"/>
      <c r="M1294" s="6"/>
      <c r="N1294" s="6"/>
      <c r="O1294" s="6"/>
      <c r="P1294" s="6"/>
      <c r="Q1294" s="64"/>
      <c r="R1294" s="65"/>
      <c r="S1294" s="38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 s="88"/>
      <c r="AW1294" s="88"/>
      <c r="AX1294"/>
      <c r="AY1294"/>
      <c r="AZ1294"/>
    </row>
    <row r="1295" spans="1:52">
      <c r="A1295"/>
      <c r="B1295"/>
      <c r="C1295"/>
      <c r="D1295"/>
      <c r="E1295"/>
      <c r="F1295"/>
      <c r="G1295"/>
      <c r="H1295"/>
      <c r="I1295" s="64"/>
      <c r="J1295" s="65"/>
      <c r="K1295" s="6"/>
      <c r="L1295" s="6"/>
      <c r="M1295" s="6"/>
      <c r="N1295" s="6"/>
      <c r="O1295" s="6"/>
      <c r="P1295" s="6"/>
      <c r="Q1295" s="64"/>
      <c r="R1295" s="65"/>
      <c r="S1295" s="38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 s="88"/>
      <c r="AW1295" s="88"/>
      <c r="AX1295"/>
      <c r="AY1295"/>
      <c r="AZ1295"/>
    </row>
    <row r="1296" spans="1:52">
      <c r="A1296"/>
      <c r="B1296"/>
      <c r="C1296"/>
      <c r="D1296"/>
      <c r="E1296"/>
      <c r="F1296"/>
      <c r="G1296"/>
      <c r="H1296"/>
      <c r="I1296" s="64"/>
      <c r="J1296" s="65"/>
      <c r="K1296" s="6"/>
      <c r="L1296" s="6"/>
      <c r="M1296" s="6"/>
      <c r="N1296" s="6"/>
      <c r="O1296" s="6"/>
      <c r="P1296" s="6"/>
      <c r="Q1296" s="64"/>
      <c r="R1296" s="65"/>
      <c r="S1296" s="38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 s="88"/>
      <c r="AW1296" s="88"/>
      <c r="AX1296"/>
      <c r="AY1296"/>
      <c r="AZ1296"/>
    </row>
    <row r="1297" spans="1:52">
      <c r="A1297"/>
      <c r="B1297"/>
      <c r="C1297"/>
      <c r="D1297"/>
      <c r="E1297"/>
      <c r="F1297"/>
      <c r="G1297"/>
      <c r="H1297"/>
      <c r="I1297" s="64"/>
      <c r="J1297" s="65"/>
      <c r="K1297" s="6"/>
      <c r="L1297" s="6"/>
      <c r="M1297" s="6"/>
      <c r="N1297" s="6"/>
      <c r="O1297" s="6"/>
      <c r="P1297" s="6"/>
      <c r="Q1297" s="64"/>
      <c r="R1297" s="65"/>
      <c r="S1297" s="38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 s="88"/>
      <c r="AW1297" s="88"/>
      <c r="AX1297"/>
      <c r="AY1297"/>
      <c r="AZ1297"/>
    </row>
    <row r="1298" spans="1:52">
      <c r="A1298"/>
      <c r="B1298"/>
      <c r="C1298"/>
      <c r="D1298"/>
      <c r="E1298"/>
      <c r="F1298"/>
      <c r="G1298"/>
      <c r="H1298"/>
      <c r="I1298" s="64"/>
      <c r="J1298" s="65"/>
      <c r="K1298" s="6"/>
      <c r="L1298" s="6"/>
      <c r="M1298" s="6"/>
      <c r="N1298" s="6"/>
      <c r="O1298" s="6"/>
      <c r="P1298" s="6"/>
      <c r="Q1298" s="64"/>
      <c r="R1298" s="65"/>
      <c r="S1298" s="3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 s="88"/>
      <c r="AW1298" s="88"/>
      <c r="AX1298"/>
      <c r="AY1298"/>
      <c r="AZ1298"/>
    </row>
    <row r="1299" spans="1:52">
      <c r="A1299"/>
      <c r="B1299"/>
      <c r="C1299"/>
      <c r="D1299"/>
      <c r="E1299"/>
      <c r="F1299"/>
      <c r="G1299"/>
      <c r="H1299"/>
      <c r="I1299" s="64"/>
      <c r="J1299" s="65"/>
      <c r="K1299" s="6"/>
      <c r="L1299" s="6"/>
      <c r="M1299" s="6"/>
      <c r="N1299" s="6"/>
      <c r="O1299" s="6"/>
      <c r="P1299" s="6"/>
      <c r="Q1299" s="64"/>
      <c r="R1299" s="65"/>
      <c r="S1299" s="38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 s="88"/>
      <c r="AW1299" s="88"/>
      <c r="AX1299"/>
      <c r="AY1299"/>
      <c r="AZ1299"/>
    </row>
    <row r="1300" spans="1:52">
      <c r="A1300"/>
      <c r="B1300"/>
      <c r="C1300"/>
      <c r="D1300"/>
      <c r="E1300"/>
      <c r="F1300"/>
      <c r="G1300"/>
      <c r="H1300"/>
      <c r="I1300" s="64"/>
      <c r="J1300" s="65"/>
      <c r="K1300" s="6"/>
      <c r="L1300" s="6"/>
      <c r="M1300" s="6"/>
      <c r="N1300" s="6"/>
      <c r="O1300" s="6"/>
      <c r="P1300" s="6"/>
      <c r="Q1300" s="64"/>
      <c r="R1300" s="65"/>
      <c r="S1300" s="38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 s="88"/>
      <c r="AW1300" s="88"/>
      <c r="AX1300"/>
      <c r="AY1300"/>
      <c r="AZ1300"/>
    </row>
    <row r="1301" spans="1:52">
      <c r="A1301"/>
      <c r="B1301"/>
      <c r="C1301"/>
      <c r="D1301"/>
      <c r="E1301"/>
      <c r="F1301"/>
      <c r="G1301"/>
      <c r="H1301"/>
      <c r="I1301" s="64"/>
      <c r="J1301" s="65"/>
      <c r="K1301" s="6"/>
      <c r="L1301" s="6"/>
      <c r="M1301" s="6"/>
      <c r="N1301" s="6"/>
      <c r="O1301" s="6"/>
      <c r="P1301" s="6"/>
      <c r="Q1301" s="64"/>
      <c r="R1301" s="65"/>
      <c r="S1301" s="38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 s="88"/>
      <c r="AW1301" s="88"/>
      <c r="AX1301"/>
      <c r="AY1301"/>
      <c r="AZ1301"/>
    </row>
    <row r="1302" spans="1:52">
      <c r="A1302"/>
      <c r="B1302"/>
      <c r="C1302"/>
      <c r="D1302"/>
      <c r="E1302"/>
      <c r="F1302"/>
      <c r="G1302"/>
      <c r="H1302"/>
      <c r="I1302" s="64"/>
      <c r="J1302" s="65"/>
      <c r="K1302" s="6"/>
      <c r="L1302" s="6"/>
      <c r="M1302" s="6"/>
      <c r="N1302" s="6"/>
      <c r="O1302" s="6"/>
      <c r="P1302" s="6"/>
      <c r="Q1302" s="64"/>
      <c r="R1302" s="65"/>
      <c r="S1302" s="38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 s="88"/>
      <c r="AW1302" s="88"/>
      <c r="AX1302"/>
      <c r="AY1302"/>
      <c r="AZ1302"/>
    </row>
    <row r="1303" spans="1:52">
      <c r="A1303"/>
      <c r="B1303"/>
      <c r="C1303"/>
      <c r="D1303"/>
      <c r="E1303"/>
      <c r="F1303"/>
      <c r="G1303"/>
      <c r="H1303"/>
      <c r="I1303" s="64"/>
      <c r="J1303" s="65"/>
      <c r="K1303" s="6"/>
      <c r="L1303" s="6"/>
      <c r="M1303" s="6"/>
      <c r="N1303" s="6"/>
      <c r="O1303" s="6"/>
      <c r="P1303" s="6"/>
      <c r="Q1303" s="64"/>
      <c r="R1303" s="65"/>
      <c r="S1303" s="38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 s="88"/>
      <c r="AW1303" s="88"/>
      <c r="AX1303"/>
      <c r="AY1303"/>
      <c r="AZ1303"/>
    </row>
    <row r="1304" spans="1:52">
      <c r="A1304"/>
      <c r="B1304"/>
      <c r="C1304"/>
      <c r="D1304"/>
      <c r="E1304"/>
      <c r="F1304"/>
      <c r="G1304"/>
      <c r="H1304"/>
      <c r="I1304" s="64"/>
      <c r="J1304" s="65"/>
      <c r="K1304" s="6"/>
      <c r="L1304" s="6"/>
      <c r="M1304" s="6"/>
      <c r="N1304" s="6"/>
      <c r="O1304" s="6"/>
      <c r="P1304" s="6"/>
      <c r="Q1304" s="64"/>
      <c r="R1304" s="65"/>
      <c r="S1304" s="38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 s="88"/>
      <c r="AW1304" s="88"/>
      <c r="AX1304"/>
      <c r="AY1304"/>
      <c r="AZ1304"/>
    </row>
    <row r="1305" spans="1:52">
      <c r="A1305"/>
      <c r="B1305"/>
      <c r="C1305"/>
      <c r="D1305"/>
      <c r="E1305"/>
      <c r="F1305"/>
      <c r="G1305"/>
      <c r="H1305"/>
      <c r="I1305" s="64"/>
      <c r="J1305" s="65"/>
      <c r="K1305" s="6"/>
      <c r="L1305" s="6"/>
      <c r="M1305" s="6"/>
      <c r="N1305" s="6"/>
      <c r="O1305" s="6"/>
      <c r="P1305" s="6"/>
      <c r="Q1305" s="64"/>
      <c r="R1305" s="65"/>
      <c r="S1305" s="38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 s="88"/>
      <c r="AW1305" s="88"/>
      <c r="AX1305"/>
      <c r="AY1305"/>
      <c r="AZ1305"/>
    </row>
    <row r="1306" spans="1:52">
      <c r="A1306"/>
      <c r="B1306"/>
      <c r="C1306"/>
      <c r="D1306"/>
      <c r="E1306"/>
      <c r="F1306"/>
      <c r="G1306"/>
      <c r="H1306"/>
      <c r="I1306" s="64"/>
      <c r="J1306" s="65"/>
      <c r="K1306" s="6"/>
      <c r="L1306" s="6"/>
      <c r="M1306" s="6"/>
      <c r="N1306" s="6"/>
      <c r="O1306" s="6"/>
      <c r="P1306" s="6"/>
      <c r="Q1306" s="64"/>
      <c r="R1306" s="65"/>
      <c r="S1306" s="38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 s="88"/>
      <c r="AW1306" s="88"/>
      <c r="AX1306"/>
      <c r="AY1306"/>
      <c r="AZ1306"/>
    </row>
    <row r="1307" spans="1:52">
      <c r="A1307"/>
      <c r="B1307"/>
      <c r="C1307"/>
      <c r="D1307"/>
      <c r="E1307"/>
      <c r="F1307"/>
      <c r="G1307"/>
      <c r="H1307"/>
      <c r="I1307" s="64"/>
      <c r="J1307" s="65"/>
      <c r="K1307" s="6"/>
      <c r="L1307" s="6"/>
      <c r="M1307" s="6"/>
      <c r="N1307" s="6"/>
      <c r="O1307" s="6"/>
      <c r="P1307" s="6"/>
      <c r="Q1307" s="64"/>
      <c r="R1307" s="65"/>
      <c r="S1307" s="38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 s="88"/>
      <c r="AW1307" s="88"/>
      <c r="AX1307"/>
      <c r="AY1307"/>
      <c r="AZ1307"/>
    </row>
    <row r="1308" spans="1:52">
      <c r="A1308"/>
      <c r="B1308"/>
      <c r="C1308"/>
      <c r="D1308"/>
      <c r="E1308"/>
      <c r="F1308"/>
      <c r="G1308"/>
      <c r="H1308"/>
      <c r="I1308" s="64"/>
      <c r="J1308" s="65"/>
      <c r="K1308" s="6"/>
      <c r="L1308" s="6"/>
      <c r="M1308" s="6"/>
      <c r="N1308" s="6"/>
      <c r="O1308" s="6"/>
      <c r="P1308" s="6"/>
      <c r="Q1308" s="64"/>
      <c r="R1308" s="65"/>
      <c r="S1308" s="3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 s="88"/>
      <c r="AW1308" s="88"/>
      <c r="AX1308"/>
      <c r="AY1308"/>
      <c r="AZ1308"/>
    </row>
    <row r="1309" spans="1:52">
      <c r="A1309"/>
      <c r="B1309"/>
      <c r="C1309"/>
      <c r="D1309"/>
      <c r="E1309"/>
      <c r="F1309"/>
      <c r="G1309"/>
      <c r="H1309"/>
      <c r="I1309" s="64"/>
      <c r="J1309" s="65"/>
      <c r="K1309" s="6"/>
      <c r="L1309" s="6"/>
      <c r="M1309" s="6"/>
      <c r="N1309" s="6"/>
      <c r="O1309" s="6"/>
      <c r="P1309" s="6"/>
      <c r="Q1309" s="64"/>
      <c r="R1309" s="65"/>
      <c r="S1309" s="38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 s="88"/>
      <c r="AW1309" s="88"/>
      <c r="AX1309"/>
      <c r="AY1309"/>
      <c r="AZ1309"/>
    </row>
    <row r="1310" spans="1:52">
      <c r="A1310"/>
      <c r="B1310"/>
      <c r="C1310"/>
      <c r="D1310"/>
      <c r="E1310"/>
      <c r="F1310"/>
      <c r="G1310"/>
      <c r="H1310"/>
      <c r="I1310" s="64"/>
      <c r="J1310" s="65"/>
      <c r="K1310" s="6"/>
      <c r="L1310" s="6"/>
      <c r="M1310" s="6"/>
      <c r="N1310" s="6"/>
      <c r="O1310" s="6"/>
      <c r="P1310" s="6"/>
      <c r="Q1310" s="64"/>
      <c r="R1310" s="65"/>
      <c r="S1310" s="38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 s="88"/>
      <c r="AW1310" s="88"/>
      <c r="AX1310"/>
      <c r="AY1310"/>
      <c r="AZ1310"/>
    </row>
    <row r="1311" spans="1:52">
      <c r="A1311"/>
      <c r="B1311"/>
      <c r="C1311"/>
      <c r="D1311"/>
      <c r="E1311"/>
      <c r="F1311"/>
      <c r="G1311"/>
      <c r="H1311"/>
      <c r="I1311" s="64"/>
      <c r="J1311" s="65"/>
      <c r="K1311" s="6"/>
      <c r="L1311" s="6"/>
      <c r="M1311" s="6"/>
      <c r="N1311" s="6"/>
      <c r="O1311" s="6"/>
      <c r="P1311" s="6"/>
      <c r="Q1311" s="64"/>
      <c r="R1311" s="65"/>
      <c r="S1311" s="38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 s="88"/>
      <c r="AW1311" s="88"/>
      <c r="AX1311"/>
      <c r="AY1311"/>
      <c r="AZ1311"/>
    </row>
    <row r="1312" spans="1:52">
      <c r="A1312"/>
      <c r="B1312"/>
      <c r="C1312"/>
      <c r="D1312"/>
      <c r="E1312"/>
      <c r="F1312"/>
      <c r="G1312"/>
      <c r="H1312"/>
      <c r="I1312" s="64"/>
      <c r="J1312" s="65"/>
      <c r="K1312" s="6"/>
      <c r="L1312" s="6"/>
      <c r="M1312" s="6"/>
      <c r="N1312" s="6"/>
      <c r="O1312" s="6"/>
      <c r="P1312" s="6"/>
      <c r="Q1312" s="64"/>
      <c r="R1312" s="65"/>
      <c r="S1312" s="38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 s="88"/>
      <c r="AW1312" s="88"/>
      <c r="AX1312"/>
      <c r="AY1312"/>
      <c r="AZ1312"/>
    </row>
    <row r="1313" spans="1:52">
      <c r="A1313"/>
      <c r="B1313"/>
      <c r="C1313"/>
      <c r="D1313"/>
      <c r="E1313"/>
      <c r="F1313"/>
      <c r="G1313"/>
      <c r="H1313"/>
      <c r="I1313" s="64"/>
      <c r="J1313" s="65"/>
      <c r="K1313" s="6"/>
      <c r="L1313" s="6"/>
      <c r="M1313" s="6"/>
      <c r="N1313" s="6"/>
      <c r="O1313" s="6"/>
      <c r="P1313" s="6"/>
      <c r="Q1313" s="64"/>
      <c r="R1313" s="65"/>
      <c r="S1313" s="38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 s="88"/>
      <c r="AW1313" s="88"/>
      <c r="AX1313"/>
      <c r="AY1313"/>
      <c r="AZ1313"/>
    </row>
    <row r="1314" spans="1:52">
      <c r="A1314"/>
      <c r="B1314"/>
      <c r="C1314"/>
      <c r="D1314"/>
      <c r="E1314"/>
      <c r="F1314"/>
      <c r="G1314"/>
      <c r="H1314"/>
      <c r="I1314" s="64"/>
      <c r="J1314" s="65"/>
      <c r="K1314" s="6"/>
      <c r="L1314" s="6"/>
      <c r="M1314" s="6"/>
      <c r="N1314" s="6"/>
      <c r="O1314" s="6"/>
      <c r="P1314" s="6"/>
      <c r="Q1314" s="64"/>
      <c r="R1314" s="65"/>
      <c r="S1314" s="38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 s="88"/>
      <c r="AW1314" s="88"/>
      <c r="AX1314"/>
      <c r="AY1314"/>
      <c r="AZ1314"/>
    </row>
    <row r="1315" spans="1:52">
      <c r="A1315"/>
      <c r="B1315"/>
      <c r="C1315"/>
      <c r="D1315"/>
      <c r="E1315"/>
      <c r="F1315"/>
      <c r="G1315"/>
      <c r="H1315"/>
      <c r="I1315" s="64"/>
      <c r="J1315" s="65"/>
      <c r="K1315" s="6"/>
      <c r="L1315" s="6"/>
      <c r="M1315" s="6"/>
      <c r="N1315" s="6"/>
      <c r="O1315" s="6"/>
      <c r="P1315" s="6"/>
      <c r="Q1315" s="64"/>
      <c r="R1315" s="65"/>
      <c r="S1315" s="38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 s="88"/>
      <c r="AW1315" s="88"/>
      <c r="AX1315"/>
      <c r="AY1315"/>
      <c r="AZ1315"/>
    </row>
    <row r="1316" spans="1:52">
      <c r="A1316"/>
      <c r="B1316"/>
      <c r="C1316"/>
      <c r="D1316"/>
      <c r="E1316"/>
      <c r="F1316"/>
      <c r="G1316"/>
      <c r="H1316"/>
      <c r="I1316" s="64"/>
      <c r="J1316" s="65"/>
      <c r="K1316" s="6"/>
      <c r="L1316" s="6"/>
      <c r="M1316" s="6"/>
      <c r="N1316" s="6"/>
      <c r="O1316" s="6"/>
      <c r="P1316" s="6"/>
      <c r="Q1316" s="64"/>
      <c r="R1316" s="65"/>
      <c r="S1316" s="38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 s="88"/>
      <c r="AW1316" s="88"/>
      <c r="AX1316"/>
      <c r="AY1316"/>
      <c r="AZ1316"/>
    </row>
    <row r="1317" spans="1:52">
      <c r="A1317"/>
      <c r="B1317"/>
      <c r="C1317"/>
      <c r="D1317"/>
      <c r="E1317"/>
      <c r="F1317"/>
      <c r="G1317"/>
      <c r="H1317"/>
      <c r="I1317" s="64"/>
      <c r="J1317" s="65"/>
      <c r="K1317" s="6"/>
      <c r="L1317" s="6"/>
      <c r="M1317" s="6"/>
      <c r="N1317" s="6"/>
      <c r="O1317" s="6"/>
      <c r="P1317" s="6"/>
      <c r="Q1317" s="64"/>
      <c r="R1317" s="65"/>
      <c r="S1317" s="38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 s="88"/>
      <c r="AW1317" s="88"/>
      <c r="AX1317"/>
      <c r="AY1317"/>
      <c r="AZ1317"/>
    </row>
    <row r="1318" spans="1:52">
      <c r="A1318"/>
      <c r="B1318"/>
      <c r="C1318"/>
      <c r="D1318"/>
      <c r="E1318"/>
      <c r="F1318"/>
      <c r="G1318"/>
      <c r="H1318"/>
      <c r="I1318" s="64"/>
      <c r="J1318" s="65"/>
      <c r="K1318" s="6"/>
      <c r="L1318" s="6"/>
      <c r="M1318" s="6"/>
      <c r="N1318" s="6"/>
      <c r="O1318" s="6"/>
      <c r="P1318" s="6"/>
      <c r="Q1318" s="64"/>
      <c r="R1318" s="65"/>
      <c r="S1318" s="3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 s="88"/>
      <c r="AW1318" s="88"/>
      <c r="AX1318"/>
      <c r="AY1318"/>
      <c r="AZ1318"/>
    </row>
    <row r="1319" spans="1:52">
      <c r="A1319"/>
      <c r="B1319"/>
      <c r="C1319"/>
      <c r="D1319"/>
      <c r="E1319"/>
      <c r="F1319"/>
      <c r="G1319"/>
      <c r="H1319"/>
      <c r="I1319" s="64"/>
      <c r="J1319" s="65"/>
      <c r="K1319" s="6"/>
      <c r="L1319" s="6"/>
      <c r="M1319" s="6"/>
      <c r="N1319" s="6"/>
      <c r="O1319" s="6"/>
      <c r="P1319" s="6"/>
      <c r="Q1319" s="64"/>
      <c r="R1319" s="65"/>
      <c r="S1319" s="38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 s="88"/>
      <c r="AW1319" s="88"/>
      <c r="AX1319"/>
      <c r="AY1319"/>
      <c r="AZ1319"/>
    </row>
    <row r="1320" spans="1:52">
      <c r="A1320"/>
      <c r="B1320"/>
      <c r="C1320"/>
      <c r="D1320"/>
      <c r="E1320"/>
      <c r="F1320"/>
      <c r="G1320"/>
      <c r="H1320"/>
      <c r="I1320" s="64"/>
      <c r="J1320" s="65"/>
      <c r="K1320" s="6"/>
      <c r="L1320" s="6"/>
      <c r="M1320" s="6"/>
      <c r="N1320" s="6"/>
      <c r="O1320" s="6"/>
      <c r="P1320" s="6"/>
      <c r="Q1320" s="64"/>
      <c r="R1320" s="65"/>
      <c r="S1320" s="38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 s="88"/>
      <c r="AW1320" s="88"/>
      <c r="AX1320"/>
      <c r="AY1320"/>
      <c r="AZ1320"/>
    </row>
    <row r="1321" spans="1:52">
      <c r="A1321"/>
      <c r="B1321"/>
      <c r="C1321"/>
      <c r="D1321"/>
      <c r="E1321"/>
      <c r="F1321"/>
      <c r="G1321"/>
      <c r="H1321"/>
      <c r="I1321" s="64"/>
      <c r="J1321" s="65"/>
      <c r="K1321" s="6"/>
      <c r="L1321" s="6"/>
      <c r="M1321" s="6"/>
      <c r="N1321" s="6"/>
      <c r="O1321" s="6"/>
      <c r="P1321" s="6"/>
      <c r="Q1321" s="64"/>
      <c r="R1321" s="65"/>
      <c r="S1321" s="38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 s="88"/>
      <c r="AW1321" s="88"/>
      <c r="AX1321"/>
      <c r="AY1321"/>
      <c r="AZ1321"/>
    </row>
    <row r="1322" spans="1:52">
      <c r="A1322"/>
      <c r="B1322"/>
      <c r="C1322"/>
      <c r="D1322"/>
      <c r="E1322"/>
      <c r="F1322"/>
      <c r="G1322"/>
      <c r="H1322"/>
      <c r="I1322" s="64"/>
      <c r="J1322" s="65"/>
      <c r="K1322" s="6"/>
      <c r="L1322" s="6"/>
      <c r="M1322" s="6"/>
      <c r="N1322" s="6"/>
      <c r="O1322" s="6"/>
      <c r="P1322" s="6"/>
      <c r="Q1322" s="64"/>
      <c r="R1322" s="65"/>
      <c r="S1322" s="38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 s="88"/>
      <c r="AW1322" s="88"/>
      <c r="AX1322"/>
      <c r="AY1322"/>
      <c r="AZ1322"/>
    </row>
    <row r="1323" spans="1:52">
      <c r="A1323"/>
      <c r="B1323"/>
      <c r="C1323"/>
      <c r="D1323"/>
      <c r="E1323"/>
      <c r="F1323"/>
      <c r="G1323"/>
      <c r="H1323"/>
      <c r="I1323" s="64"/>
      <c r="J1323" s="65"/>
      <c r="K1323" s="6"/>
      <c r="L1323" s="6"/>
      <c r="M1323" s="6"/>
      <c r="N1323" s="6"/>
      <c r="O1323" s="6"/>
      <c r="P1323" s="6"/>
      <c r="Q1323" s="64"/>
      <c r="R1323" s="65"/>
      <c r="S1323" s="38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 s="88"/>
      <c r="AW1323" s="88"/>
      <c r="AX1323"/>
      <c r="AY1323"/>
      <c r="AZ1323"/>
    </row>
    <row r="1324" spans="1:52">
      <c r="A1324"/>
      <c r="B1324"/>
      <c r="C1324"/>
      <c r="D1324"/>
      <c r="E1324"/>
      <c r="F1324"/>
      <c r="G1324"/>
      <c r="H1324"/>
      <c r="I1324" s="64"/>
      <c r="J1324" s="65"/>
      <c r="K1324" s="6"/>
      <c r="L1324" s="6"/>
      <c r="M1324" s="6"/>
      <c r="N1324" s="6"/>
      <c r="O1324" s="6"/>
      <c r="P1324" s="6"/>
      <c r="Q1324" s="64"/>
      <c r="R1324" s="65"/>
      <c r="S1324" s="38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 s="88"/>
      <c r="AW1324" s="88"/>
      <c r="AX1324"/>
      <c r="AY1324"/>
      <c r="AZ1324"/>
    </row>
    <row r="1325" spans="1:52">
      <c r="A1325"/>
      <c r="B1325"/>
      <c r="C1325"/>
      <c r="D1325"/>
      <c r="E1325"/>
      <c r="F1325"/>
      <c r="G1325"/>
      <c r="H1325"/>
      <c r="I1325" s="64"/>
      <c r="J1325" s="65"/>
      <c r="K1325" s="6"/>
      <c r="L1325" s="6"/>
      <c r="M1325" s="6"/>
      <c r="N1325" s="6"/>
      <c r="O1325" s="6"/>
      <c r="P1325" s="6"/>
      <c r="Q1325" s="64"/>
      <c r="R1325" s="65"/>
      <c r="S1325" s="38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 s="88"/>
      <c r="AW1325" s="88"/>
      <c r="AX1325"/>
      <c r="AY1325"/>
      <c r="AZ1325"/>
    </row>
    <row r="1326" spans="1:52">
      <c r="A1326"/>
      <c r="B1326"/>
      <c r="C1326"/>
      <c r="D1326"/>
      <c r="E1326"/>
      <c r="F1326"/>
      <c r="G1326"/>
      <c r="H1326"/>
      <c r="I1326" s="64"/>
      <c r="J1326" s="65"/>
      <c r="K1326" s="6"/>
      <c r="L1326" s="6"/>
      <c r="M1326" s="6"/>
      <c r="N1326" s="6"/>
      <c r="O1326" s="6"/>
      <c r="P1326" s="6"/>
      <c r="Q1326" s="64"/>
      <c r="R1326" s="65"/>
      <c r="S1326" s="38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 s="88"/>
      <c r="AW1326" s="88"/>
      <c r="AX1326"/>
      <c r="AY1326"/>
      <c r="AZ1326"/>
    </row>
    <row r="1327" spans="1:52">
      <c r="A1327"/>
      <c r="B1327"/>
      <c r="C1327"/>
      <c r="D1327"/>
      <c r="E1327"/>
      <c r="F1327"/>
      <c r="G1327"/>
      <c r="H1327"/>
      <c r="I1327" s="64"/>
      <c r="J1327" s="65"/>
      <c r="K1327" s="6"/>
      <c r="L1327" s="6"/>
      <c r="M1327" s="6"/>
      <c r="N1327" s="6"/>
      <c r="O1327" s="6"/>
      <c r="P1327" s="6"/>
      <c r="Q1327" s="64"/>
      <c r="R1327" s="65"/>
      <c r="S1327" s="38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 s="88"/>
      <c r="AW1327" s="88"/>
      <c r="AX1327"/>
      <c r="AY1327"/>
      <c r="AZ1327"/>
    </row>
    <row r="1328" spans="1:52">
      <c r="A1328"/>
      <c r="B1328"/>
      <c r="C1328"/>
      <c r="D1328"/>
      <c r="E1328"/>
      <c r="F1328"/>
      <c r="G1328"/>
      <c r="H1328"/>
      <c r="I1328" s="64"/>
      <c r="J1328" s="65"/>
      <c r="K1328" s="6"/>
      <c r="L1328" s="6"/>
      <c r="M1328" s="6"/>
      <c r="N1328" s="6"/>
      <c r="O1328" s="6"/>
      <c r="P1328" s="6"/>
      <c r="Q1328" s="64"/>
      <c r="R1328" s="65"/>
      <c r="S1328" s="3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 s="88"/>
      <c r="AW1328" s="88"/>
      <c r="AX1328"/>
      <c r="AY1328"/>
      <c r="AZ1328"/>
    </row>
    <row r="1329" spans="1:52">
      <c r="A1329"/>
      <c r="B1329"/>
      <c r="C1329"/>
      <c r="D1329"/>
      <c r="E1329"/>
      <c r="F1329"/>
      <c r="G1329"/>
      <c r="H1329"/>
      <c r="I1329" s="64"/>
      <c r="J1329" s="65"/>
      <c r="K1329" s="6"/>
      <c r="L1329" s="6"/>
      <c r="M1329" s="6"/>
      <c r="N1329" s="6"/>
      <c r="O1329" s="6"/>
      <c r="P1329" s="6"/>
      <c r="Q1329" s="64"/>
      <c r="R1329" s="65"/>
      <c r="S1329" s="38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 s="88"/>
      <c r="AW1329" s="88"/>
      <c r="AX1329"/>
      <c r="AY1329"/>
      <c r="AZ1329"/>
    </row>
    <row r="1330" spans="1:52">
      <c r="A1330"/>
      <c r="B1330"/>
      <c r="C1330"/>
      <c r="D1330"/>
      <c r="E1330"/>
      <c r="F1330"/>
      <c r="G1330"/>
      <c r="H1330"/>
      <c r="I1330" s="64"/>
      <c r="J1330" s="65"/>
      <c r="K1330" s="6"/>
      <c r="L1330" s="6"/>
      <c r="M1330" s="6"/>
      <c r="N1330" s="6"/>
      <c r="O1330" s="6"/>
      <c r="P1330" s="6"/>
      <c r="Q1330" s="64"/>
      <c r="R1330" s="65"/>
      <c r="S1330" s="38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 s="88"/>
      <c r="AW1330" s="88"/>
      <c r="AX1330"/>
      <c r="AY1330"/>
      <c r="AZ1330"/>
    </row>
    <row r="1331" spans="1:52">
      <c r="A1331"/>
      <c r="B1331"/>
      <c r="C1331"/>
      <c r="D1331"/>
      <c r="E1331"/>
      <c r="F1331"/>
      <c r="G1331"/>
      <c r="H1331"/>
      <c r="I1331" s="64"/>
      <c r="J1331" s="65"/>
      <c r="K1331" s="6"/>
      <c r="L1331" s="6"/>
      <c r="M1331" s="6"/>
      <c r="N1331" s="6"/>
      <c r="O1331" s="6"/>
      <c r="P1331" s="6"/>
      <c r="Q1331" s="64"/>
      <c r="R1331" s="65"/>
      <c r="S1331" s="38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 s="88"/>
      <c r="AW1331" s="88"/>
      <c r="AX1331"/>
      <c r="AY1331"/>
      <c r="AZ1331"/>
    </row>
    <row r="1332" spans="1:52">
      <c r="A1332"/>
      <c r="B1332"/>
      <c r="C1332"/>
      <c r="D1332"/>
      <c r="E1332"/>
      <c r="F1332"/>
      <c r="G1332"/>
      <c r="H1332"/>
      <c r="I1332" s="64"/>
      <c r="J1332" s="65"/>
      <c r="K1332" s="6"/>
      <c r="L1332" s="6"/>
      <c r="M1332" s="6"/>
      <c r="N1332" s="6"/>
      <c r="O1332" s="6"/>
      <c r="P1332" s="6"/>
      <c r="Q1332" s="64"/>
      <c r="R1332" s="65"/>
      <c r="S1332" s="38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 s="88"/>
      <c r="AW1332" s="88"/>
      <c r="AX1332"/>
      <c r="AY1332"/>
      <c r="AZ1332"/>
    </row>
    <row r="1333" spans="1:52">
      <c r="A1333"/>
      <c r="B1333"/>
      <c r="C1333"/>
      <c r="D1333"/>
      <c r="E1333"/>
      <c r="F1333"/>
      <c r="G1333"/>
      <c r="H1333"/>
      <c r="I1333" s="64"/>
      <c r="J1333" s="65"/>
      <c r="K1333" s="6"/>
      <c r="L1333" s="6"/>
      <c r="M1333" s="6"/>
      <c r="N1333" s="6"/>
      <c r="O1333" s="6"/>
      <c r="P1333" s="6"/>
      <c r="Q1333" s="64"/>
      <c r="R1333" s="65"/>
      <c r="S1333" s="38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 s="88"/>
      <c r="AW1333" s="88"/>
      <c r="AX1333"/>
      <c r="AY1333"/>
      <c r="AZ1333"/>
    </row>
    <row r="1334" spans="1:52">
      <c r="A1334"/>
      <c r="B1334"/>
      <c r="C1334"/>
      <c r="D1334"/>
      <c r="E1334"/>
      <c r="F1334"/>
      <c r="G1334"/>
      <c r="H1334"/>
      <c r="I1334" s="64"/>
      <c r="J1334" s="65"/>
      <c r="K1334" s="6"/>
      <c r="L1334" s="6"/>
      <c r="M1334" s="6"/>
      <c r="N1334" s="6"/>
      <c r="O1334" s="6"/>
      <c r="P1334" s="6"/>
      <c r="Q1334" s="64"/>
      <c r="R1334" s="65"/>
      <c r="S1334" s="38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 s="88"/>
      <c r="AW1334" s="88"/>
      <c r="AX1334"/>
      <c r="AY1334"/>
      <c r="AZ1334"/>
    </row>
    <row r="1335" spans="1:52">
      <c r="A1335"/>
      <c r="B1335"/>
      <c r="C1335"/>
      <c r="D1335"/>
      <c r="E1335"/>
      <c r="F1335"/>
      <c r="G1335"/>
      <c r="H1335"/>
      <c r="I1335" s="64"/>
      <c r="J1335" s="65"/>
      <c r="K1335" s="6"/>
      <c r="L1335" s="6"/>
      <c r="M1335" s="6"/>
      <c r="N1335" s="6"/>
      <c r="O1335" s="6"/>
      <c r="P1335" s="6"/>
      <c r="Q1335" s="64"/>
      <c r="R1335" s="65"/>
      <c r="S1335" s="38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 s="88"/>
      <c r="AW1335" s="88"/>
      <c r="AX1335"/>
      <c r="AY1335"/>
      <c r="AZ1335"/>
    </row>
    <row r="1336" spans="1:52">
      <c r="A1336"/>
      <c r="B1336"/>
      <c r="C1336"/>
      <c r="D1336"/>
      <c r="E1336"/>
      <c r="F1336"/>
      <c r="G1336"/>
      <c r="H1336"/>
      <c r="I1336" s="64"/>
      <c r="J1336" s="65"/>
      <c r="K1336" s="6"/>
      <c r="L1336" s="6"/>
      <c r="M1336" s="6"/>
      <c r="N1336" s="6"/>
      <c r="O1336" s="6"/>
      <c r="P1336" s="6"/>
      <c r="Q1336" s="64"/>
      <c r="R1336" s="65"/>
      <c r="S1336" s="38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 s="88"/>
      <c r="AW1336" s="88"/>
      <c r="AX1336"/>
      <c r="AY1336"/>
      <c r="AZ1336"/>
    </row>
    <row r="1337" spans="1:52">
      <c r="A1337"/>
      <c r="B1337"/>
      <c r="C1337"/>
      <c r="D1337"/>
      <c r="E1337"/>
      <c r="F1337"/>
      <c r="G1337"/>
      <c r="H1337"/>
      <c r="I1337" s="64"/>
      <c r="J1337" s="65"/>
      <c r="K1337" s="6"/>
      <c r="L1337" s="6"/>
      <c r="M1337" s="6"/>
      <c r="N1337" s="6"/>
      <c r="O1337" s="6"/>
      <c r="P1337" s="6"/>
      <c r="Q1337" s="64"/>
      <c r="R1337" s="65"/>
      <c r="S1337" s="38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 s="88"/>
      <c r="AW1337" s="88"/>
      <c r="AX1337"/>
      <c r="AY1337"/>
      <c r="AZ1337"/>
    </row>
    <row r="1338" spans="1:52">
      <c r="A1338"/>
      <c r="B1338"/>
      <c r="C1338"/>
      <c r="D1338"/>
      <c r="E1338"/>
      <c r="F1338"/>
      <c r="G1338"/>
      <c r="H1338"/>
      <c r="I1338" s="64"/>
      <c r="J1338" s="65"/>
      <c r="K1338" s="6"/>
      <c r="L1338" s="6"/>
      <c r="M1338" s="6"/>
      <c r="N1338" s="6"/>
      <c r="O1338" s="6"/>
      <c r="P1338" s="6"/>
      <c r="Q1338" s="64"/>
      <c r="R1338" s="65"/>
      <c r="S1338" s="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 s="88"/>
      <c r="AW1338" s="88"/>
      <c r="AX1338"/>
      <c r="AY1338"/>
      <c r="AZ1338"/>
    </row>
    <row r="1339" spans="1:52">
      <c r="A1339"/>
      <c r="B1339"/>
      <c r="C1339"/>
      <c r="D1339"/>
      <c r="E1339"/>
      <c r="F1339"/>
      <c r="G1339"/>
      <c r="H1339"/>
      <c r="I1339" s="64"/>
      <c r="J1339" s="65"/>
      <c r="K1339" s="6"/>
      <c r="L1339" s="6"/>
      <c r="M1339" s="6"/>
      <c r="N1339" s="6"/>
      <c r="O1339" s="6"/>
      <c r="P1339" s="6"/>
      <c r="Q1339" s="64"/>
      <c r="R1339" s="65"/>
      <c r="S1339" s="38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 s="88"/>
      <c r="AW1339" s="88"/>
      <c r="AX1339"/>
      <c r="AY1339"/>
      <c r="AZ1339"/>
    </row>
    <row r="1340" spans="1:52">
      <c r="A1340"/>
      <c r="B1340"/>
      <c r="C1340"/>
      <c r="D1340"/>
      <c r="E1340"/>
      <c r="F1340"/>
      <c r="G1340"/>
      <c r="H1340"/>
      <c r="I1340" s="64"/>
      <c r="J1340" s="65"/>
      <c r="K1340" s="6"/>
      <c r="L1340" s="6"/>
      <c r="M1340" s="6"/>
      <c r="N1340" s="6"/>
      <c r="O1340" s="6"/>
      <c r="P1340" s="6"/>
      <c r="Q1340" s="64"/>
      <c r="R1340" s="65"/>
      <c r="S1340" s="38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 s="88"/>
      <c r="AW1340" s="88"/>
      <c r="AX1340"/>
      <c r="AY1340"/>
      <c r="AZ1340"/>
    </row>
    <row r="1341" spans="1:52">
      <c r="A1341"/>
      <c r="B1341"/>
      <c r="C1341"/>
      <c r="D1341"/>
      <c r="E1341"/>
      <c r="F1341"/>
      <c r="G1341"/>
      <c r="H1341"/>
      <c r="I1341" s="64"/>
      <c r="J1341" s="65"/>
      <c r="K1341" s="6"/>
      <c r="L1341" s="6"/>
      <c r="M1341" s="6"/>
      <c r="N1341" s="6"/>
      <c r="O1341" s="6"/>
      <c r="P1341" s="6"/>
      <c r="Q1341" s="64"/>
      <c r="R1341" s="65"/>
      <c r="S1341" s="38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 s="88"/>
      <c r="AW1341" s="88"/>
      <c r="AX1341"/>
      <c r="AY1341"/>
      <c r="AZ1341"/>
    </row>
    <row r="1342" spans="1:52">
      <c r="A1342"/>
      <c r="B1342"/>
      <c r="C1342"/>
      <c r="D1342"/>
      <c r="E1342"/>
      <c r="F1342"/>
      <c r="G1342"/>
      <c r="H1342"/>
      <c r="I1342" s="64"/>
      <c r="J1342" s="65"/>
      <c r="K1342" s="6"/>
      <c r="L1342" s="6"/>
      <c r="M1342" s="6"/>
      <c r="N1342" s="6"/>
      <c r="O1342" s="6"/>
      <c r="P1342" s="6"/>
      <c r="Q1342" s="64"/>
      <c r="R1342" s="65"/>
      <c r="S1342" s="38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 s="88"/>
      <c r="AW1342" s="88"/>
      <c r="AX1342"/>
      <c r="AY1342"/>
      <c r="AZ1342"/>
    </row>
    <row r="1343" spans="1:52">
      <c r="A1343"/>
      <c r="B1343"/>
      <c r="C1343"/>
      <c r="D1343"/>
      <c r="E1343"/>
      <c r="F1343"/>
      <c r="G1343"/>
      <c r="H1343"/>
      <c r="I1343" s="64"/>
      <c r="J1343" s="65"/>
      <c r="K1343" s="6"/>
      <c r="L1343" s="6"/>
      <c r="M1343" s="6"/>
      <c r="N1343" s="6"/>
      <c r="O1343" s="6"/>
      <c r="P1343" s="6"/>
      <c r="Q1343" s="64"/>
      <c r="R1343" s="65"/>
      <c r="S1343" s="38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 s="88"/>
      <c r="AW1343" s="88"/>
      <c r="AX1343"/>
      <c r="AY1343"/>
      <c r="AZ1343"/>
    </row>
    <row r="1344" spans="1:52">
      <c r="A1344"/>
      <c r="B1344"/>
      <c r="C1344"/>
      <c r="D1344"/>
      <c r="E1344"/>
      <c r="F1344"/>
      <c r="G1344"/>
      <c r="H1344"/>
      <c r="I1344" s="64"/>
      <c r="J1344" s="65"/>
      <c r="K1344" s="6"/>
      <c r="L1344" s="6"/>
      <c r="M1344" s="6"/>
      <c r="N1344" s="6"/>
      <c r="O1344" s="6"/>
      <c r="P1344" s="6"/>
      <c r="Q1344" s="64"/>
      <c r="R1344" s="65"/>
      <c r="S1344" s="38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 s="88"/>
      <c r="AW1344" s="88"/>
      <c r="AX1344"/>
      <c r="AY1344"/>
      <c r="AZ1344"/>
    </row>
    <row r="1345" spans="1:52">
      <c r="A1345"/>
      <c r="B1345"/>
      <c r="C1345"/>
      <c r="D1345"/>
      <c r="E1345"/>
      <c r="F1345"/>
      <c r="G1345"/>
      <c r="H1345"/>
      <c r="I1345" s="64"/>
      <c r="J1345" s="65"/>
      <c r="K1345" s="6"/>
      <c r="L1345" s="6"/>
      <c r="M1345" s="6"/>
      <c r="N1345" s="6"/>
      <c r="O1345" s="6"/>
      <c r="P1345" s="6"/>
      <c r="Q1345" s="64"/>
      <c r="R1345" s="65"/>
      <c r="S1345" s="38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 s="88"/>
      <c r="AW1345" s="88"/>
      <c r="AX1345"/>
      <c r="AY1345"/>
      <c r="AZ1345"/>
    </row>
    <row r="1346" spans="1:52">
      <c r="A1346"/>
      <c r="B1346"/>
      <c r="C1346"/>
      <c r="D1346"/>
      <c r="E1346"/>
      <c r="F1346"/>
      <c r="G1346"/>
      <c r="H1346"/>
      <c r="I1346" s="64"/>
      <c r="J1346" s="65"/>
      <c r="K1346" s="6"/>
      <c r="L1346" s="6"/>
      <c r="M1346" s="6"/>
      <c r="N1346" s="6"/>
      <c r="O1346" s="6"/>
      <c r="P1346" s="6"/>
      <c r="Q1346" s="64"/>
      <c r="R1346" s="65"/>
      <c r="S1346" s="38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 s="88"/>
      <c r="AW1346" s="88"/>
      <c r="AX1346"/>
      <c r="AY1346"/>
      <c r="AZ1346"/>
    </row>
    <row r="1347" spans="1:52">
      <c r="A1347"/>
      <c r="B1347"/>
      <c r="C1347"/>
      <c r="D1347"/>
      <c r="E1347"/>
      <c r="F1347"/>
      <c r="G1347"/>
      <c r="H1347"/>
      <c r="I1347" s="64"/>
      <c r="J1347" s="65"/>
      <c r="K1347" s="6"/>
      <c r="L1347" s="6"/>
      <c r="M1347" s="6"/>
      <c r="N1347" s="6"/>
      <c r="O1347" s="6"/>
      <c r="P1347" s="6"/>
      <c r="Q1347" s="64"/>
      <c r="R1347" s="65"/>
      <c r="S1347" s="38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 s="88"/>
      <c r="AW1347" s="88"/>
      <c r="AX1347"/>
      <c r="AY1347"/>
      <c r="AZ1347"/>
    </row>
    <row r="1348" spans="1:52">
      <c r="A1348"/>
      <c r="B1348"/>
      <c r="C1348"/>
      <c r="D1348"/>
      <c r="E1348"/>
      <c r="F1348"/>
      <c r="G1348"/>
      <c r="H1348"/>
      <c r="I1348" s="64"/>
      <c r="J1348" s="65"/>
      <c r="K1348" s="6"/>
      <c r="L1348" s="6"/>
      <c r="M1348" s="6"/>
      <c r="N1348" s="6"/>
      <c r="O1348" s="6"/>
      <c r="P1348" s="6"/>
      <c r="Q1348" s="64"/>
      <c r="R1348" s="65"/>
      <c r="S1348" s="3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 s="88"/>
      <c r="AW1348" s="88"/>
      <c r="AX1348"/>
      <c r="AY1348"/>
      <c r="AZ1348"/>
    </row>
    <row r="1349" spans="1:52">
      <c r="A1349"/>
      <c r="B1349"/>
      <c r="C1349"/>
      <c r="D1349"/>
      <c r="E1349"/>
      <c r="F1349"/>
      <c r="G1349"/>
      <c r="H1349"/>
      <c r="I1349" s="64"/>
      <c r="J1349" s="65"/>
      <c r="K1349" s="6"/>
      <c r="L1349" s="6"/>
      <c r="M1349" s="6"/>
      <c r="N1349" s="6"/>
      <c r="O1349" s="6"/>
      <c r="P1349" s="6"/>
      <c r="Q1349" s="64"/>
      <c r="R1349" s="65"/>
      <c r="S1349" s="38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 s="88"/>
      <c r="AW1349" s="88"/>
      <c r="AX1349"/>
      <c r="AY1349"/>
      <c r="AZ1349"/>
    </row>
    <row r="1350" spans="1:52">
      <c r="A1350"/>
      <c r="B1350"/>
      <c r="C1350"/>
      <c r="D1350"/>
      <c r="E1350"/>
      <c r="F1350"/>
      <c r="G1350"/>
      <c r="H1350"/>
      <c r="I1350" s="64"/>
      <c r="J1350" s="65"/>
      <c r="K1350" s="6"/>
      <c r="L1350" s="6"/>
      <c r="M1350" s="6"/>
      <c r="N1350" s="6"/>
      <c r="O1350" s="6"/>
      <c r="P1350" s="6"/>
      <c r="Q1350" s="64"/>
      <c r="R1350" s="65"/>
      <c r="S1350" s="38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 s="88"/>
      <c r="AW1350" s="88"/>
      <c r="AX1350"/>
      <c r="AY1350"/>
      <c r="AZ1350"/>
    </row>
    <row r="1351" spans="1:52">
      <c r="A1351"/>
      <c r="B1351"/>
      <c r="C1351"/>
      <c r="D1351"/>
      <c r="E1351"/>
      <c r="F1351"/>
      <c r="G1351"/>
      <c r="H1351"/>
      <c r="I1351" s="64"/>
      <c r="J1351" s="65"/>
      <c r="K1351" s="6"/>
      <c r="L1351" s="6"/>
      <c r="M1351" s="6"/>
      <c r="N1351" s="6"/>
      <c r="O1351" s="6"/>
      <c r="P1351" s="6"/>
      <c r="Q1351" s="64"/>
      <c r="R1351" s="65"/>
      <c r="S1351" s="38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 s="88"/>
      <c r="AW1351" s="88"/>
      <c r="AX1351"/>
      <c r="AY1351"/>
      <c r="AZ1351"/>
    </row>
    <row r="1352" spans="1:52">
      <c r="A1352"/>
      <c r="B1352"/>
      <c r="C1352"/>
      <c r="D1352"/>
      <c r="E1352"/>
      <c r="F1352"/>
      <c r="G1352"/>
      <c r="H1352"/>
      <c r="I1352" s="64"/>
      <c r="J1352" s="65"/>
      <c r="K1352" s="6"/>
      <c r="L1352" s="6"/>
      <c r="M1352" s="6"/>
      <c r="N1352" s="6"/>
      <c r="O1352" s="6"/>
      <c r="P1352" s="6"/>
      <c r="Q1352" s="64"/>
      <c r="R1352" s="65"/>
      <c r="S1352" s="38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 s="88"/>
      <c r="AW1352" s="88"/>
      <c r="AX1352"/>
      <c r="AY1352"/>
      <c r="AZ1352"/>
    </row>
    <row r="1353" spans="1:52">
      <c r="A1353"/>
      <c r="B1353"/>
      <c r="C1353"/>
      <c r="D1353"/>
      <c r="E1353"/>
      <c r="F1353"/>
      <c r="G1353"/>
      <c r="H1353"/>
      <c r="I1353" s="64"/>
      <c r="J1353" s="65"/>
      <c r="K1353" s="6"/>
      <c r="L1353" s="6"/>
      <c r="M1353" s="6"/>
      <c r="N1353" s="6"/>
      <c r="O1353" s="6"/>
      <c r="P1353" s="6"/>
      <c r="Q1353" s="64"/>
      <c r="R1353" s="65"/>
      <c r="S1353" s="38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 s="88"/>
      <c r="AW1353" s="88"/>
      <c r="AX1353"/>
      <c r="AY1353"/>
      <c r="AZ1353"/>
    </row>
    <row r="1354" spans="1:52">
      <c r="A1354"/>
      <c r="B1354"/>
      <c r="C1354"/>
      <c r="D1354"/>
      <c r="E1354"/>
      <c r="F1354"/>
      <c r="G1354"/>
      <c r="H1354"/>
      <c r="I1354" s="64"/>
      <c r="J1354" s="65"/>
      <c r="K1354" s="6"/>
      <c r="L1354" s="6"/>
      <c r="M1354" s="6"/>
      <c r="N1354" s="6"/>
      <c r="O1354" s="6"/>
      <c r="P1354" s="6"/>
      <c r="Q1354" s="64"/>
      <c r="R1354" s="65"/>
      <c r="S1354" s="38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 s="88"/>
      <c r="AW1354" s="88"/>
      <c r="AX1354"/>
      <c r="AY1354"/>
      <c r="AZ1354"/>
    </row>
    <row r="1355" spans="1:52">
      <c r="A1355"/>
      <c r="B1355"/>
      <c r="C1355"/>
      <c r="D1355"/>
      <c r="E1355"/>
      <c r="F1355"/>
      <c r="G1355"/>
      <c r="H1355"/>
      <c r="I1355" s="64"/>
      <c r="J1355" s="65"/>
      <c r="K1355" s="6"/>
      <c r="L1355" s="6"/>
      <c r="M1355" s="6"/>
      <c r="N1355" s="6"/>
      <c r="O1355" s="6"/>
      <c r="P1355" s="6"/>
      <c r="Q1355" s="64"/>
      <c r="R1355" s="65"/>
      <c r="S1355" s="38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 s="88"/>
      <c r="AW1355" s="88"/>
      <c r="AX1355"/>
      <c r="AY1355"/>
      <c r="AZ1355"/>
    </row>
    <row r="1356" spans="1:52">
      <c r="A1356"/>
      <c r="B1356"/>
      <c r="C1356"/>
      <c r="D1356"/>
      <c r="E1356"/>
      <c r="F1356"/>
      <c r="G1356"/>
      <c r="H1356"/>
      <c r="I1356" s="64"/>
      <c r="J1356" s="65"/>
      <c r="K1356" s="6"/>
      <c r="L1356" s="6"/>
      <c r="M1356" s="6"/>
      <c r="N1356" s="6"/>
      <c r="O1356" s="6"/>
      <c r="P1356" s="6"/>
      <c r="Q1356" s="64"/>
      <c r="R1356" s="65"/>
      <c r="S1356" s="38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 s="88"/>
      <c r="AW1356" s="88"/>
      <c r="AX1356"/>
      <c r="AY1356"/>
      <c r="AZ1356"/>
    </row>
    <row r="1357" spans="1:52">
      <c r="A1357"/>
      <c r="B1357"/>
      <c r="C1357"/>
      <c r="D1357"/>
      <c r="E1357"/>
      <c r="F1357"/>
      <c r="G1357"/>
      <c r="H1357"/>
      <c r="I1357" s="64"/>
      <c r="J1357" s="65"/>
      <c r="K1357" s="6"/>
      <c r="L1357" s="6"/>
      <c r="M1357" s="6"/>
      <c r="N1357" s="6"/>
      <c r="O1357" s="6"/>
      <c r="P1357" s="6"/>
      <c r="Q1357" s="64"/>
      <c r="R1357" s="65"/>
      <c r="S1357" s="38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 s="88"/>
      <c r="AW1357" s="88"/>
      <c r="AX1357"/>
      <c r="AY1357"/>
      <c r="AZ1357"/>
    </row>
    <row r="1358" spans="1:52">
      <c r="A1358"/>
      <c r="B1358"/>
      <c r="C1358"/>
      <c r="D1358"/>
      <c r="E1358"/>
      <c r="F1358"/>
      <c r="G1358"/>
      <c r="H1358"/>
      <c r="I1358" s="64"/>
      <c r="J1358" s="65"/>
      <c r="K1358" s="6"/>
      <c r="L1358" s="6"/>
      <c r="M1358" s="6"/>
      <c r="N1358" s="6"/>
      <c r="O1358" s="6"/>
      <c r="P1358" s="6"/>
      <c r="Q1358" s="64"/>
      <c r="R1358" s="65"/>
      <c r="S1358" s="3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 s="88"/>
      <c r="AW1358" s="88"/>
      <c r="AX1358"/>
      <c r="AY1358"/>
      <c r="AZ1358"/>
    </row>
    <row r="1359" spans="1:52">
      <c r="A1359"/>
      <c r="B1359"/>
      <c r="C1359"/>
      <c r="D1359"/>
      <c r="E1359"/>
      <c r="F1359"/>
      <c r="G1359"/>
      <c r="H1359"/>
      <c r="I1359" s="64"/>
      <c r="J1359" s="65"/>
      <c r="K1359" s="6"/>
      <c r="L1359" s="6"/>
      <c r="M1359" s="6"/>
      <c r="N1359" s="6"/>
      <c r="O1359" s="6"/>
      <c r="P1359" s="6"/>
      <c r="Q1359" s="64"/>
      <c r="R1359" s="65"/>
      <c r="S1359" s="38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 s="88"/>
      <c r="AW1359" s="88"/>
      <c r="AX1359"/>
      <c r="AY1359"/>
      <c r="AZ1359"/>
    </row>
    <row r="1360" spans="1:52">
      <c r="A1360"/>
      <c r="B1360"/>
      <c r="C1360"/>
      <c r="D1360"/>
      <c r="E1360"/>
      <c r="F1360"/>
      <c r="G1360"/>
      <c r="H1360"/>
      <c r="I1360" s="64"/>
      <c r="J1360" s="65"/>
      <c r="K1360" s="6"/>
      <c r="L1360" s="6"/>
      <c r="M1360" s="6"/>
      <c r="N1360" s="6"/>
      <c r="O1360" s="6"/>
      <c r="P1360" s="6"/>
      <c r="Q1360" s="64"/>
      <c r="R1360" s="65"/>
      <c r="S1360" s="38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 s="88"/>
      <c r="AW1360" s="88"/>
      <c r="AX1360"/>
      <c r="AY1360"/>
      <c r="AZ1360"/>
    </row>
    <row r="1361" spans="1:52">
      <c r="A1361"/>
      <c r="B1361"/>
      <c r="C1361"/>
      <c r="D1361"/>
      <c r="E1361"/>
      <c r="F1361"/>
      <c r="G1361"/>
      <c r="H1361"/>
      <c r="I1361" s="64"/>
      <c r="J1361" s="65"/>
      <c r="K1361" s="6"/>
      <c r="L1361" s="6"/>
      <c r="M1361" s="6"/>
      <c r="N1361" s="6"/>
      <c r="O1361" s="6"/>
      <c r="P1361" s="6"/>
      <c r="Q1361" s="64"/>
      <c r="R1361" s="65"/>
      <c r="S1361" s="38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 s="88"/>
      <c r="AW1361" s="88"/>
      <c r="AX1361"/>
      <c r="AY1361"/>
      <c r="AZ1361"/>
    </row>
    <row r="1362" spans="1:52">
      <c r="A1362"/>
      <c r="B1362"/>
      <c r="C1362"/>
      <c r="D1362"/>
      <c r="E1362"/>
      <c r="F1362"/>
      <c r="G1362"/>
      <c r="H1362"/>
      <c r="I1362" s="64"/>
      <c r="J1362" s="65"/>
      <c r="K1362" s="6"/>
      <c r="L1362" s="6"/>
      <c r="M1362" s="6"/>
      <c r="N1362" s="6"/>
      <c r="O1362" s="6"/>
      <c r="P1362" s="6"/>
      <c r="Q1362" s="64"/>
      <c r="R1362" s="65"/>
      <c r="S1362" s="38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 s="88"/>
      <c r="AW1362" s="88"/>
      <c r="AX1362"/>
      <c r="AY1362"/>
      <c r="AZ1362"/>
    </row>
    <row r="1363" spans="1:52">
      <c r="A1363"/>
      <c r="B1363"/>
      <c r="C1363"/>
      <c r="D1363"/>
      <c r="E1363"/>
      <c r="F1363"/>
      <c r="G1363"/>
      <c r="H1363"/>
      <c r="I1363" s="64"/>
      <c r="J1363" s="65"/>
      <c r="K1363" s="6"/>
      <c r="L1363" s="6"/>
      <c r="M1363" s="6"/>
      <c r="N1363" s="6"/>
      <c r="O1363" s="6"/>
      <c r="P1363" s="6"/>
      <c r="Q1363" s="64"/>
      <c r="R1363" s="65"/>
      <c r="S1363" s="38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 s="88"/>
      <c r="AW1363" s="88"/>
      <c r="AX1363"/>
      <c r="AY1363"/>
      <c r="AZ1363"/>
    </row>
    <row r="1364" spans="1:52">
      <c r="A1364"/>
      <c r="B1364"/>
      <c r="C1364"/>
      <c r="D1364"/>
      <c r="E1364"/>
      <c r="F1364"/>
      <c r="G1364"/>
      <c r="H1364"/>
      <c r="I1364" s="64"/>
      <c r="J1364" s="65"/>
      <c r="K1364" s="6"/>
      <c r="L1364" s="6"/>
      <c r="M1364" s="6"/>
      <c r="N1364" s="6"/>
      <c r="O1364" s="6"/>
      <c r="P1364" s="6"/>
      <c r="Q1364" s="64"/>
      <c r="R1364" s="65"/>
      <c r="S1364" s="38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 s="88"/>
      <c r="AW1364" s="88"/>
      <c r="AX1364"/>
      <c r="AY1364"/>
      <c r="AZ1364"/>
    </row>
    <row r="1365" spans="1:52">
      <c r="A1365"/>
      <c r="B1365"/>
      <c r="C1365"/>
      <c r="D1365"/>
      <c r="E1365"/>
      <c r="F1365"/>
      <c r="G1365"/>
      <c r="H1365"/>
      <c r="I1365" s="64"/>
      <c r="J1365" s="65"/>
      <c r="K1365" s="6"/>
      <c r="L1365" s="6"/>
      <c r="M1365" s="6"/>
      <c r="N1365" s="6"/>
      <c r="O1365" s="6"/>
      <c r="P1365" s="6"/>
      <c r="Q1365" s="64"/>
      <c r="R1365" s="65"/>
      <c r="S1365" s="38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 s="88"/>
      <c r="AW1365" s="88"/>
      <c r="AX1365"/>
      <c r="AY1365"/>
      <c r="AZ1365"/>
    </row>
    <row r="1366" spans="1:52">
      <c r="A1366"/>
      <c r="B1366"/>
      <c r="C1366"/>
      <c r="D1366"/>
      <c r="E1366"/>
      <c r="F1366"/>
      <c r="G1366"/>
      <c r="H1366"/>
      <c r="I1366" s="64"/>
      <c r="J1366" s="65"/>
      <c r="K1366" s="6"/>
      <c r="L1366" s="6"/>
      <c r="M1366" s="6"/>
      <c r="N1366" s="6"/>
      <c r="O1366" s="6"/>
      <c r="P1366" s="6"/>
      <c r="Q1366" s="64"/>
      <c r="R1366" s="65"/>
      <c r="S1366" s="38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 s="88"/>
      <c r="AW1366" s="88"/>
      <c r="AX1366"/>
      <c r="AY1366"/>
      <c r="AZ1366"/>
    </row>
    <row r="1367" spans="1:52">
      <c r="A1367"/>
      <c r="B1367"/>
      <c r="C1367"/>
      <c r="D1367"/>
      <c r="E1367"/>
      <c r="F1367"/>
      <c r="G1367"/>
      <c r="H1367"/>
      <c r="I1367" s="64"/>
      <c r="J1367" s="65"/>
      <c r="K1367" s="6"/>
      <c r="L1367" s="6"/>
      <c r="M1367" s="6"/>
      <c r="N1367" s="6"/>
      <c r="O1367" s="6"/>
      <c r="P1367" s="6"/>
      <c r="Q1367" s="64"/>
      <c r="R1367" s="65"/>
      <c r="S1367" s="38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 s="88"/>
      <c r="AW1367" s="88"/>
      <c r="AX1367"/>
      <c r="AY1367"/>
      <c r="AZ1367"/>
    </row>
    <row r="1368" spans="1:52">
      <c r="A1368"/>
      <c r="B1368"/>
      <c r="C1368"/>
      <c r="D1368"/>
      <c r="E1368"/>
      <c r="F1368"/>
      <c r="G1368"/>
      <c r="H1368"/>
      <c r="I1368" s="64"/>
      <c r="J1368" s="65"/>
      <c r="K1368" s="6"/>
      <c r="L1368" s="6"/>
      <c r="M1368" s="6"/>
      <c r="N1368" s="6"/>
      <c r="O1368" s="6"/>
      <c r="P1368" s="6"/>
      <c r="Q1368" s="64"/>
      <c r="R1368" s="65"/>
      <c r="S1368" s="3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 s="88"/>
      <c r="AW1368" s="88"/>
      <c r="AX1368"/>
      <c r="AY1368"/>
      <c r="AZ1368"/>
    </row>
    <row r="1369" spans="1:52">
      <c r="A1369"/>
      <c r="B1369"/>
      <c r="C1369"/>
      <c r="D1369"/>
      <c r="E1369"/>
      <c r="F1369"/>
      <c r="G1369"/>
      <c r="H1369"/>
      <c r="I1369" s="64"/>
      <c r="J1369" s="65"/>
      <c r="K1369" s="6"/>
      <c r="L1369" s="6"/>
      <c r="M1369" s="6"/>
      <c r="N1369" s="6"/>
      <c r="O1369" s="6"/>
      <c r="P1369" s="6"/>
      <c r="Q1369" s="64"/>
      <c r="R1369" s="65"/>
      <c r="S1369" s="38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 s="88"/>
      <c r="AW1369" s="88"/>
      <c r="AX1369"/>
      <c r="AY1369"/>
      <c r="AZ1369"/>
    </row>
    <row r="1370" spans="1:52">
      <c r="A1370"/>
      <c r="B1370"/>
      <c r="C1370"/>
      <c r="D1370"/>
      <c r="E1370"/>
      <c r="F1370"/>
      <c r="G1370"/>
      <c r="H1370"/>
      <c r="I1370" s="64"/>
      <c r="J1370" s="65"/>
      <c r="K1370" s="6"/>
      <c r="L1370" s="6"/>
      <c r="M1370" s="6"/>
      <c r="N1370" s="6"/>
      <c r="O1370" s="6"/>
      <c r="P1370" s="6"/>
      <c r="Q1370" s="64"/>
      <c r="R1370" s="65"/>
      <c r="S1370" s="38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 s="88"/>
      <c r="AW1370" s="88"/>
      <c r="AX1370"/>
      <c r="AY1370"/>
      <c r="AZ1370"/>
    </row>
    <row r="1371" spans="1:52">
      <c r="A1371"/>
      <c r="B1371"/>
      <c r="C1371"/>
      <c r="D1371"/>
      <c r="E1371"/>
      <c r="F1371"/>
      <c r="G1371"/>
      <c r="H1371"/>
      <c r="I1371" s="64"/>
      <c r="J1371" s="65"/>
      <c r="K1371" s="6"/>
      <c r="L1371" s="6"/>
      <c r="M1371" s="6"/>
      <c r="N1371" s="6"/>
      <c r="O1371" s="6"/>
      <c r="P1371" s="6"/>
      <c r="Q1371" s="64"/>
      <c r="R1371" s="65"/>
      <c r="S1371" s="38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 s="88"/>
      <c r="AW1371" s="88"/>
      <c r="AX1371"/>
      <c r="AY1371"/>
      <c r="AZ1371"/>
    </row>
    <row r="1372" spans="1:52">
      <c r="A1372"/>
      <c r="B1372"/>
      <c r="C1372"/>
      <c r="D1372"/>
      <c r="E1372"/>
      <c r="F1372"/>
      <c r="G1372"/>
      <c r="H1372"/>
      <c r="I1372" s="64"/>
      <c r="J1372" s="65"/>
      <c r="K1372" s="6"/>
      <c r="L1372" s="6"/>
      <c r="M1372" s="6"/>
      <c r="N1372" s="6"/>
      <c r="O1372" s="6"/>
      <c r="P1372" s="6"/>
      <c r="Q1372" s="64"/>
      <c r="R1372" s="65"/>
      <c r="S1372" s="38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 s="88"/>
      <c r="AW1372" s="88"/>
      <c r="AX1372"/>
      <c r="AY1372"/>
      <c r="AZ1372"/>
    </row>
    <row r="1373" spans="1:52">
      <c r="A1373"/>
      <c r="B1373"/>
      <c r="C1373"/>
      <c r="D1373"/>
      <c r="E1373"/>
      <c r="F1373"/>
      <c r="G1373"/>
      <c r="H1373"/>
      <c r="I1373" s="64"/>
      <c r="J1373" s="65"/>
      <c r="K1373" s="6"/>
      <c r="L1373" s="6"/>
      <c r="M1373" s="6"/>
      <c r="N1373" s="6"/>
      <c r="O1373" s="6"/>
      <c r="P1373" s="6"/>
      <c r="Q1373" s="64"/>
      <c r="R1373" s="65"/>
      <c r="S1373" s="38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 s="88"/>
      <c r="AW1373" s="88"/>
      <c r="AX1373"/>
      <c r="AY1373"/>
      <c r="AZ1373"/>
    </row>
    <row r="1374" spans="1:52">
      <c r="A1374"/>
      <c r="B1374"/>
      <c r="C1374"/>
      <c r="D1374"/>
      <c r="E1374"/>
      <c r="F1374"/>
      <c r="G1374"/>
      <c r="H1374"/>
      <c r="I1374" s="64"/>
      <c r="J1374" s="65"/>
      <c r="K1374" s="6"/>
      <c r="L1374" s="6"/>
      <c r="M1374" s="6"/>
      <c r="N1374" s="6"/>
      <c r="O1374" s="6"/>
      <c r="P1374" s="6"/>
      <c r="Q1374" s="64"/>
      <c r="R1374" s="65"/>
      <c r="S1374" s="38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 s="88"/>
      <c r="AW1374" s="88"/>
      <c r="AX1374"/>
      <c r="AY1374"/>
      <c r="AZ1374"/>
    </row>
    <row r="1375" spans="1:52">
      <c r="A1375"/>
      <c r="B1375"/>
      <c r="C1375"/>
      <c r="D1375"/>
      <c r="E1375"/>
      <c r="F1375"/>
      <c r="G1375"/>
      <c r="H1375"/>
      <c r="I1375" s="64"/>
      <c r="J1375" s="65"/>
      <c r="K1375" s="6"/>
      <c r="L1375" s="6"/>
      <c r="M1375" s="6"/>
      <c r="N1375" s="6"/>
      <c r="O1375" s="6"/>
      <c r="P1375" s="6"/>
      <c r="Q1375" s="64"/>
      <c r="R1375" s="65"/>
      <c r="S1375" s="38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 s="88"/>
      <c r="AW1375" s="88"/>
      <c r="AX1375"/>
      <c r="AY1375"/>
      <c r="AZ1375"/>
    </row>
    <row r="1376" spans="1:52">
      <c r="A1376"/>
      <c r="B1376"/>
      <c r="C1376"/>
      <c r="D1376"/>
      <c r="E1376"/>
      <c r="F1376"/>
      <c r="G1376"/>
      <c r="H1376"/>
      <c r="I1376" s="64"/>
      <c r="J1376" s="65"/>
      <c r="K1376" s="6"/>
      <c r="L1376" s="6"/>
      <c r="M1376" s="6"/>
      <c r="N1376" s="6"/>
      <c r="O1376" s="6"/>
      <c r="P1376" s="6"/>
      <c r="Q1376" s="64"/>
      <c r="R1376" s="65"/>
      <c r="S1376" s="38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 s="88"/>
      <c r="AW1376" s="88"/>
      <c r="AX1376"/>
      <c r="AY1376"/>
      <c r="AZ1376"/>
    </row>
    <row r="1377" spans="1:52">
      <c r="A1377"/>
      <c r="B1377"/>
      <c r="C1377"/>
      <c r="D1377"/>
      <c r="E1377"/>
      <c r="F1377"/>
      <c r="G1377"/>
      <c r="H1377"/>
      <c r="I1377" s="64"/>
      <c r="J1377" s="65"/>
      <c r="K1377" s="6"/>
      <c r="L1377" s="6"/>
      <c r="M1377" s="6"/>
      <c r="N1377" s="6"/>
      <c r="O1377" s="6"/>
      <c r="P1377" s="6"/>
      <c r="Q1377" s="64"/>
      <c r="R1377" s="65"/>
      <c r="S1377" s="38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 s="88"/>
      <c r="AW1377" s="88"/>
      <c r="AX1377"/>
      <c r="AY1377"/>
      <c r="AZ1377"/>
    </row>
    <row r="1378" spans="1:52">
      <c r="A1378"/>
      <c r="B1378"/>
      <c r="C1378"/>
      <c r="D1378"/>
      <c r="E1378"/>
      <c r="F1378"/>
      <c r="G1378"/>
      <c r="H1378"/>
      <c r="I1378" s="64"/>
      <c r="J1378" s="65"/>
      <c r="K1378" s="6"/>
      <c r="L1378" s="6"/>
      <c r="M1378" s="6"/>
      <c r="N1378" s="6"/>
      <c r="O1378" s="6"/>
      <c r="P1378" s="6"/>
      <c r="Q1378" s="64"/>
      <c r="R1378" s="65"/>
      <c r="S1378" s="3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 s="88"/>
      <c r="AW1378" s="88"/>
      <c r="AX1378"/>
      <c r="AY1378"/>
      <c r="AZ1378"/>
    </row>
    <row r="1379" spans="1:52">
      <c r="A1379"/>
      <c r="B1379"/>
      <c r="C1379"/>
      <c r="D1379"/>
      <c r="E1379"/>
      <c r="F1379"/>
      <c r="G1379"/>
      <c r="H1379"/>
      <c r="I1379" s="64"/>
      <c r="J1379" s="65"/>
      <c r="K1379" s="6"/>
      <c r="L1379" s="6"/>
      <c r="M1379" s="6"/>
      <c r="N1379" s="6"/>
      <c r="O1379" s="6"/>
      <c r="P1379" s="6"/>
      <c r="Q1379" s="64"/>
      <c r="R1379" s="65"/>
      <c r="S1379" s="38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 s="88"/>
      <c r="AW1379" s="88"/>
      <c r="AX1379"/>
      <c r="AY1379"/>
      <c r="AZ1379"/>
    </row>
    <row r="1380" spans="1:52">
      <c r="A1380"/>
      <c r="B1380"/>
      <c r="C1380"/>
      <c r="D1380"/>
      <c r="E1380"/>
      <c r="F1380"/>
      <c r="G1380"/>
      <c r="H1380"/>
      <c r="I1380" s="64"/>
      <c r="J1380" s="65"/>
      <c r="K1380" s="6"/>
      <c r="L1380" s="6"/>
      <c r="M1380" s="6"/>
      <c r="N1380" s="6"/>
      <c r="O1380" s="6"/>
      <c r="P1380" s="6"/>
      <c r="Q1380" s="64"/>
      <c r="R1380" s="65"/>
      <c r="S1380" s="38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 s="88"/>
      <c r="AW1380" s="88"/>
      <c r="AX1380"/>
      <c r="AY1380"/>
      <c r="AZ1380"/>
    </row>
    <row r="1381" spans="1:52">
      <c r="A1381"/>
      <c r="B1381"/>
      <c r="C1381"/>
      <c r="D1381"/>
      <c r="E1381"/>
      <c r="F1381"/>
      <c r="G1381"/>
      <c r="H1381"/>
      <c r="I1381" s="64"/>
      <c r="J1381" s="65"/>
      <c r="K1381" s="6"/>
      <c r="L1381" s="6"/>
      <c r="M1381" s="6"/>
      <c r="N1381" s="6"/>
      <c r="O1381" s="6"/>
      <c r="P1381" s="6"/>
      <c r="Q1381" s="64"/>
      <c r="R1381" s="65"/>
      <c r="S1381" s="38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 s="88"/>
      <c r="AW1381" s="88"/>
      <c r="AX1381"/>
      <c r="AY1381"/>
      <c r="AZ1381"/>
    </row>
    <row r="1382" spans="1:52">
      <c r="A1382"/>
      <c r="B1382"/>
      <c r="C1382"/>
      <c r="D1382"/>
      <c r="E1382"/>
      <c r="F1382"/>
      <c r="G1382"/>
      <c r="H1382"/>
      <c r="I1382" s="64"/>
      <c r="J1382" s="65"/>
      <c r="K1382" s="6"/>
      <c r="L1382" s="6"/>
      <c r="M1382" s="6"/>
      <c r="N1382" s="6"/>
      <c r="O1382" s="6"/>
      <c r="P1382" s="6"/>
      <c r="Q1382" s="64"/>
      <c r="R1382" s="65"/>
      <c r="S1382" s="38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 s="88"/>
      <c r="AW1382" s="88"/>
      <c r="AX1382"/>
      <c r="AY1382"/>
      <c r="AZ1382"/>
    </row>
    <row r="1383" spans="1:52">
      <c r="A1383"/>
      <c r="B1383"/>
      <c r="C1383"/>
      <c r="D1383"/>
      <c r="E1383"/>
      <c r="F1383"/>
      <c r="G1383"/>
      <c r="H1383"/>
      <c r="I1383" s="64"/>
      <c r="J1383" s="65"/>
      <c r="K1383" s="6"/>
      <c r="L1383" s="6"/>
      <c r="M1383" s="6"/>
      <c r="N1383" s="6"/>
      <c r="O1383" s="6"/>
      <c r="P1383" s="6"/>
      <c r="Q1383" s="64"/>
      <c r="R1383" s="65"/>
      <c r="S1383" s="38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 s="88"/>
      <c r="AW1383" s="88"/>
      <c r="AX1383"/>
      <c r="AY1383"/>
      <c r="AZ1383"/>
    </row>
    <row r="1384" spans="1:52">
      <c r="A1384"/>
      <c r="B1384"/>
      <c r="C1384"/>
      <c r="D1384"/>
      <c r="E1384"/>
      <c r="F1384"/>
      <c r="G1384"/>
      <c r="H1384"/>
      <c r="I1384" s="64"/>
      <c r="J1384" s="65"/>
      <c r="K1384" s="6"/>
      <c r="L1384" s="6"/>
      <c r="M1384" s="6"/>
      <c r="N1384" s="6"/>
      <c r="O1384" s="6"/>
      <c r="P1384" s="6"/>
      <c r="Q1384" s="64"/>
      <c r="R1384" s="65"/>
      <c r="S1384" s="38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 s="88"/>
      <c r="AW1384" s="88"/>
      <c r="AX1384"/>
      <c r="AY1384"/>
      <c r="AZ1384"/>
    </row>
    <row r="1385" spans="1:52">
      <c r="A1385"/>
      <c r="B1385"/>
      <c r="C1385"/>
      <c r="D1385"/>
      <c r="E1385"/>
      <c r="F1385"/>
      <c r="G1385"/>
      <c r="H1385"/>
      <c r="I1385" s="64"/>
      <c r="J1385" s="65"/>
      <c r="K1385" s="6"/>
      <c r="L1385" s="6"/>
      <c r="M1385" s="6"/>
      <c r="N1385" s="6"/>
      <c r="O1385" s="6"/>
      <c r="P1385" s="6"/>
      <c r="Q1385" s="64"/>
      <c r="R1385" s="65"/>
      <c r="S1385" s="38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 s="88"/>
      <c r="AW1385" s="88"/>
      <c r="AX1385"/>
      <c r="AY1385"/>
      <c r="AZ1385"/>
    </row>
    <row r="1386" spans="1:52">
      <c r="A1386"/>
      <c r="B1386"/>
      <c r="C1386"/>
      <c r="D1386"/>
      <c r="E1386"/>
      <c r="F1386"/>
      <c r="G1386"/>
      <c r="H1386"/>
      <c r="I1386" s="64"/>
      <c r="J1386" s="65"/>
      <c r="K1386" s="6"/>
      <c r="L1386" s="6"/>
      <c r="M1386" s="6"/>
      <c r="N1386" s="6"/>
      <c r="O1386" s="6"/>
      <c r="P1386" s="6"/>
      <c r="Q1386" s="64"/>
      <c r="R1386" s="65"/>
      <c r="S1386" s="38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 s="88"/>
      <c r="AW1386" s="88"/>
      <c r="AX1386"/>
      <c r="AY1386"/>
      <c r="AZ1386"/>
    </row>
    <row r="1387" spans="1:52">
      <c r="A1387"/>
      <c r="B1387"/>
      <c r="C1387"/>
      <c r="D1387"/>
      <c r="E1387"/>
      <c r="F1387"/>
      <c r="G1387"/>
      <c r="H1387"/>
      <c r="I1387" s="64"/>
      <c r="J1387" s="65"/>
      <c r="K1387" s="6"/>
      <c r="L1387" s="6"/>
      <c r="M1387" s="6"/>
      <c r="N1387" s="6"/>
      <c r="O1387" s="6"/>
      <c r="P1387" s="6"/>
      <c r="Q1387" s="64"/>
      <c r="R1387" s="65"/>
      <c r="S1387" s="38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 s="88"/>
      <c r="AW1387" s="88"/>
      <c r="AX1387"/>
      <c r="AY1387"/>
      <c r="AZ1387"/>
    </row>
    <row r="1388" spans="1:52">
      <c r="A1388"/>
      <c r="B1388"/>
      <c r="C1388"/>
      <c r="D1388"/>
      <c r="E1388"/>
      <c r="F1388"/>
      <c r="G1388"/>
      <c r="H1388"/>
      <c r="I1388" s="64"/>
      <c r="J1388" s="65"/>
      <c r="K1388" s="6"/>
      <c r="L1388" s="6"/>
      <c r="M1388" s="6"/>
      <c r="N1388" s="6"/>
      <c r="O1388" s="6"/>
      <c r="P1388" s="6"/>
      <c r="Q1388" s="64"/>
      <c r="R1388" s="65"/>
      <c r="S1388" s="3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 s="88"/>
      <c r="AW1388" s="88"/>
      <c r="AX1388"/>
      <c r="AY1388"/>
      <c r="AZ1388"/>
    </row>
    <row r="1389" spans="1:52">
      <c r="A1389"/>
      <c r="B1389"/>
      <c r="C1389"/>
      <c r="D1389"/>
      <c r="E1389"/>
      <c r="F1389"/>
      <c r="G1389"/>
      <c r="H1389"/>
      <c r="I1389" s="64"/>
      <c r="J1389" s="65"/>
      <c r="K1389" s="6"/>
      <c r="L1389" s="6"/>
      <c r="M1389" s="6"/>
      <c r="N1389" s="6"/>
      <c r="O1389" s="6"/>
      <c r="P1389" s="6"/>
      <c r="Q1389" s="64"/>
      <c r="R1389" s="65"/>
      <c r="S1389" s="38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 s="88"/>
      <c r="AW1389" s="88"/>
      <c r="AX1389"/>
      <c r="AY1389"/>
      <c r="AZ1389"/>
    </row>
    <row r="1390" spans="1:52">
      <c r="A1390"/>
      <c r="B1390"/>
      <c r="C1390"/>
      <c r="D1390"/>
      <c r="E1390"/>
      <c r="F1390"/>
      <c r="G1390"/>
      <c r="H1390"/>
      <c r="I1390" s="64"/>
      <c r="J1390" s="65"/>
      <c r="K1390" s="6"/>
      <c r="L1390" s="6"/>
      <c r="M1390" s="6"/>
      <c r="N1390" s="6"/>
      <c r="O1390" s="6"/>
      <c r="P1390" s="6"/>
      <c r="Q1390" s="64"/>
      <c r="R1390" s="65"/>
      <c r="S1390" s="38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 s="88"/>
      <c r="AW1390" s="88"/>
      <c r="AX1390"/>
      <c r="AY1390"/>
      <c r="AZ1390"/>
    </row>
    <row r="1391" spans="1:52">
      <c r="A1391"/>
      <c r="B1391"/>
      <c r="C1391"/>
      <c r="D1391"/>
      <c r="E1391"/>
      <c r="F1391"/>
      <c r="G1391"/>
      <c r="H1391"/>
      <c r="I1391" s="64"/>
      <c r="J1391" s="65"/>
      <c r="K1391" s="6"/>
      <c r="L1391" s="6"/>
      <c r="M1391" s="6"/>
      <c r="N1391" s="6"/>
      <c r="O1391" s="6"/>
      <c r="P1391" s="6"/>
      <c r="Q1391" s="64"/>
      <c r="R1391" s="65"/>
      <c r="S1391" s="38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 s="88"/>
      <c r="AW1391" s="88"/>
      <c r="AX1391"/>
      <c r="AY1391"/>
      <c r="AZ1391"/>
    </row>
    <row r="1392" spans="1:52">
      <c r="A1392"/>
      <c r="B1392"/>
      <c r="C1392"/>
      <c r="D1392"/>
      <c r="E1392"/>
      <c r="F1392"/>
      <c r="G1392"/>
      <c r="H1392"/>
      <c r="I1392" s="64"/>
      <c r="J1392" s="65"/>
      <c r="K1392" s="6"/>
      <c r="L1392" s="6"/>
      <c r="M1392" s="6"/>
      <c r="N1392" s="6"/>
      <c r="O1392" s="6"/>
      <c r="P1392" s="6"/>
      <c r="Q1392" s="64"/>
      <c r="R1392" s="65"/>
      <c r="S1392" s="38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 s="88"/>
      <c r="AW1392" s="88"/>
      <c r="AX1392"/>
      <c r="AY1392"/>
      <c r="AZ1392"/>
    </row>
    <row r="1393" spans="1:52">
      <c r="A1393"/>
      <c r="B1393"/>
      <c r="C1393"/>
      <c r="D1393"/>
      <c r="E1393"/>
      <c r="F1393"/>
      <c r="G1393"/>
      <c r="H1393"/>
      <c r="I1393" s="64"/>
      <c r="J1393" s="65"/>
      <c r="K1393" s="6"/>
      <c r="L1393" s="6"/>
      <c r="M1393" s="6"/>
      <c r="N1393" s="6"/>
      <c r="O1393" s="6"/>
      <c r="P1393" s="6"/>
      <c r="Q1393" s="64"/>
      <c r="R1393" s="65"/>
      <c r="S1393" s="38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 s="88"/>
      <c r="AW1393" s="88"/>
      <c r="AX1393"/>
      <c r="AY1393"/>
      <c r="AZ1393"/>
    </row>
    <row r="1394" spans="1:52">
      <c r="A1394"/>
      <c r="B1394"/>
      <c r="C1394"/>
      <c r="D1394"/>
      <c r="E1394"/>
      <c r="F1394"/>
      <c r="G1394"/>
      <c r="H1394"/>
      <c r="I1394" s="64"/>
      <c r="J1394" s="65"/>
      <c r="K1394" s="6"/>
      <c r="L1394" s="6"/>
      <c r="M1394" s="6"/>
      <c r="N1394" s="6"/>
      <c r="O1394" s="6"/>
      <c r="P1394" s="6"/>
      <c r="Q1394" s="64"/>
      <c r="R1394" s="65"/>
      <c r="S1394" s="38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 s="88"/>
      <c r="AW1394" s="88"/>
      <c r="AX1394"/>
      <c r="AY1394"/>
      <c r="AZ1394"/>
    </row>
    <row r="1395" spans="1:52">
      <c r="A1395"/>
      <c r="B1395"/>
      <c r="C1395"/>
      <c r="D1395"/>
      <c r="E1395"/>
      <c r="F1395"/>
      <c r="G1395"/>
      <c r="H1395"/>
      <c r="I1395" s="64"/>
      <c r="J1395" s="65"/>
      <c r="K1395" s="6"/>
      <c r="L1395" s="6"/>
      <c r="M1395" s="6"/>
      <c r="N1395" s="6"/>
      <c r="O1395" s="6"/>
      <c r="P1395" s="6"/>
      <c r="Q1395" s="64"/>
      <c r="R1395" s="65"/>
      <c r="S1395" s="38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 s="88"/>
      <c r="AW1395" s="88"/>
      <c r="AX1395"/>
      <c r="AY1395"/>
      <c r="AZ1395"/>
    </row>
    <row r="1396" spans="1:52">
      <c r="A1396"/>
      <c r="B1396"/>
      <c r="C1396"/>
      <c r="D1396"/>
      <c r="E1396"/>
      <c r="F1396"/>
      <c r="G1396"/>
      <c r="H1396"/>
      <c r="I1396" s="64"/>
      <c r="J1396" s="65"/>
      <c r="K1396" s="6"/>
      <c r="L1396" s="6"/>
      <c r="M1396" s="6"/>
      <c r="N1396" s="6"/>
      <c r="O1396" s="6"/>
      <c r="P1396" s="6"/>
      <c r="Q1396" s="64"/>
      <c r="R1396" s="65"/>
      <c r="S1396" s="38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 s="88"/>
      <c r="AW1396" s="88"/>
      <c r="AX1396"/>
      <c r="AY1396"/>
      <c r="AZ1396"/>
    </row>
    <row r="1397" spans="1:52">
      <c r="A1397"/>
      <c r="B1397"/>
      <c r="C1397"/>
      <c r="D1397"/>
      <c r="E1397"/>
      <c r="F1397"/>
      <c r="G1397"/>
      <c r="H1397"/>
      <c r="I1397" s="64"/>
      <c r="J1397" s="65"/>
      <c r="K1397" s="6"/>
      <c r="L1397" s="6"/>
      <c r="M1397" s="6"/>
      <c r="N1397" s="6"/>
      <c r="O1397" s="6"/>
      <c r="P1397" s="6"/>
      <c r="Q1397" s="64"/>
      <c r="R1397" s="65"/>
      <c r="S1397" s="38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 s="88"/>
      <c r="AW1397" s="88"/>
      <c r="AX1397"/>
      <c r="AY1397"/>
      <c r="AZ1397"/>
    </row>
    <row r="1398" spans="1:52">
      <c r="A1398"/>
      <c r="B1398"/>
      <c r="C1398"/>
      <c r="D1398"/>
      <c r="E1398"/>
      <c r="F1398"/>
      <c r="G1398"/>
      <c r="H1398"/>
      <c r="I1398" s="64"/>
      <c r="J1398" s="65"/>
      <c r="K1398" s="6"/>
      <c r="L1398" s="6"/>
      <c r="M1398" s="6"/>
      <c r="N1398" s="6"/>
      <c r="O1398" s="6"/>
      <c r="P1398" s="6"/>
      <c r="Q1398" s="64"/>
      <c r="R1398" s="65"/>
      <c r="S1398" s="3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 s="88"/>
      <c r="AW1398" s="88"/>
      <c r="AX1398"/>
      <c r="AY1398"/>
      <c r="AZ1398"/>
    </row>
    <row r="1399" spans="1:52">
      <c r="A1399"/>
      <c r="B1399"/>
      <c r="C1399"/>
      <c r="D1399"/>
      <c r="E1399"/>
      <c r="F1399"/>
      <c r="G1399"/>
      <c r="H1399"/>
      <c r="I1399" s="64"/>
      <c r="J1399" s="65"/>
      <c r="K1399" s="6"/>
      <c r="L1399" s="6"/>
      <c r="M1399" s="6"/>
      <c r="N1399" s="6"/>
      <c r="O1399" s="6"/>
      <c r="P1399" s="6"/>
      <c r="Q1399" s="64"/>
      <c r="R1399" s="65"/>
      <c r="S1399" s="38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 s="88"/>
      <c r="AW1399" s="88"/>
      <c r="AX1399"/>
      <c r="AY1399"/>
      <c r="AZ1399"/>
    </row>
    <row r="1400" spans="1:52">
      <c r="A1400"/>
      <c r="B1400"/>
      <c r="C1400"/>
      <c r="D1400"/>
      <c r="E1400"/>
      <c r="F1400"/>
      <c r="G1400"/>
      <c r="H1400"/>
      <c r="I1400" s="64"/>
      <c r="J1400" s="65"/>
      <c r="K1400" s="6"/>
      <c r="L1400" s="6"/>
      <c r="M1400" s="6"/>
      <c r="N1400" s="6"/>
      <c r="O1400" s="6"/>
      <c r="P1400" s="6"/>
      <c r="Q1400" s="64"/>
      <c r="R1400" s="65"/>
      <c r="S1400" s="38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 s="88"/>
      <c r="AW1400" s="88"/>
      <c r="AX1400"/>
      <c r="AY1400"/>
      <c r="AZ1400"/>
    </row>
    <row r="1401" spans="1:52">
      <c r="A1401"/>
      <c r="B1401"/>
      <c r="C1401"/>
      <c r="D1401"/>
      <c r="E1401"/>
      <c r="F1401"/>
      <c r="G1401"/>
      <c r="H1401"/>
      <c r="I1401" s="64"/>
      <c r="J1401" s="65"/>
      <c r="K1401" s="6"/>
      <c r="L1401" s="6"/>
      <c r="M1401" s="6"/>
      <c r="N1401" s="6"/>
      <c r="O1401" s="6"/>
      <c r="P1401" s="6"/>
      <c r="Q1401" s="64"/>
      <c r="R1401" s="65"/>
      <c r="S1401" s="38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 s="88"/>
      <c r="AW1401" s="88"/>
      <c r="AX1401"/>
      <c r="AY1401"/>
      <c r="AZ1401"/>
    </row>
    <row r="1402" spans="1:52">
      <c r="A1402"/>
      <c r="B1402"/>
      <c r="C1402"/>
      <c r="D1402"/>
      <c r="E1402"/>
      <c r="F1402"/>
      <c r="G1402"/>
      <c r="H1402"/>
      <c r="I1402" s="64"/>
      <c r="J1402" s="65"/>
      <c r="K1402" s="6"/>
      <c r="L1402" s="6"/>
      <c r="M1402" s="6"/>
      <c r="N1402" s="6"/>
      <c r="O1402" s="6"/>
      <c r="P1402" s="6"/>
      <c r="Q1402" s="64"/>
      <c r="R1402" s="65"/>
      <c r="S1402" s="38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 s="88"/>
      <c r="AW1402" s="88"/>
      <c r="AX1402"/>
      <c r="AY1402"/>
      <c r="AZ1402"/>
    </row>
    <row r="1403" spans="1:52">
      <c r="A1403"/>
      <c r="B1403"/>
      <c r="C1403"/>
      <c r="D1403"/>
      <c r="E1403"/>
      <c r="F1403"/>
      <c r="G1403"/>
      <c r="H1403"/>
      <c r="I1403" s="64"/>
      <c r="J1403" s="65"/>
      <c r="K1403" s="6"/>
      <c r="L1403" s="6"/>
      <c r="M1403" s="6"/>
      <c r="N1403" s="6"/>
      <c r="O1403" s="6"/>
      <c r="P1403" s="6"/>
      <c r="Q1403" s="64"/>
      <c r="R1403" s="65"/>
      <c r="S1403" s="38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 s="88"/>
      <c r="AW1403" s="88"/>
      <c r="AX1403"/>
      <c r="AY1403"/>
      <c r="AZ1403"/>
    </row>
    <row r="1404" spans="1:52">
      <c r="A1404"/>
      <c r="B1404"/>
      <c r="C1404"/>
      <c r="D1404"/>
      <c r="E1404"/>
      <c r="F1404"/>
      <c r="G1404"/>
      <c r="H1404"/>
      <c r="I1404" s="64"/>
      <c r="J1404" s="65"/>
      <c r="K1404" s="6"/>
      <c r="L1404" s="6"/>
      <c r="M1404" s="6"/>
      <c r="N1404" s="6"/>
      <c r="O1404" s="6"/>
      <c r="P1404" s="6"/>
      <c r="Q1404" s="64"/>
      <c r="R1404" s="65"/>
      <c r="S1404" s="38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 s="88"/>
      <c r="AW1404" s="88"/>
      <c r="AX1404"/>
      <c r="AY1404"/>
      <c r="AZ1404"/>
    </row>
    <row r="1405" spans="1:52">
      <c r="A1405"/>
      <c r="B1405"/>
      <c r="C1405"/>
      <c r="D1405"/>
      <c r="E1405"/>
      <c r="F1405"/>
      <c r="G1405"/>
      <c r="H1405"/>
      <c r="I1405" s="64"/>
      <c r="J1405" s="65"/>
      <c r="K1405" s="6"/>
      <c r="L1405" s="6"/>
      <c r="M1405" s="6"/>
      <c r="N1405" s="6"/>
      <c r="O1405" s="6"/>
      <c r="P1405" s="6"/>
      <c r="Q1405" s="64"/>
      <c r="R1405" s="65"/>
      <c r="S1405" s="38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 s="88"/>
      <c r="AW1405" s="88"/>
      <c r="AX1405"/>
      <c r="AY1405"/>
      <c r="AZ1405"/>
    </row>
    <row r="1406" spans="1:52">
      <c r="A1406"/>
      <c r="B1406"/>
      <c r="C1406"/>
      <c r="D1406"/>
      <c r="E1406"/>
      <c r="F1406"/>
      <c r="G1406"/>
      <c r="H1406"/>
      <c r="I1406" s="64"/>
      <c r="J1406" s="65"/>
      <c r="K1406" s="6"/>
      <c r="L1406" s="6"/>
      <c r="M1406" s="6"/>
      <c r="N1406" s="6"/>
      <c r="O1406" s="6"/>
      <c r="P1406" s="6"/>
      <c r="Q1406" s="64"/>
      <c r="R1406" s="65"/>
      <c r="S1406" s="38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 s="88"/>
      <c r="AW1406" s="88"/>
      <c r="AX1406"/>
      <c r="AY1406"/>
      <c r="AZ1406"/>
    </row>
    <row r="1407" spans="1:52">
      <c r="A1407"/>
      <c r="B1407"/>
      <c r="C1407"/>
      <c r="D1407"/>
      <c r="E1407"/>
      <c r="F1407"/>
      <c r="G1407"/>
      <c r="H1407"/>
      <c r="I1407" s="64"/>
      <c r="J1407" s="65"/>
      <c r="K1407" s="6"/>
      <c r="L1407" s="6"/>
      <c r="M1407" s="6"/>
      <c r="N1407" s="6"/>
      <c r="O1407" s="6"/>
      <c r="P1407" s="6"/>
      <c r="Q1407" s="64"/>
      <c r="R1407" s="65"/>
      <c r="S1407" s="38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 s="88"/>
      <c r="AW1407" s="88"/>
      <c r="AX1407"/>
      <c r="AY1407"/>
      <c r="AZ1407"/>
    </row>
    <row r="1408" spans="1:52">
      <c r="A1408"/>
      <c r="B1408"/>
      <c r="C1408"/>
      <c r="D1408"/>
      <c r="E1408"/>
      <c r="F1408"/>
      <c r="G1408"/>
      <c r="H1408"/>
      <c r="I1408" s="64"/>
      <c r="J1408" s="65"/>
      <c r="K1408" s="6"/>
      <c r="L1408" s="6"/>
      <c r="M1408" s="6"/>
      <c r="N1408" s="6"/>
      <c r="O1408" s="6"/>
      <c r="P1408" s="6"/>
      <c r="Q1408" s="64"/>
      <c r="R1408" s="65"/>
      <c r="S1408" s="3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 s="88"/>
      <c r="AW1408" s="88"/>
      <c r="AX1408"/>
      <c r="AY1408"/>
      <c r="AZ1408"/>
    </row>
    <row r="1409" spans="1:52">
      <c r="A1409"/>
      <c r="B1409"/>
      <c r="C1409"/>
      <c r="D1409"/>
      <c r="E1409"/>
      <c r="F1409"/>
      <c r="G1409"/>
      <c r="H1409"/>
      <c r="I1409" s="64"/>
      <c r="J1409" s="65"/>
      <c r="K1409" s="6"/>
      <c r="L1409" s="6"/>
      <c r="M1409" s="6"/>
      <c r="N1409" s="6"/>
      <c r="O1409" s="6"/>
      <c r="P1409" s="6"/>
      <c r="Q1409" s="64"/>
      <c r="R1409" s="65"/>
      <c r="S1409" s="38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 s="88"/>
      <c r="AW1409" s="88"/>
      <c r="AX1409"/>
      <c r="AY1409"/>
      <c r="AZ1409"/>
    </row>
    <row r="1410" spans="1:52">
      <c r="A1410"/>
      <c r="B1410"/>
      <c r="C1410"/>
      <c r="D1410"/>
      <c r="E1410"/>
      <c r="F1410"/>
      <c r="G1410"/>
      <c r="H1410"/>
      <c r="I1410" s="64"/>
      <c r="J1410" s="65"/>
      <c r="K1410" s="6"/>
      <c r="L1410" s="6"/>
      <c r="M1410" s="6"/>
      <c r="N1410" s="6"/>
      <c r="O1410" s="6"/>
      <c r="P1410" s="6"/>
      <c r="Q1410" s="64"/>
      <c r="R1410" s="65"/>
      <c r="S1410" s="38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 s="88"/>
      <c r="AW1410" s="88"/>
      <c r="AX1410"/>
      <c r="AY1410"/>
      <c r="AZ1410"/>
    </row>
    <row r="1411" spans="1:52">
      <c r="A1411"/>
      <c r="B1411"/>
      <c r="C1411"/>
      <c r="D1411"/>
      <c r="E1411"/>
      <c r="F1411"/>
      <c r="G1411"/>
      <c r="H1411"/>
      <c r="I1411" s="64"/>
      <c r="J1411" s="65"/>
      <c r="K1411" s="6"/>
      <c r="L1411" s="6"/>
      <c r="M1411" s="6"/>
      <c r="N1411" s="6"/>
      <c r="O1411" s="6"/>
      <c r="P1411" s="6"/>
      <c r="Q1411" s="64"/>
      <c r="R1411" s="65"/>
      <c r="S1411" s="38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 s="88"/>
      <c r="AW1411" s="88"/>
      <c r="AX1411"/>
      <c r="AY1411"/>
      <c r="AZ1411"/>
    </row>
    <row r="1412" spans="1:52">
      <c r="A1412"/>
      <c r="B1412"/>
      <c r="C1412"/>
      <c r="D1412"/>
      <c r="E1412"/>
      <c r="F1412"/>
      <c r="G1412"/>
      <c r="H1412"/>
      <c r="I1412" s="64"/>
      <c r="J1412" s="65"/>
      <c r="K1412" s="6"/>
      <c r="L1412" s="6"/>
      <c r="M1412" s="6"/>
      <c r="N1412" s="6"/>
      <c r="O1412" s="6"/>
      <c r="P1412" s="6"/>
      <c r="Q1412" s="64"/>
      <c r="R1412" s="65"/>
      <c r="S1412" s="38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 s="88"/>
      <c r="AW1412" s="88"/>
      <c r="AX1412"/>
      <c r="AY1412"/>
      <c r="AZ1412"/>
    </row>
    <row r="1413" spans="1:52">
      <c r="A1413"/>
      <c r="B1413"/>
      <c r="C1413"/>
      <c r="D1413"/>
      <c r="E1413"/>
      <c r="F1413"/>
      <c r="G1413"/>
      <c r="H1413"/>
      <c r="I1413" s="64"/>
      <c r="J1413" s="65"/>
      <c r="K1413" s="6"/>
      <c r="L1413" s="6"/>
      <c r="M1413" s="6"/>
      <c r="N1413" s="6"/>
      <c r="O1413" s="6"/>
      <c r="P1413" s="6"/>
      <c r="Q1413" s="64"/>
      <c r="R1413" s="65"/>
      <c r="S1413" s="38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 s="88"/>
      <c r="AW1413" s="88"/>
      <c r="AX1413"/>
      <c r="AY1413"/>
      <c r="AZ1413"/>
    </row>
    <row r="1414" spans="1:52">
      <c r="A1414"/>
      <c r="B1414"/>
      <c r="C1414"/>
      <c r="D1414"/>
      <c r="E1414"/>
      <c r="F1414"/>
      <c r="G1414"/>
      <c r="H1414"/>
      <c r="I1414" s="64"/>
      <c r="J1414" s="65"/>
      <c r="K1414" s="6"/>
      <c r="L1414" s="6"/>
      <c r="M1414" s="6"/>
      <c r="N1414" s="6"/>
      <c r="O1414" s="6"/>
      <c r="P1414" s="6"/>
      <c r="Q1414" s="64"/>
      <c r="R1414" s="65"/>
      <c r="S1414" s="38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 s="88"/>
      <c r="AW1414" s="88"/>
      <c r="AX1414"/>
      <c r="AY1414"/>
      <c r="AZ1414"/>
    </row>
    <row r="1415" spans="1:52">
      <c r="A1415"/>
      <c r="B1415"/>
      <c r="C1415"/>
      <c r="D1415"/>
      <c r="E1415"/>
      <c r="F1415"/>
      <c r="G1415"/>
      <c r="H1415"/>
      <c r="I1415" s="64"/>
      <c r="J1415" s="65"/>
      <c r="K1415" s="6"/>
      <c r="L1415" s="6"/>
      <c r="M1415" s="6"/>
      <c r="N1415" s="6"/>
      <c r="O1415" s="6"/>
      <c r="P1415" s="6"/>
      <c r="Q1415" s="64"/>
      <c r="R1415" s="65"/>
      <c r="S1415" s="38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 s="88"/>
      <c r="AW1415" s="88"/>
      <c r="AX1415"/>
      <c r="AY1415"/>
      <c r="AZ1415"/>
    </row>
    <row r="1416" spans="1:52">
      <c r="A1416"/>
      <c r="B1416"/>
      <c r="C1416"/>
      <c r="D1416"/>
      <c r="E1416"/>
      <c r="F1416"/>
      <c r="G1416"/>
      <c r="H1416"/>
      <c r="I1416" s="64"/>
      <c r="J1416" s="65"/>
      <c r="K1416" s="6"/>
      <c r="L1416" s="6"/>
      <c r="M1416" s="6"/>
      <c r="N1416" s="6"/>
      <c r="O1416" s="6"/>
      <c r="P1416" s="6"/>
      <c r="Q1416" s="64"/>
      <c r="R1416" s="65"/>
      <c r="S1416" s="38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 s="88"/>
      <c r="AW1416" s="88"/>
      <c r="AX1416"/>
      <c r="AY1416"/>
      <c r="AZ1416"/>
    </row>
    <row r="1417" spans="1:52">
      <c r="A1417"/>
      <c r="B1417"/>
      <c r="C1417"/>
      <c r="D1417"/>
      <c r="E1417"/>
      <c r="F1417"/>
      <c r="G1417"/>
      <c r="H1417"/>
      <c r="I1417" s="64"/>
      <c r="J1417" s="65"/>
      <c r="K1417" s="6"/>
      <c r="L1417" s="6"/>
      <c r="M1417" s="6"/>
      <c r="N1417" s="6"/>
      <c r="O1417" s="6"/>
      <c r="P1417" s="6"/>
      <c r="Q1417" s="64"/>
      <c r="R1417" s="65"/>
      <c r="S1417" s="38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 s="88"/>
      <c r="AW1417" s="88"/>
      <c r="AX1417"/>
      <c r="AY1417"/>
      <c r="AZ1417"/>
    </row>
    <row r="1418" spans="1:52">
      <c r="A1418"/>
      <c r="B1418"/>
      <c r="C1418"/>
      <c r="D1418"/>
      <c r="E1418"/>
      <c r="F1418"/>
      <c r="G1418"/>
      <c r="H1418"/>
      <c r="I1418" s="64"/>
      <c r="J1418" s="65"/>
      <c r="K1418" s="6"/>
      <c r="L1418" s="6"/>
      <c r="M1418" s="6"/>
      <c r="N1418" s="6"/>
      <c r="O1418" s="6"/>
      <c r="P1418" s="6"/>
      <c r="Q1418" s="64"/>
      <c r="R1418" s="65"/>
      <c r="S1418" s="3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 s="88"/>
      <c r="AW1418" s="88"/>
      <c r="AX1418"/>
      <c r="AY1418"/>
      <c r="AZ1418"/>
    </row>
    <row r="1419" spans="1:52">
      <c r="A1419"/>
      <c r="B1419"/>
      <c r="C1419"/>
      <c r="D1419"/>
      <c r="E1419"/>
      <c r="F1419"/>
      <c r="G1419"/>
      <c r="H1419"/>
      <c r="I1419" s="64"/>
      <c r="J1419" s="65"/>
      <c r="K1419" s="6"/>
      <c r="L1419" s="6"/>
      <c r="M1419" s="6"/>
      <c r="N1419" s="6"/>
      <c r="O1419" s="6"/>
      <c r="P1419" s="6"/>
      <c r="Q1419" s="64"/>
      <c r="R1419" s="65"/>
      <c r="S1419" s="38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 s="88"/>
      <c r="AW1419" s="88"/>
      <c r="AX1419"/>
      <c r="AY1419"/>
      <c r="AZ1419"/>
    </row>
    <row r="1420" spans="1:52">
      <c r="A1420"/>
      <c r="B1420"/>
      <c r="C1420"/>
      <c r="D1420"/>
      <c r="E1420"/>
      <c r="F1420"/>
      <c r="G1420"/>
      <c r="H1420"/>
      <c r="I1420" s="64"/>
      <c r="J1420" s="65"/>
      <c r="K1420" s="6"/>
      <c r="L1420" s="6"/>
      <c r="M1420" s="6"/>
      <c r="N1420" s="6"/>
      <c r="O1420" s="6"/>
      <c r="P1420" s="6"/>
      <c r="Q1420" s="64"/>
      <c r="R1420" s="65"/>
      <c r="S1420" s="38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 s="88"/>
      <c r="AW1420" s="88"/>
      <c r="AX1420"/>
      <c r="AY1420"/>
      <c r="AZ1420"/>
    </row>
    <row r="1421" spans="1:52">
      <c r="A1421"/>
      <c r="B1421"/>
      <c r="C1421"/>
      <c r="D1421"/>
      <c r="E1421"/>
      <c r="F1421"/>
      <c r="G1421"/>
      <c r="H1421"/>
      <c r="I1421" s="64"/>
      <c r="J1421" s="65"/>
      <c r="K1421" s="6"/>
      <c r="L1421" s="6"/>
      <c r="M1421" s="6"/>
      <c r="N1421" s="6"/>
      <c r="O1421" s="6"/>
      <c r="P1421" s="6"/>
      <c r="Q1421" s="64"/>
      <c r="R1421" s="65"/>
      <c r="S1421" s="38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 s="88"/>
      <c r="AW1421" s="88"/>
      <c r="AX1421"/>
      <c r="AY1421"/>
      <c r="AZ1421"/>
    </row>
    <row r="1422" spans="1:52">
      <c r="A1422"/>
      <c r="B1422"/>
      <c r="C1422"/>
      <c r="D1422"/>
      <c r="E1422"/>
      <c r="F1422"/>
      <c r="G1422"/>
      <c r="H1422"/>
      <c r="I1422" s="64"/>
      <c r="J1422" s="65"/>
      <c r="K1422" s="6"/>
      <c r="L1422" s="6"/>
      <c r="M1422" s="6"/>
      <c r="N1422" s="6"/>
      <c r="O1422" s="6"/>
      <c r="P1422" s="6"/>
      <c r="Q1422" s="64"/>
      <c r="R1422" s="65"/>
      <c r="S1422" s="38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 s="88"/>
      <c r="AW1422" s="88"/>
      <c r="AX1422"/>
      <c r="AY1422"/>
      <c r="AZ1422"/>
    </row>
    <row r="1423" spans="1:52">
      <c r="A1423"/>
      <c r="B1423"/>
      <c r="C1423"/>
      <c r="D1423"/>
      <c r="E1423"/>
      <c r="F1423"/>
      <c r="G1423"/>
      <c r="H1423"/>
      <c r="I1423" s="64"/>
      <c r="J1423" s="65"/>
      <c r="K1423" s="6"/>
      <c r="L1423" s="6"/>
      <c r="M1423" s="6"/>
      <c r="N1423" s="6"/>
      <c r="O1423" s="6"/>
      <c r="P1423" s="6"/>
      <c r="Q1423" s="64"/>
      <c r="R1423" s="65"/>
      <c r="S1423" s="38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 s="88"/>
      <c r="AW1423" s="88"/>
      <c r="AX1423"/>
      <c r="AY1423"/>
      <c r="AZ1423"/>
    </row>
    <row r="1424" spans="1:52">
      <c r="A1424"/>
      <c r="B1424"/>
      <c r="C1424"/>
      <c r="D1424"/>
      <c r="E1424"/>
      <c r="F1424"/>
      <c r="G1424"/>
      <c r="H1424"/>
      <c r="I1424" s="64"/>
      <c r="J1424" s="65"/>
      <c r="K1424" s="6"/>
      <c r="L1424" s="6"/>
      <c r="M1424" s="6"/>
      <c r="N1424" s="6"/>
      <c r="O1424" s="6"/>
      <c r="P1424" s="6"/>
      <c r="Q1424" s="64"/>
      <c r="R1424" s="65"/>
      <c r="S1424" s="38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 s="88"/>
      <c r="AW1424" s="88"/>
      <c r="AX1424"/>
      <c r="AY1424"/>
      <c r="AZ1424"/>
    </row>
    <row r="1425" spans="1:52">
      <c r="A1425"/>
      <c r="B1425"/>
      <c r="C1425"/>
      <c r="D1425"/>
      <c r="E1425"/>
      <c r="F1425"/>
      <c r="G1425"/>
      <c r="H1425"/>
      <c r="I1425" s="64"/>
      <c r="J1425" s="65"/>
      <c r="K1425" s="6"/>
      <c r="L1425" s="6"/>
      <c r="M1425" s="6"/>
      <c r="N1425" s="6"/>
      <c r="O1425" s="6"/>
      <c r="P1425" s="6"/>
      <c r="Q1425" s="64"/>
      <c r="R1425" s="65"/>
      <c r="S1425" s="38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 s="88"/>
      <c r="AW1425" s="88"/>
      <c r="AX1425"/>
      <c r="AY1425"/>
      <c r="AZ1425"/>
    </row>
    <row r="1426" spans="1:52">
      <c r="A1426"/>
      <c r="B1426"/>
      <c r="C1426"/>
      <c r="D1426"/>
      <c r="E1426"/>
      <c r="F1426"/>
      <c r="G1426"/>
      <c r="H1426"/>
      <c r="I1426" s="64"/>
      <c r="J1426" s="65"/>
      <c r="K1426" s="6"/>
      <c r="L1426" s="6"/>
      <c r="M1426" s="6"/>
      <c r="N1426" s="6"/>
      <c r="O1426" s="6"/>
      <c r="P1426" s="6"/>
      <c r="Q1426" s="64"/>
      <c r="R1426" s="65"/>
      <c r="S1426" s="38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 s="88"/>
      <c r="AW1426" s="88"/>
      <c r="AX1426"/>
      <c r="AY1426"/>
      <c r="AZ1426"/>
    </row>
    <row r="1427" spans="1:52">
      <c r="A1427"/>
      <c r="B1427"/>
      <c r="C1427"/>
      <c r="D1427"/>
      <c r="E1427"/>
      <c r="F1427"/>
      <c r="G1427"/>
      <c r="H1427"/>
      <c r="I1427" s="64"/>
      <c r="J1427" s="65"/>
      <c r="K1427" s="6"/>
      <c r="L1427" s="6"/>
      <c r="M1427" s="6"/>
      <c r="N1427" s="6"/>
      <c r="O1427" s="6"/>
      <c r="P1427" s="6"/>
      <c r="Q1427" s="64"/>
      <c r="R1427" s="65"/>
      <c r="S1427" s="38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 s="88"/>
      <c r="AW1427" s="88"/>
      <c r="AX1427"/>
      <c r="AY1427"/>
      <c r="AZ1427"/>
    </row>
    <row r="1428" spans="1:52">
      <c r="A1428"/>
      <c r="B1428"/>
      <c r="C1428"/>
      <c r="D1428"/>
      <c r="E1428"/>
      <c r="F1428"/>
      <c r="G1428"/>
      <c r="H1428"/>
      <c r="I1428" s="64"/>
      <c r="J1428" s="65"/>
      <c r="K1428" s="6"/>
      <c r="L1428" s="6"/>
      <c r="M1428" s="6"/>
      <c r="N1428" s="6"/>
      <c r="O1428" s="6"/>
      <c r="P1428" s="6"/>
      <c r="Q1428" s="64"/>
      <c r="R1428" s="65"/>
      <c r="S1428" s="3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 s="88"/>
      <c r="AW1428" s="88"/>
      <c r="AX1428"/>
      <c r="AY1428"/>
      <c r="AZ1428"/>
    </row>
    <row r="1429" spans="1:52">
      <c r="B1429" s="7"/>
      <c r="C1429" s="7"/>
      <c r="D1429"/>
      <c r="E1429"/>
      <c r="F1429"/>
      <c r="G1429"/>
      <c r="H1429"/>
      <c r="K1429" s="6"/>
      <c r="L1429" s="6"/>
      <c r="M1429" s="6"/>
      <c r="N1429" s="6"/>
      <c r="O1429" s="6"/>
      <c r="P1429" s="6"/>
      <c r="S1429" s="40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 s="88"/>
      <c r="AW1429" s="88"/>
      <c r="AX1429"/>
      <c r="AY1429"/>
      <c r="AZ1429"/>
    </row>
    <row r="1430" spans="1:52">
      <c r="B1430" s="7"/>
      <c r="C1430" s="7"/>
      <c r="D1430"/>
      <c r="E1430"/>
      <c r="F1430"/>
      <c r="G1430"/>
      <c r="H1430"/>
      <c r="K1430" s="6"/>
      <c r="L1430" s="6"/>
      <c r="M1430" s="6"/>
      <c r="N1430" s="6"/>
      <c r="O1430" s="6"/>
      <c r="P1430" s="6"/>
      <c r="S1430" s="4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 s="88"/>
      <c r="AW1430" s="88"/>
      <c r="AX1430"/>
      <c r="AY1430"/>
      <c r="AZ1430"/>
    </row>
  </sheetData>
  <autoFilter ref="A1:BH1098">
    <filterColumn colId="12">
      <customFilters and="1">
        <customFilter operator="notEqual" val=" "/>
      </customFilters>
    </filterColumn>
    <filterColumn colId="41">
      <filters>
        <filter val="D"/>
      </filters>
    </filterColumn>
  </autoFilter>
  <sortState ref="A2:BC1098">
    <sortCondition ref="A3:A1098"/>
  </sortState>
  <phoneticPr fontId="8" type="noConversion"/>
  <conditionalFormatting sqref="D1431:D65536 D1:H1 D1285:D1286">
    <cfRule type="cellIs" dxfId="29" priority="0" stopIfTrue="1" operator="equal">
      <formula>"+"</formula>
    </cfRule>
    <cfRule type="cellIs" dxfId="28" priority="4" stopIfTrue="1" operator="equal">
      <formula>"-"</formula>
    </cfRule>
    <cfRule type="cellIs" dxfId="27" priority="5" stopIfTrue="1" operator="equal">
      <formula>"+/-"</formula>
    </cfRule>
  </conditionalFormatting>
  <conditionalFormatting sqref="E2:H1098 R1285:S1048576 I1285:J1048576 I1:J1098 R217:R502 S1:S33 P1 R504:R1098 R1:R215 S726:S825 S831:S1098">
    <cfRule type="cellIs" dxfId="26" priority="6" stopIfTrue="1" operator="equal">
      <formula>"+"</formula>
    </cfRule>
    <cfRule type="cellIs" dxfId="25" priority="7" stopIfTrue="1" operator="equal">
      <formula>"-"</formula>
    </cfRule>
  </conditionalFormatting>
  <conditionalFormatting sqref="D2:D1098">
    <cfRule type="cellIs" dxfId="24" priority="8" stopIfTrue="1" operator="equal">
      <formula>"+"</formula>
    </cfRule>
    <cfRule type="cellIs" dxfId="23" priority="9" stopIfTrue="1" operator="equal">
      <formula>"-"</formula>
    </cfRule>
    <cfRule type="cellIs" dxfId="22" priority="10" stopIfTrue="1" operator="equal">
      <formula>"+/-"</formula>
    </cfRule>
  </conditionalFormatting>
  <conditionalFormatting sqref="W1285:AI1286 AD1:AI1 W1431:AI65536 W1:AC1098 U1:U1098 U1285:U1286 U1431:U65536 AD2:AE1098">
    <cfRule type="cellIs" dxfId="21" priority="11" stopIfTrue="1" operator="equal">
      <formula>"yes"</formula>
    </cfRule>
  </conditionalFormatting>
  <conditionalFormatting sqref="M1431:P65536 Q1285:Q1048576 M1285:P1286 R216 P2:P1098 M1:O1098 Q1:Q1098 R503">
    <cfRule type="cellIs" dxfId="20" priority="12" stopIfTrue="1" operator="equal">
      <formula>"M"</formula>
    </cfRule>
    <cfRule type="cellIs" dxfId="19" priority="13" stopIfTrue="1" operator="equal">
      <formula>"L"</formula>
    </cfRule>
    <cfRule type="cellIs" dxfId="18" priority="14" stopIfTrue="1" operator="equal">
      <formula>"U"</formula>
    </cfRule>
  </conditionalFormatting>
  <conditionalFormatting sqref="AF2:AF1098 BF1431:BF65536 BA1431:BA65536 BA1285:BA1286 BA1:BA1098 BF1285:BF1286 BF1:BF1098">
    <cfRule type="cellIs" dxfId="17" priority="15" stopIfTrue="1" operator="equal">
      <formula>TRUE</formula>
    </cfRule>
  </conditionalFormatting>
  <conditionalFormatting sqref="AO1">
    <cfRule type="cellIs" dxfId="16" priority="16" stopIfTrue="1" operator="equal">
      <formula>FALSE</formula>
    </cfRule>
    <cfRule type="cellIs" dxfId="15" priority="17" stopIfTrue="1" operator="equal">
      <formula>TRUE</formula>
    </cfRule>
  </conditionalFormatting>
  <conditionalFormatting sqref="AK1431:AK65536 AK1:AK1098 AK1285:AK1286">
    <cfRule type="cellIs" dxfId="14" priority="18" stopIfTrue="1" operator="equal">
      <formula>"MET"</formula>
    </cfRule>
    <cfRule type="cellIs" dxfId="13" priority="19" stopIfTrue="1" operator="equal">
      <formula>"ADE"</formula>
    </cfRule>
  </conditionalFormatting>
  <conditionalFormatting sqref="BB1431:BB65536 AG2:AG1098 BB1:BB1098 BB1285:BB1286">
    <cfRule type="cellIs" dxfId="12" priority="20" stopIfTrue="1" operator="equal">
      <formula>TRUE</formula>
    </cfRule>
  </conditionalFormatting>
  <conditionalFormatting sqref="AH2:AH1098 BC1431:BC65536 BC1:BC1098 BC1285:BC1286">
    <cfRule type="cellIs" dxfId="11" priority="21" stopIfTrue="1" operator="equal">
      <formula>TRUE</formula>
    </cfRule>
  </conditionalFormatting>
  <conditionalFormatting sqref="AI2:AI1098 BD1431:BE65536 BD1285:BE1286 BD1:BE1098">
    <cfRule type="cellIs" dxfId="10" priority="22" stopIfTrue="1" operator="equal">
      <formula>TRUE</formula>
    </cfRule>
  </conditionalFormatting>
  <conditionalFormatting sqref="T1431:T65536 T1:T1098 T1285:T1286">
    <cfRule type="cellIs" dxfId="9" priority="23" stopIfTrue="1" operator="equal">
      <formula>"Koichi"</formula>
    </cfRule>
    <cfRule type="cellIs" dxfId="8" priority="24" stopIfTrue="1" operator="equal">
      <formula>"Sergio"</formula>
    </cfRule>
  </conditionalFormatting>
  <conditionalFormatting sqref="AX2:AX1098">
    <cfRule type="cellIs" dxfId="7" priority="25" stopIfTrue="1" operator="greaterThanOrEqual">
      <formula>0.05</formula>
    </cfRule>
    <cfRule type="cellIs" dxfId="6" priority="26" stopIfTrue="1" operator="lessThan">
      <formula>0.05</formula>
    </cfRule>
    <cfRule type="cellIs" dxfId="5" priority="27" stopIfTrue="1" operator="equal">
      <formula>""""""</formula>
    </cfRule>
  </conditionalFormatting>
  <conditionalFormatting sqref="K1:L1048576">
    <cfRule type="cellIs" dxfId="4" priority="1" stopIfTrue="1" operator="equal">
      <formula>"G"</formula>
    </cfRule>
    <cfRule type="cellIs" dxfId="3" priority="2" stopIfTrue="1" operator="equal">
      <formula>"L"</formula>
    </cfRule>
    <cfRule type="cellIs" dxfId="2" priority="3" stopIfTrue="1" operator="equal">
      <formula>"NC"</formula>
    </cfRule>
  </conditionalFormatting>
  <conditionalFormatting sqref="S34:S725 S826:S830">
    <cfRule type="cellIs" dxfId="1" priority="0" stopIfTrue="1" operator="equal">
      <formula>"M"</formula>
    </cfRule>
    <cfRule type="cellIs" dxfId="0" priority="0" stopIfTrue="1" operator="equal">
      <formula>"U"</formula>
    </cfRule>
  </conditionalFormatting>
  <pageMargins left="0.75000000000000011" right="0.75000000000000011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K1226"/>
  <sheetViews>
    <sheetView zoomScale="125" zoomScaleNormal="150" zoomScalePageLayoutView="150" workbookViewId="0">
      <selection activeCell="C1244" sqref="C1244"/>
    </sheetView>
  </sheetViews>
  <sheetFormatPr baseColWidth="10" defaultRowHeight="13"/>
  <cols>
    <col min="3" max="3" width="10.7109375" style="26"/>
    <col min="4" max="4" width="5.42578125" customWidth="1"/>
    <col min="6" max="6" width="32.85546875" customWidth="1"/>
  </cols>
  <sheetData>
    <row r="1" spans="1:11">
      <c r="A1" s="9" t="s">
        <v>2898</v>
      </c>
      <c r="B1" s="9" t="s">
        <v>2899</v>
      </c>
      <c r="C1" s="43" t="s">
        <v>2925</v>
      </c>
      <c r="D1" s="9" t="s">
        <v>2688</v>
      </c>
      <c r="E1" s="9" t="s">
        <v>2957</v>
      </c>
      <c r="F1" s="9" t="s">
        <v>2776</v>
      </c>
      <c r="H1" s="9" t="s">
        <v>2646</v>
      </c>
      <c r="I1" s="9" t="s">
        <v>2769</v>
      </c>
      <c r="K1" s="62" t="s">
        <v>2842</v>
      </c>
    </row>
    <row r="2" spans="1:11" hidden="1">
      <c r="A2" s="10">
        <v>3301</v>
      </c>
      <c r="B2" s="10">
        <v>828</v>
      </c>
      <c r="C2" s="44" t="s">
        <v>2777</v>
      </c>
      <c r="D2" s="10">
        <v>1</v>
      </c>
      <c r="E2" s="10" t="s">
        <v>2770</v>
      </c>
      <c r="H2" t="str">
        <f t="shared" ref="H2:H65" si="0">B2&amp;C2</f>
        <v>828T</v>
      </c>
      <c r="I2" t="str">
        <f>D2&amp;"-"&amp;E2</f>
        <v>1-A01</v>
      </c>
      <c r="K2" s="36" t="b">
        <f>ISNUMBER(MATCH(B2,Selection!A:A,0))</f>
        <v>0</v>
      </c>
    </row>
    <row r="3" spans="1:11" hidden="1">
      <c r="A3" s="10">
        <v>3302</v>
      </c>
      <c r="B3" s="10">
        <v>828</v>
      </c>
      <c r="C3" s="44" t="s">
        <v>2655</v>
      </c>
      <c r="D3" s="10">
        <v>1</v>
      </c>
      <c r="E3" s="10" t="s">
        <v>2771</v>
      </c>
      <c r="F3" s="10"/>
      <c r="H3" t="str">
        <f t="shared" si="0"/>
        <v>828N</v>
      </c>
      <c r="I3" t="str">
        <f t="shared" ref="I3:I66" si="1">D3&amp;"-"&amp;E3</f>
        <v>1-A02</v>
      </c>
      <c r="K3" s="36" t="b">
        <f>ISNUMBER(MATCH(B3,Selection!A:A,0))</f>
        <v>0</v>
      </c>
    </row>
    <row r="4" spans="1:11" hidden="1">
      <c r="A4" s="10">
        <v>3303</v>
      </c>
      <c r="B4" s="10">
        <v>828</v>
      </c>
      <c r="C4" s="44" t="s">
        <v>2655</v>
      </c>
      <c r="D4" s="10">
        <v>1</v>
      </c>
      <c r="E4" s="10" t="s">
        <v>2763</v>
      </c>
      <c r="F4" s="10"/>
      <c r="H4" t="str">
        <f t="shared" si="0"/>
        <v>828N</v>
      </c>
      <c r="I4" t="str">
        <f t="shared" si="1"/>
        <v>1-A03</v>
      </c>
      <c r="K4" s="36" t="b">
        <f>ISNUMBER(MATCH(B4,Selection!A:A,0))</f>
        <v>0</v>
      </c>
    </row>
    <row r="5" spans="1:11" hidden="1">
      <c r="A5" s="10">
        <v>3304</v>
      </c>
      <c r="B5" s="10">
        <v>829</v>
      </c>
      <c r="C5" s="44" t="s">
        <v>2777</v>
      </c>
      <c r="D5" s="10">
        <v>1</v>
      </c>
      <c r="E5" s="10" t="s">
        <v>2756</v>
      </c>
      <c r="F5" s="10"/>
      <c r="H5" t="str">
        <f t="shared" si="0"/>
        <v>829T</v>
      </c>
      <c r="I5" t="str">
        <f t="shared" si="1"/>
        <v>1-A04</v>
      </c>
      <c r="K5" s="36" t="b">
        <f>ISNUMBER(MATCH(B5,Selection!A:A,0))</f>
        <v>0</v>
      </c>
    </row>
    <row r="6" spans="1:11" hidden="1">
      <c r="A6" s="10">
        <v>3305</v>
      </c>
      <c r="B6" s="10">
        <v>829</v>
      </c>
      <c r="C6" s="44" t="s">
        <v>2777</v>
      </c>
      <c r="D6" s="10">
        <v>1</v>
      </c>
      <c r="E6" s="10" t="s">
        <v>2757</v>
      </c>
      <c r="F6" s="10"/>
      <c r="H6" t="str">
        <f t="shared" si="0"/>
        <v>829T</v>
      </c>
      <c r="I6" t="str">
        <f t="shared" si="1"/>
        <v>1-A05</v>
      </c>
      <c r="K6" s="36" t="b">
        <f>ISNUMBER(MATCH(B6,Selection!A:A,0))</f>
        <v>0</v>
      </c>
    </row>
    <row r="7" spans="1:11" hidden="1">
      <c r="A7" s="10">
        <v>3306</v>
      </c>
      <c r="B7" s="10">
        <v>829</v>
      </c>
      <c r="C7" s="44" t="s">
        <v>2655</v>
      </c>
      <c r="D7" s="10">
        <v>1</v>
      </c>
      <c r="E7" s="10" t="s">
        <v>2758</v>
      </c>
      <c r="F7" s="10"/>
      <c r="H7" t="str">
        <f t="shared" si="0"/>
        <v>829N</v>
      </c>
      <c r="I7" t="str">
        <f t="shared" si="1"/>
        <v>1-A06</v>
      </c>
      <c r="K7" s="36" t="b">
        <f>ISNUMBER(MATCH(B7,Selection!A:A,0))</f>
        <v>0</v>
      </c>
    </row>
    <row r="8" spans="1:11" hidden="1">
      <c r="A8" s="10">
        <v>3307</v>
      </c>
      <c r="B8" s="10">
        <v>830</v>
      </c>
      <c r="C8" s="44" t="s">
        <v>2777</v>
      </c>
      <c r="D8" s="10">
        <v>1</v>
      </c>
      <c r="E8" s="10" t="s">
        <v>2918</v>
      </c>
      <c r="F8" s="10"/>
      <c r="H8" t="str">
        <f t="shared" si="0"/>
        <v>830T</v>
      </c>
      <c r="I8" t="str">
        <f t="shared" si="1"/>
        <v>1-A07</v>
      </c>
      <c r="K8" s="36" t="b">
        <f>ISNUMBER(MATCH(B8,Selection!A:A,0))</f>
        <v>0</v>
      </c>
    </row>
    <row r="9" spans="1:11" hidden="1">
      <c r="A9" s="10">
        <v>3308</v>
      </c>
      <c r="B9" s="10">
        <v>830</v>
      </c>
      <c r="C9" s="44" t="s">
        <v>2777</v>
      </c>
      <c r="D9" s="10">
        <v>1</v>
      </c>
      <c r="E9" s="10" t="s">
        <v>2919</v>
      </c>
      <c r="F9" s="10"/>
      <c r="H9" t="str">
        <f t="shared" si="0"/>
        <v>830T</v>
      </c>
      <c r="I9" t="str">
        <f t="shared" si="1"/>
        <v>1-A08</v>
      </c>
      <c r="K9" s="36" t="b">
        <f>ISNUMBER(MATCH(B9,Selection!A:A,0))</f>
        <v>0</v>
      </c>
    </row>
    <row r="10" spans="1:11" hidden="1">
      <c r="A10" s="10">
        <v>3309</v>
      </c>
      <c r="B10" s="10">
        <v>830</v>
      </c>
      <c r="C10" s="44" t="s">
        <v>2656</v>
      </c>
      <c r="D10" s="10">
        <v>1</v>
      </c>
      <c r="E10" s="10" t="s">
        <v>2920</v>
      </c>
      <c r="F10" s="10"/>
      <c r="H10" t="str">
        <f t="shared" si="0"/>
        <v>830N</v>
      </c>
      <c r="I10" t="str">
        <f t="shared" si="1"/>
        <v>1-A09</v>
      </c>
      <c r="K10" s="36" t="b">
        <f>ISNUMBER(MATCH(B10,Selection!A:A,0))</f>
        <v>0</v>
      </c>
    </row>
    <row r="11" spans="1:11" hidden="1">
      <c r="A11" s="10">
        <v>3310</v>
      </c>
      <c r="B11" s="10">
        <v>831</v>
      </c>
      <c r="C11" s="44" t="s">
        <v>2436</v>
      </c>
      <c r="D11" s="10">
        <v>1</v>
      </c>
      <c r="E11" s="10" t="s">
        <v>2437</v>
      </c>
      <c r="F11" s="10"/>
      <c r="H11" t="str">
        <f t="shared" si="0"/>
        <v>831T</v>
      </c>
      <c r="I11" t="str">
        <f t="shared" si="1"/>
        <v>1-A10</v>
      </c>
      <c r="K11" s="36" t="b">
        <f>ISNUMBER(MATCH(B11,Selection!A:A,0))</f>
        <v>0</v>
      </c>
    </row>
    <row r="12" spans="1:11" hidden="1">
      <c r="A12" s="10">
        <v>3311</v>
      </c>
      <c r="B12" s="10">
        <v>831</v>
      </c>
      <c r="C12" s="44" t="s">
        <v>2436</v>
      </c>
      <c r="D12" s="10">
        <v>1</v>
      </c>
      <c r="E12" s="10" t="s">
        <v>2921</v>
      </c>
      <c r="F12" s="10"/>
      <c r="H12" t="str">
        <f t="shared" si="0"/>
        <v>831T</v>
      </c>
      <c r="I12" t="str">
        <f t="shared" si="1"/>
        <v>1-B01</v>
      </c>
      <c r="K12" s="36" t="b">
        <f>ISNUMBER(MATCH(B12,Selection!A:A,0))</f>
        <v>0</v>
      </c>
    </row>
    <row r="13" spans="1:11" hidden="1">
      <c r="A13" s="10">
        <v>3312</v>
      </c>
      <c r="B13" s="10">
        <v>831</v>
      </c>
      <c r="C13" s="44" t="s">
        <v>2656</v>
      </c>
      <c r="D13" s="10">
        <v>1</v>
      </c>
      <c r="E13" s="10" t="s">
        <v>2922</v>
      </c>
      <c r="F13" s="10"/>
      <c r="H13" t="str">
        <f t="shared" si="0"/>
        <v>831N</v>
      </c>
      <c r="I13" t="str">
        <f t="shared" si="1"/>
        <v>1-B02</v>
      </c>
      <c r="K13" s="36" t="b">
        <f>ISNUMBER(MATCH(B13,Selection!A:A,0))</f>
        <v>0</v>
      </c>
    </row>
    <row r="14" spans="1:11" hidden="1">
      <c r="A14" s="10">
        <v>3313</v>
      </c>
      <c r="B14" s="10">
        <v>832</v>
      </c>
      <c r="C14" s="44" t="s">
        <v>2436</v>
      </c>
      <c r="D14" s="10">
        <v>1</v>
      </c>
      <c r="E14" s="10" t="s">
        <v>3082</v>
      </c>
      <c r="F14" s="10"/>
      <c r="H14" t="str">
        <f t="shared" si="0"/>
        <v>832T</v>
      </c>
      <c r="I14" t="str">
        <f t="shared" si="1"/>
        <v>1-B03</v>
      </c>
      <c r="K14" s="36" t="b">
        <f>ISNUMBER(MATCH(B14,Selection!A:A,0))</f>
        <v>0</v>
      </c>
    </row>
    <row r="15" spans="1:11" hidden="1">
      <c r="A15" s="10">
        <v>3314</v>
      </c>
      <c r="B15" s="10">
        <v>832</v>
      </c>
      <c r="C15" s="44" t="s">
        <v>2656</v>
      </c>
      <c r="D15" s="10">
        <v>1</v>
      </c>
      <c r="E15" s="10" t="s">
        <v>3083</v>
      </c>
      <c r="F15" s="10"/>
      <c r="H15" t="str">
        <f t="shared" si="0"/>
        <v>832N</v>
      </c>
      <c r="I15" t="str">
        <f t="shared" si="1"/>
        <v>1-B04</v>
      </c>
      <c r="K15" s="36" t="b">
        <f>ISNUMBER(MATCH(B15,Selection!A:A,0))</f>
        <v>0</v>
      </c>
    </row>
    <row r="16" spans="1:11" hidden="1">
      <c r="A16" s="10">
        <v>3315</v>
      </c>
      <c r="B16" s="10">
        <v>725</v>
      </c>
      <c r="C16" s="44" t="s">
        <v>2436</v>
      </c>
      <c r="D16" s="10">
        <v>1</v>
      </c>
      <c r="E16" s="10" t="s">
        <v>2938</v>
      </c>
      <c r="F16" s="10"/>
      <c r="H16" t="str">
        <f t="shared" si="0"/>
        <v>725T</v>
      </c>
      <c r="I16" t="str">
        <f t="shared" si="1"/>
        <v>1-B05</v>
      </c>
      <c r="K16" s="36" t="b">
        <f>ISNUMBER(MATCH(B16,Selection!A:A,0))</f>
        <v>0</v>
      </c>
    </row>
    <row r="17" spans="1:11" hidden="1">
      <c r="A17" s="10">
        <v>3316</v>
      </c>
      <c r="B17" s="10">
        <v>725</v>
      </c>
      <c r="C17" s="44" t="s">
        <v>2656</v>
      </c>
      <c r="D17" s="10">
        <v>1</v>
      </c>
      <c r="E17" s="10" t="s">
        <v>2939</v>
      </c>
      <c r="F17" s="10"/>
      <c r="H17" t="str">
        <f t="shared" si="0"/>
        <v>725N</v>
      </c>
      <c r="I17" t="str">
        <f t="shared" si="1"/>
        <v>1-B06</v>
      </c>
      <c r="K17" s="36" t="b">
        <f>ISNUMBER(MATCH(B17,Selection!A:A,0))</f>
        <v>0</v>
      </c>
    </row>
    <row r="18" spans="1:11" hidden="1">
      <c r="A18" s="10">
        <v>3317</v>
      </c>
      <c r="B18" s="10">
        <v>726</v>
      </c>
      <c r="C18" s="44" t="s">
        <v>2436</v>
      </c>
      <c r="D18" s="10">
        <v>1</v>
      </c>
      <c r="E18" s="10" t="s">
        <v>2940</v>
      </c>
      <c r="F18" s="10"/>
      <c r="H18" t="str">
        <f t="shared" si="0"/>
        <v>726T</v>
      </c>
      <c r="I18" t="str">
        <f t="shared" si="1"/>
        <v>1-B07</v>
      </c>
      <c r="K18" s="36" t="b">
        <f>ISNUMBER(MATCH(B18,Selection!A:A,0))</f>
        <v>0</v>
      </c>
    </row>
    <row r="19" spans="1:11" hidden="1">
      <c r="A19" s="10">
        <v>3318</v>
      </c>
      <c r="B19" s="10">
        <v>726</v>
      </c>
      <c r="C19" s="44" t="s">
        <v>2436</v>
      </c>
      <c r="D19" s="10">
        <v>1</v>
      </c>
      <c r="E19" s="10" t="s">
        <v>2941</v>
      </c>
      <c r="F19" s="10"/>
      <c r="H19" t="str">
        <f t="shared" si="0"/>
        <v>726T</v>
      </c>
      <c r="I19" t="str">
        <f t="shared" si="1"/>
        <v>1-B08</v>
      </c>
      <c r="K19" s="36" t="b">
        <f>ISNUMBER(MATCH(B19,Selection!A:A,0))</f>
        <v>0</v>
      </c>
    </row>
    <row r="20" spans="1:11" hidden="1">
      <c r="A20" s="10">
        <v>3319</v>
      </c>
      <c r="B20" s="10">
        <v>726</v>
      </c>
      <c r="C20" s="44" t="s">
        <v>2656</v>
      </c>
      <c r="D20" s="10">
        <v>1</v>
      </c>
      <c r="E20" s="10" t="s">
        <v>2942</v>
      </c>
      <c r="F20" s="10" t="s">
        <v>3203</v>
      </c>
      <c r="H20" t="str">
        <f t="shared" si="0"/>
        <v>726N</v>
      </c>
      <c r="I20" t="str">
        <f t="shared" si="1"/>
        <v>1-B09</v>
      </c>
      <c r="K20" s="36" t="b">
        <f>ISNUMBER(MATCH(B20,Selection!A:A,0))</f>
        <v>0</v>
      </c>
    </row>
    <row r="21" spans="1:11" hidden="1">
      <c r="A21" s="10">
        <v>3320</v>
      </c>
      <c r="B21" s="10">
        <v>726</v>
      </c>
      <c r="C21" s="44" t="s">
        <v>2438</v>
      </c>
      <c r="D21" s="10">
        <v>1</v>
      </c>
      <c r="E21" s="10" t="s">
        <v>2784</v>
      </c>
      <c r="F21" s="44" t="s">
        <v>3202</v>
      </c>
      <c r="H21" t="str">
        <f t="shared" si="0"/>
        <v>726ML</v>
      </c>
      <c r="I21" t="str">
        <f t="shared" si="1"/>
        <v>1-B10</v>
      </c>
      <c r="K21" s="36" t="b">
        <f>ISNUMBER(MATCH(B21,Selection!A:A,0))</f>
        <v>0</v>
      </c>
    </row>
    <row r="22" spans="1:11" hidden="1">
      <c r="A22" s="10">
        <v>3321</v>
      </c>
      <c r="B22" s="10">
        <v>726</v>
      </c>
      <c r="C22" s="44" t="s">
        <v>2785</v>
      </c>
      <c r="D22" s="10">
        <v>1</v>
      </c>
      <c r="E22" s="10" t="s">
        <v>2943</v>
      </c>
      <c r="F22" s="10"/>
      <c r="H22" t="str">
        <f t="shared" si="0"/>
        <v>726NL</v>
      </c>
      <c r="I22" t="str">
        <f t="shared" si="1"/>
        <v>1-C01</v>
      </c>
      <c r="K22" s="36" t="b">
        <f>ISNUMBER(MATCH(B22,Selection!A:A,0))</f>
        <v>0</v>
      </c>
    </row>
    <row r="23" spans="1:11" hidden="1">
      <c r="A23" s="10">
        <v>3322</v>
      </c>
      <c r="B23" s="10">
        <v>727</v>
      </c>
      <c r="C23" s="44" t="s">
        <v>2436</v>
      </c>
      <c r="D23" s="10">
        <v>1</v>
      </c>
      <c r="E23" s="10" t="s">
        <v>2944</v>
      </c>
      <c r="F23" s="11" t="s">
        <v>3193</v>
      </c>
      <c r="H23" t="str">
        <f t="shared" si="0"/>
        <v>727T</v>
      </c>
      <c r="I23" t="str">
        <f t="shared" si="1"/>
        <v>1-C02</v>
      </c>
      <c r="K23" s="36" t="b">
        <f>ISNUMBER(MATCH(B23,Selection!A:A,0))</f>
        <v>0</v>
      </c>
    </row>
    <row r="24" spans="1:11" hidden="1">
      <c r="A24" s="10">
        <v>3323</v>
      </c>
      <c r="B24" s="10">
        <v>727</v>
      </c>
      <c r="C24" s="44" t="s">
        <v>2656</v>
      </c>
      <c r="D24" s="10">
        <v>1</v>
      </c>
      <c r="E24" s="10" t="s">
        <v>2945</v>
      </c>
      <c r="F24" s="10" t="s">
        <v>2791</v>
      </c>
      <c r="H24" t="str">
        <f t="shared" si="0"/>
        <v>727N</v>
      </c>
      <c r="I24" t="str">
        <f t="shared" si="1"/>
        <v>1-C03</v>
      </c>
      <c r="K24" s="36" t="b">
        <f>ISNUMBER(MATCH(B24,Selection!A:A,0))</f>
        <v>0</v>
      </c>
    </row>
    <row r="25" spans="1:11" hidden="1">
      <c r="A25" s="10">
        <v>3324</v>
      </c>
      <c r="B25" s="10">
        <v>728</v>
      </c>
      <c r="C25" s="44" t="s">
        <v>2436</v>
      </c>
      <c r="D25" s="10">
        <v>1</v>
      </c>
      <c r="E25" s="10" t="s">
        <v>2946</v>
      </c>
      <c r="F25" s="10"/>
      <c r="H25" t="str">
        <f t="shared" si="0"/>
        <v>728T</v>
      </c>
      <c r="I25" t="str">
        <f t="shared" si="1"/>
        <v>1-C04</v>
      </c>
      <c r="K25" s="36" t="b">
        <f>ISNUMBER(MATCH(B25,Selection!A:A,0))</f>
        <v>0</v>
      </c>
    </row>
    <row r="26" spans="1:11" hidden="1">
      <c r="A26" s="10">
        <v>3325</v>
      </c>
      <c r="B26" s="10">
        <v>728</v>
      </c>
      <c r="C26" s="44" t="s">
        <v>2656</v>
      </c>
      <c r="D26" s="10">
        <v>1</v>
      </c>
      <c r="E26" s="10" t="s">
        <v>2947</v>
      </c>
      <c r="F26" s="10"/>
      <c r="H26" t="str">
        <f t="shared" si="0"/>
        <v>728N</v>
      </c>
      <c r="I26" t="str">
        <f t="shared" si="1"/>
        <v>1-C05</v>
      </c>
      <c r="K26" s="36" t="b">
        <f>ISNUMBER(MATCH(B26,Selection!A:A,0))</f>
        <v>0</v>
      </c>
    </row>
    <row r="27" spans="1:11" hidden="1">
      <c r="A27" s="10">
        <v>3326</v>
      </c>
      <c r="B27" s="10">
        <v>729</v>
      </c>
      <c r="C27" s="44" t="s">
        <v>2436</v>
      </c>
      <c r="D27" s="10">
        <v>1</v>
      </c>
      <c r="E27" s="10" t="s">
        <v>3021</v>
      </c>
      <c r="F27" s="10"/>
      <c r="H27" t="str">
        <f t="shared" si="0"/>
        <v>729T</v>
      </c>
      <c r="I27" t="str">
        <f t="shared" si="1"/>
        <v>1-C06</v>
      </c>
      <c r="K27" s="36" t="b">
        <f>ISNUMBER(MATCH(B27,Selection!A:A,0))</f>
        <v>0</v>
      </c>
    </row>
    <row r="28" spans="1:11" hidden="1">
      <c r="A28" s="10">
        <v>3327</v>
      </c>
      <c r="B28" s="10">
        <v>729</v>
      </c>
      <c r="C28" s="44" t="s">
        <v>2436</v>
      </c>
      <c r="D28" s="10">
        <v>1</v>
      </c>
      <c r="E28" s="10" t="s">
        <v>2826</v>
      </c>
      <c r="F28" s="10"/>
      <c r="H28" t="str">
        <f t="shared" si="0"/>
        <v>729T</v>
      </c>
      <c r="I28" t="str">
        <f t="shared" si="1"/>
        <v>1-C07</v>
      </c>
      <c r="K28" s="36" t="b">
        <f>ISNUMBER(MATCH(B28,Selection!A:A,0))</f>
        <v>0</v>
      </c>
    </row>
    <row r="29" spans="1:11" hidden="1">
      <c r="A29" s="10">
        <v>3328</v>
      </c>
      <c r="B29" s="10">
        <v>729</v>
      </c>
      <c r="C29" s="44" t="s">
        <v>2656</v>
      </c>
      <c r="D29" s="10">
        <v>1</v>
      </c>
      <c r="E29" s="10" t="s">
        <v>3022</v>
      </c>
      <c r="F29" s="10"/>
      <c r="H29" t="str">
        <f t="shared" si="0"/>
        <v>729N</v>
      </c>
      <c r="I29" t="str">
        <f t="shared" si="1"/>
        <v>1-C08</v>
      </c>
      <c r="K29" s="36" t="b">
        <f>ISNUMBER(MATCH(B29,Selection!A:A,0))</f>
        <v>0</v>
      </c>
    </row>
    <row r="30" spans="1:11" hidden="1">
      <c r="A30" s="10">
        <v>3329</v>
      </c>
      <c r="B30" s="10">
        <v>730</v>
      </c>
      <c r="C30" s="44" t="s">
        <v>2436</v>
      </c>
      <c r="D30" s="10">
        <v>1</v>
      </c>
      <c r="E30" s="10" t="s">
        <v>2948</v>
      </c>
      <c r="F30" s="10"/>
      <c r="H30" t="str">
        <f t="shared" si="0"/>
        <v>730T</v>
      </c>
      <c r="I30" t="str">
        <f t="shared" si="1"/>
        <v>1-C09</v>
      </c>
      <c r="K30" s="36" t="b">
        <f>ISNUMBER(MATCH(B30,Selection!A:A,0))</f>
        <v>0</v>
      </c>
    </row>
    <row r="31" spans="1:11" hidden="1">
      <c r="A31" s="10">
        <v>3330</v>
      </c>
      <c r="B31" s="10">
        <v>730</v>
      </c>
      <c r="C31" s="44" t="s">
        <v>2436</v>
      </c>
      <c r="D31" s="10">
        <v>1</v>
      </c>
      <c r="E31" s="10" t="s">
        <v>3023</v>
      </c>
      <c r="F31" s="10"/>
      <c r="H31" t="str">
        <f t="shared" si="0"/>
        <v>730T</v>
      </c>
      <c r="I31" t="str">
        <f t="shared" si="1"/>
        <v>1-C10</v>
      </c>
      <c r="K31" s="36" t="b">
        <f>ISNUMBER(MATCH(B31,Selection!A:A,0))</f>
        <v>0</v>
      </c>
    </row>
    <row r="32" spans="1:11" hidden="1">
      <c r="A32" s="10">
        <v>3331</v>
      </c>
      <c r="B32" s="10">
        <v>730</v>
      </c>
      <c r="C32" s="44" t="s">
        <v>2656</v>
      </c>
      <c r="D32" s="10">
        <v>1</v>
      </c>
      <c r="E32" s="10" t="s">
        <v>2949</v>
      </c>
      <c r="F32" s="10"/>
      <c r="H32" t="str">
        <f t="shared" si="0"/>
        <v>730N</v>
      </c>
      <c r="I32" t="str">
        <f t="shared" si="1"/>
        <v>1-D01</v>
      </c>
      <c r="K32" s="36" t="b">
        <f>ISNUMBER(MATCH(B32,Selection!A:A,0))</f>
        <v>0</v>
      </c>
    </row>
    <row r="33" spans="1:11" hidden="1">
      <c r="A33" s="10">
        <v>3332</v>
      </c>
      <c r="B33" s="10">
        <v>731</v>
      </c>
      <c r="C33" s="44" t="s">
        <v>2436</v>
      </c>
      <c r="D33" s="10">
        <v>1</v>
      </c>
      <c r="E33" s="10" t="s">
        <v>2950</v>
      </c>
      <c r="F33" s="10"/>
      <c r="H33" t="str">
        <f t="shared" si="0"/>
        <v>731T</v>
      </c>
      <c r="I33" t="str">
        <f t="shared" si="1"/>
        <v>1-D02</v>
      </c>
      <c r="K33" s="36" t="b">
        <f>ISNUMBER(MATCH(B33,Selection!A:A,0))</f>
        <v>0</v>
      </c>
    </row>
    <row r="34" spans="1:11" hidden="1">
      <c r="A34" s="10">
        <v>3333</v>
      </c>
      <c r="B34" s="10">
        <v>731</v>
      </c>
      <c r="C34" s="44" t="s">
        <v>2656</v>
      </c>
      <c r="D34" s="10">
        <v>1</v>
      </c>
      <c r="E34" s="10" t="s">
        <v>2951</v>
      </c>
      <c r="F34" s="10" t="s">
        <v>3024</v>
      </c>
      <c r="H34" t="str">
        <f t="shared" si="0"/>
        <v>731N</v>
      </c>
      <c r="I34" t="str">
        <f t="shared" si="1"/>
        <v>1-D03</v>
      </c>
      <c r="K34" s="36" t="b">
        <f>ISNUMBER(MATCH(B34,Selection!A:A,0))</f>
        <v>0</v>
      </c>
    </row>
    <row r="35" spans="1:11" hidden="1">
      <c r="A35" s="10">
        <v>3334</v>
      </c>
      <c r="B35" s="10">
        <v>731</v>
      </c>
      <c r="C35" s="44" t="s">
        <v>2656</v>
      </c>
      <c r="D35" s="10">
        <v>1</v>
      </c>
      <c r="E35" s="10" t="s">
        <v>2952</v>
      </c>
      <c r="F35" s="10"/>
      <c r="H35" t="str">
        <f t="shared" si="0"/>
        <v>731N</v>
      </c>
      <c r="I35" t="str">
        <f t="shared" si="1"/>
        <v>1-D04</v>
      </c>
      <c r="K35" s="36" t="b">
        <f>ISNUMBER(MATCH(B35,Selection!A:A,0))</f>
        <v>0</v>
      </c>
    </row>
    <row r="36" spans="1:11" hidden="1">
      <c r="A36" s="10">
        <v>3335</v>
      </c>
      <c r="B36" s="10">
        <v>732</v>
      </c>
      <c r="C36" s="44" t="s">
        <v>2436</v>
      </c>
      <c r="D36" s="10">
        <v>1</v>
      </c>
      <c r="E36" s="10" t="s">
        <v>2926</v>
      </c>
      <c r="F36" s="10"/>
      <c r="H36" t="str">
        <f t="shared" si="0"/>
        <v>732T</v>
      </c>
      <c r="I36" t="str">
        <f t="shared" si="1"/>
        <v>1-D05</v>
      </c>
      <c r="K36" s="36" t="b">
        <f>ISNUMBER(MATCH(B36,Selection!A:A,0))</f>
        <v>0</v>
      </c>
    </row>
    <row r="37" spans="1:11" hidden="1">
      <c r="A37" s="10">
        <v>3336</v>
      </c>
      <c r="B37" s="10">
        <v>732</v>
      </c>
      <c r="C37" s="44" t="s">
        <v>2656</v>
      </c>
      <c r="D37" s="10">
        <v>1</v>
      </c>
      <c r="E37" s="10" t="s">
        <v>2927</v>
      </c>
      <c r="F37" s="10"/>
      <c r="H37" t="str">
        <f t="shared" si="0"/>
        <v>732N</v>
      </c>
      <c r="I37" t="str">
        <f t="shared" si="1"/>
        <v>1-D06</v>
      </c>
      <c r="K37" s="36" t="b">
        <f>ISNUMBER(MATCH(B37,Selection!A:A,0))</f>
        <v>0</v>
      </c>
    </row>
    <row r="38" spans="1:11" hidden="1">
      <c r="A38" s="10">
        <v>3337</v>
      </c>
      <c r="B38" s="10">
        <v>732</v>
      </c>
      <c r="C38" s="44" t="s">
        <v>2656</v>
      </c>
      <c r="D38" s="10">
        <v>1</v>
      </c>
      <c r="E38" s="10" t="s">
        <v>2827</v>
      </c>
      <c r="F38" s="10"/>
      <c r="H38" t="str">
        <f t="shared" si="0"/>
        <v>732N</v>
      </c>
      <c r="I38" t="str">
        <f t="shared" si="1"/>
        <v>1-D07</v>
      </c>
      <c r="K38" s="36" t="b">
        <f>ISNUMBER(MATCH(B38,Selection!A:A,0))</f>
        <v>0</v>
      </c>
    </row>
    <row r="39" spans="1:11" hidden="1">
      <c r="A39" s="10">
        <v>3338</v>
      </c>
      <c r="B39" s="10">
        <v>733</v>
      </c>
      <c r="C39" s="44" t="s">
        <v>2436</v>
      </c>
      <c r="D39" s="10">
        <v>1</v>
      </c>
      <c r="E39" s="10" t="s">
        <v>2828</v>
      </c>
      <c r="F39" s="10"/>
      <c r="H39" t="str">
        <f t="shared" si="0"/>
        <v>733T</v>
      </c>
      <c r="I39" t="str">
        <f t="shared" si="1"/>
        <v>1-D08</v>
      </c>
      <c r="K39" s="36" t="b">
        <f>ISNUMBER(MATCH(B39,Selection!A:A,0))</f>
        <v>0</v>
      </c>
    </row>
    <row r="40" spans="1:11" hidden="1">
      <c r="A40" s="10">
        <v>3339</v>
      </c>
      <c r="B40" s="10">
        <v>733</v>
      </c>
      <c r="C40" s="44" t="s">
        <v>2436</v>
      </c>
      <c r="D40" s="10">
        <v>1</v>
      </c>
      <c r="E40" s="10" t="s">
        <v>2829</v>
      </c>
      <c r="F40" s="10"/>
      <c r="H40" t="str">
        <f t="shared" si="0"/>
        <v>733T</v>
      </c>
      <c r="I40" t="str">
        <f t="shared" si="1"/>
        <v>1-D09</v>
      </c>
      <c r="K40" s="36" t="b">
        <f>ISNUMBER(MATCH(B40,Selection!A:A,0))</f>
        <v>0</v>
      </c>
    </row>
    <row r="41" spans="1:11" hidden="1">
      <c r="A41" s="10">
        <v>3340</v>
      </c>
      <c r="B41" s="10">
        <v>733</v>
      </c>
      <c r="C41" s="44" t="s">
        <v>2656</v>
      </c>
      <c r="D41" s="10">
        <v>1</v>
      </c>
      <c r="E41" s="10" t="s">
        <v>2883</v>
      </c>
      <c r="F41" s="10"/>
      <c r="H41" t="str">
        <f t="shared" si="0"/>
        <v>733N</v>
      </c>
      <c r="I41" t="str">
        <f t="shared" si="1"/>
        <v>1-D10</v>
      </c>
      <c r="K41" s="36" t="b">
        <f>ISNUMBER(MATCH(B41,Selection!A:A,0))</f>
        <v>0</v>
      </c>
    </row>
    <row r="42" spans="1:11" hidden="1">
      <c r="A42" s="10">
        <v>3341</v>
      </c>
      <c r="B42" s="10">
        <v>734</v>
      </c>
      <c r="C42" s="44" t="s">
        <v>2436</v>
      </c>
      <c r="D42" s="10">
        <v>1</v>
      </c>
      <c r="E42" s="10" t="s">
        <v>2830</v>
      </c>
      <c r="F42" s="10"/>
      <c r="H42" t="str">
        <f t="shared" si="0"/>
        <v>734T</v>
      </c>
      <c r="I42" t="str">
        <f t="shared" si="1"/>
        <v>1-E01</v>
      </c>
      <c r="K42" s="36" t="b">
        <f>ISNUMBER(MATCH(B42,Selection!A:A,0))</f>
        <v>0</v>
      </c>
    </row>
    <row r="43" spans="1:11" hidden="1">
      <c r="A43" s="10">
        <v>3342</v>
      </c>
      <c r="B43" s="10">
        <v>734</v>
      </c>
      <c r="C43" s="44" t="s">
        <v>2436</v>
      </c>
      <c r="D43" s="10">
        <v>1</v>
      </c>
      <c r="E43" s="10" t="s">
        <v>3166</v>
      </c>
      <c r="F43" s="10"/>
      <c r="H43" t="str">
        <f t="shared" si="0"/>
        <v>734T</v>
      </c>
      <c r="I43" t="str">
        <f t="shared" si="1"/>
        <v>1-E02</v>
      </c>
      <c r="K43" s="36" t="b">
        <f>ISNUMBER(MATCH(B43,Selection!A:A,0))</f>
        <v>0</v>
      </c>
    </row>
    <row r="44" spans="1:11" hidden="1">
      <c r="A44" s="10">
        <v>3343</v>
      </c>
      <c r="B44" s="10">
        <v>734</v>
      </c>
      <c r="C44" s="44" t="s">
        <v>2656</v>
      </c>
      <c r="D44" s="10">
        <v>1</v>
      </c>
      <c r="E44" s="10" t="s">
        <v>3167</v>
      </c>
      <c r="F44" s="10"/>
      <c r="H44" t="str">
        <f t="shared" si="0"/>
        <v>734N</v>
      </c>
      <c r="I44" t="str">
        <f t="shared" si="1"/>
        <v>1-E03</v>
      </c>
      <c r="K44" s="36" t="b">
        <f>ISNUMBER(MATCH(B44,Selection!A:A,0))</f>
        <v>0</v>
      </c>
    </row>
    <row r="45" spans="1:11" hidden="1">
      <c r="A45" s="10">
        <v>3344</v>
      </c>
      <c r="B45" s="10">
        <v>735</v>
      </c>
      <c r="C45" s="44" t="s">
        <v>2436</v>
      </c>
      <c r="D45" s="10">
        <v>1</v>
      </c>
      <c r="E45" s="10" t="s">
        <v>3168</v>
      </c>
      <c r="F45" s="10"/>
      <c r="H45" t="str">
        <f t="shared" si="0"/>
        <v>735T</v>
      </c>
      <c r="I45" t="str">
        <f t="shared" si="1"/>
        <v>1-E04</v>
      </c>
      <c r="K45" s="36" t="b">
        <f>ISNUMBER(MATCH(B45,Selection!A:A,0))</f>
        <v>0</v>
      </c>
    </row>
    <row r="46" spans="1:11" hidden="1">
      <c r="A46" s="10">
        <v>3345</v>
      </c>
      <c r="B46" s="10">
        <v>735</v>
      </c>
      <c r="C46" s="44" t="s">
        <v>2436</v>
      </c>
      <c r="D46" s="10">
        <v>1</v>
      </c>
      <c r="E46" s="10" t="s">
        <v>2435</v>
      </c>
      <c r="F46" s="10"/>
      <c r="H46" t="str">
        <f t="shared" si="0"/>
        <v>735T</v>
      </c>
      <c r="I46" t="str">
        <f t="shared" si="1"/>
        <v>1-E05</v>
      </c>
      <c r="K46" s="36" t="b">
        <f>ISNUMBER(MATCH(B46,Selection!A:A,0))</f>
        <v>0</v>
      </c>
    </row>
    <row r="47" spans="1:11" hidden="1">
      <c r="A47" s="10">
        <v>3346</v>
      </c>
      <c r="B47" s="10">
        <v>735</v>
      </c>
      <c r="C47" s="44" t="s">
        <v>2656</v>
      </c>
      <c r="D47" s="10">
        <v>1</v>
      </c>
      <c r="E47" s="10" t="s">
        <v>2493</v>
      </c>
      <c r="F47" s="10" t="s">
        <v>3024</v>
      </c>
      <c r="H47" t="str">
        <f t="shared" si="0"/>
        <v>735N</v>
      </c>
      <c r="I47" t="str">
        <f t="shared" si="1"/>
        <v>1-E06</v>
      </c>
      <c r="K47" s="36" t="b">
        <f>ISNUMBER(MATCH(B47,Selection!A:A,0))</f>
        <v>0</v>
      </c>
    </row>
    <row r="48" spans="1:11" hidden="1">
      <c r="A48" s="10">
        <v>3347</v>
      </c>
      <c r="B48" s="10">
        <v>735</v>
      </c>
      <c r="C48" s="44" t="s">
        <v>2656</v>
      </c>
      <c r="D48" s="10">
        <v>1</v>
      </c>
      <c r="E48" s="10" t="s">
        <v>2305</v>
      </c>
      <c r="F48" s="10"/>
      <c r="H48" t="str">
        <f t="shared" si="0"/>
        <v>735N</v>
      </c>
      <c r="I48" t="str">
        <f t="shared" si="1"/>
        <v>1-E07</v>
      </c>
      <c r="K48" s="36" t="b">
        <f>ISNUMBER(MATCH(B48,Selection!A:A,0))</f>
        <v>0</v>
      </c>
    </row>
    <row r="49" spans="1:11" hidden="1">
      <c r="A49" s="10">
        <v>3348</v>
      </c>
      <c r="B49" s="10">
        <v>736</v>
      </c>
      <c r="C49" s="44" t="s">
        <v>2436</v>
      </c>
      <c r="D49" s="10">
        <v>1</v>
      </c>
      <c r="E49" s="10" t="s">
        <v>2306</v>
      </c>
      <c r="F49" s="10"/>
      <c r="H49" t="str">
        <f t="shared" si="0"/>
        <v>736T</v>
      </c>
      <c r="I49" t="str">
        <f t="shared" si="1"/>
        <v>1-E08</v>
      </c>
      <c r="K49" s="36" t="b">
        <f>ISNUMBER(MATCH(B49,Selection!A:A,0))</f>
        <v>0</v>
      </c>
    </row>
    <row r="50" spans="1:11" hidden="1">
      <c r="A50" s="10">
        <v>3349</v>
      </c>
      <c r="B50" s="10">
        <v>736</v>
      </c>
      <c r="C50" s="44" t="s">
        <v>2656</v>
      </c>
      <c r="D50" s="10">
        <v>1</v>
      </c>
      <c r="E50" s="10" t="s">
        <v>2236</v>
      </c>
      <c r="F50" s="10"/>
      <c r="H50" t="str">
        <f t="shared" si="0"/>
        <v>736N</v>
      </c>
      <c r="I50" t="str">
        <f t="shared" si="1"/>
        <v>1-E09</v>
      </c>
      <c r="K50" s="36" t="b">
        <f>ISNUMBER(MATCH(B50,Selection!A:A,0))</f>
        <v>0</v>
      </c>
    </row>
    <row r="51" spans="1:11" hidden="1">
      <c r="A51" s="10">
        <v>3350</v>
      </c>
      <c r="B51" s="10">
        <v>737</v>
      </c>
      <c r="C51" s="44" t="s">
        <v>2436</v>
      </c>
      <c r="D51" s="10">
        <v>1</v>
      </c>
      <c r="E51" s="10" t="s">
        <v>3084</v>
      </c>
      <c r="F51" s="10"/>
      <c r="H51" t="str">
        <f t="shared" si="0"/>
        <v>737T</v>
      </c>
      <c r="I51" t="str">
        <f t="shared" si="1"/>
        <v>1-E10</v>
      </c>
      <c r="K51" s="36" t="b">
        <f>ISNUMBER(MATCH(B51,Selection!A:A,0))</f>
        <v>0</v>
      </c>
    </row>
    <row r="52" spans="1:11" hidden="1">
      <c r="A52" s="10">
        <v>3352</v>
      </c>
      <c r="B52" s="10">
        <v>737</v>
      </c>
      <c r="C52" s="44" t="s">
        <v>2656</v>
      </c>
      <c r="D52" s="10">
        <v>1</v>
      </c>
      <c r="E52" s="10" t="s">
        <v>2963</v>
      </c>
      <c r="F52" s="10"/>
      <c r="H52" t="str">
        <f t="shared" si="0"/>
        <v>737N</v>
      </c>
      <c r="I52" t="str">
        <f t="shared" si="1"/>
        <v>1-F01</v>
      </c>
      <c r="K52" s="36" t="b">
        <f>ISNUMBER(MATCH(B52,Selection!A:A,0))</f>
        <v>0</v>
      </c>
    </row>
    <row r="53" spans="1:11" hidden="1">
      <c r="A53" s="10">
        <v>3353</v>
      </c>
      <c r="B53" s="10">
        <v>738</v>
      </c>
      <c r="C53" s="44" t="s">
        <v>2436</v>
      </c>
      <c r="D53" s="10">
        <v>1</v>
      </c>
      <c r="E53" s="10" t="s">
        <v>2964</v>
      </c>
      <c r="F53" s="10"/>
      <c r="H53" t="str">
        <f t="shared" si="0"/>
        <v>738T</v>
      </c>
      <c r="I53" t="str">
        <f t="shared" si="1"/>
        <v>1-F02</v>
      </c>
      <c r="K53" s="36" t="b">
        <f>ISNUMBER(MATCH(B53,Selection!A:A,0))</f>
        <v>0</v>
      </c>
    </row>
    <row r="54" spans="1:11" hidden="1">
      <c r="A54" s="10">
        <v>3354</v>
      </c>
      <c r="B54" s="10">
        <v>738</v>
      </c>
      <c r="C54" s="44" t="s">
        <v>2436</v>
      </c>
      <c r="D54" s="10">
        <v>1</v>
      </c>
      <c r="E54" s="10" t="s">
        <v>2965</v>
      </c>
      <c r="F54" s="10"/>
      <c r="H54" t="str">
        <f t="shared" si="0"/>
        <v>738T</v>
      </c>
      <c r="I54" t="str">
        <f t="shared" si="1"/>
        <v>1-F03</v>
      </c>
      <c r="K54" s="36" t="b">
        <f>ISNUMBER(MATCH(B54,Selection!A:A,0))</f>
        <v>0</v>
      </c>
    </row>
    <row r="55" spans="1:11" hidden="1">
      <c r="A55" s="10">
        <v>3355</v>
      </c>
      <c r="B55" s="10">
        <v>738</v>
      </c>
      <c r="C55" s="44" t="s">
        <v>2656</v>
      </c>
      <c r="D55" s="10">
        <v>1</v>
      </c>
      <c r="E55" s="10" t="s">
        <v>2966</v>
      </c>
      <c r="F55" s="10" t="s">
        <v>3024</v>
      </c>
      <c r="H55" t="str">
        <f t="shared" si="0"/>
        <v>738N</v>
      </c>
      <c r="I55" t="str">
        <f t="shared" si="1"/>
        <v>1-F04</v>
      </c>
      <c r="K55" s="36" t="b">
        <f>ISNUMBER(MATCH(B55,Selection!A:A,0))</f>
        <v>0</v>
      </c>
    </row>
    <row r="56" spans="1:11" hidden="1">
      <c r="A56" s="10">
        <v>3356</v>
      </c>
      <c r="B56" s="10">
        <v>738</v>
      </c>
      <c r="C56" s="44" t="s">
        <v>2656</v>
      </c>
      <c r="D56" s="10">
        <v>1</v>
      </c>
      <c r="E56" s="10" t="s">
        <v>2967</v>
      </c>
      <c r="F56" s="10"/>
      <c r="H56" t="str">
        <f t="shared" si="0"/>
        <v>738N</v>
      </c>
      <c r="I56" t="str">
        <f t="shared" si="1"/>
        <v>1-F05</v>
      </c>
      <c r="K56" s="36" t="b">
        <f>ISNUMBER(MATCH(B56,Selection!A:A,0))</f>
        <v>0</v>
      </c>
    </row>
    <row r="57" spans="1:11" hidden="1">
      <c r="A57" s="10">
        <v>3357</v>
      </c>
      <c r="B57" s="10">
        <v>738</v>
      </c>
      <c r="C57" s="44" t="s">
        <v>2656</v>
      </c>
      <c r="D57" s="10">
        <v>1</v>
      </c>
      <c r="E57" s="10" t="s">
        <v>2968</v>
      </c>
      <c r="F57" s="10" t="s">
        <v>3024</v>
      </c>
      <c r="H57" t="str">
        <f t="shared" si="0"/>
        <v>738N</v>
      </c>
      <c r="I57" t="str">
        <f t="shared" si="1"/>
        <v>1-F06</v>
      </c>
      <c r="K57" s="36" t="b">
        <f>ISNUMBER(MATCH(B57,Selection!A:A,0))</f>
        <v>0</v>
      </c>
    </row>
    <row r="58" spans="1:11" hidden="1">
      <c r="A58" s="10">
        <v>3358</v>
      </c>
      <c r="B58" s="10">
        <v>739</v>
      </c>
      <c r="C58" s="44" t="s">
        <v>2436</v>
      </c>
      <c r="D58" s="10">
        <v>1</v>
      </c>
      <c r="E58" s="10" t="s">
        <v>2969</v>
      </c>
      <c r="F58" s="10"/>
      <c r="H58" t="str">
        <f t="shared" si="0"/>
        <v>739T</v>
      </c>
      <c r="I58" t="str">
        <f t="shared" si="1"/>
        <v>1-F07</v>
      </c>
      <c r="K58" s="36" t="b">
        <f>ISNUMBER(MATCH(B58,Selection!A:A,0))</f>
        <v>0</v>
      </c>
    </row>
    <row r="59" spans="1:11" hidden="1">
      <c r="A59" s="10">
        <v>3359</v>
      </c>
      <c r="B59" s="10">
        <v>739</v>
      </c>
      <c r="C59" s="44" t="s">
        <v>2436</v>
      </c>
      <c r="D59" s="10">
        <v>1</v>
      </c>
      <c r="E59" s="10" t="s">
        <v>2874</v>
      </c>
      <c r="F59" s="10"/>
      <c r="H59" t="str">
        <f t="shared" si="0"/>
        <v>739T</v>
      </c>
      <c r="I59" t="str">
        <f t="shared" si="1"/>
        <v>1-F08</v>
      </c>
      <c r="K59" s="36" t="b">
        <f>ISNUMBER(MATCH(B59,Selection!A:A,0))</f>
        <v>0</v>
      </c>
    </row>
    <row r="60" spans="1:11" hidden="1">
      <c r="A60" s="10">
        <v>3360</v>
      </c>
      <c r="B60" s="10">
        <v>739</v>
      </c>
      <c r="C60" s="44" t="s">
        <v>2656</v>
      </c>
      <c r="D60" s="10">
        <v>1</v>
      </c>
      <c r="E60" s="10" t="s">
        <v>2687</v>
      </c>
      <c r="F60" s="10"/>
      <c r="H60" t="str">
        <f t="shared" si="0"/>
        <v>739N</v>
      </c>
      <c r="I60" t="str">
        <f t="shared" si="1"/>
        <v>1-F09</v>
      </c>
      <c r="K60" s="36" t="b">
        <f>ISNUMBER(MATCH(B60,Selection!A:A,0))</f>
        <v>0</v>
      </c>
    </row>
    <row r="61" spans="1:11" hidden="1">
      <c r="A61" s="10">
        <v>3361</v>
      </c>
      <c r="B61" s="10">
        <v>740</v>
      </c>
      <c r="C61" s="44" t="s">
        <v>2436</v>
      </c>
      <c r="D61" s="10">
        <v>1</v>
      </c>
      <c r="E61" s="10" t="s">
        <v>2696</v>
      </c>
      <c r="F61" s="10"/>
      <c r="H61" t="str">
        <f t="shared" si="0"/>
        <v>740T</v>
      </c>
      <c r="I61" t="str">
        <f t="shared" si="1"/>
        <v>1-F10</v>
      </c>
      <c r="K61" s="36" t="b">
        <f>ISNUMBER(MATCH(B61,Selection!A:A,0))</f>
        <v>0</v>
      </c>
    </row>
    <row r="62" spans="1:11" hidden="1">
      <c r="A62" s="10">
        <v>3362</v>
      </c>
      <c r="B62" s="10">
        <v>740</v>
      </c>
      <c r="C62" s="44" t="s">
        <v>2656</v>
      </c>
      <c r="D62" s="10">
        <v>1</v>
      </c>
      <c r="E62" s="10" t="s">
        <v>2594</v>
      </c>
      <c r="F62" s="10"/>
      <c r="H62" t="str">
        <f t="shared" si="0"/>
        <v>740N</v>
      </c>
      <c r="I62" t="str">
        <f t="shared" si="1"/>
        <v>1-G01</v>
      </c>
      <c r="K62" s="36" t="b">
        <f>ISNUMBER(MATCH(B62,Selection!A:A,0))</f>
        <v>0</v>
      </c>
    </row>
    <row r="63" spans="1:11" hidden="1">
      <c r="A63" s="10">
        <v>3363</v>
      </c>
      <c r="B63" s="10">
        <v>741</v>
      </c>
      <c r="C63" s="44" t="s">
        <v>2436</v>
      </c>
      <c r="D63" s="10">
        <v>1</v>
      </c>
      <c r="E63" s="10" t="s">
        <v>2595</v>
      </c>
      <c r="F63" s="10"/>
      <c r="H63" t="str">
        <f t="shared" si="0"/>
        <v>741T</v>
      </c>
      <c r="I63" t="str">
        <f t="shared" si="1"/>
        <v>1-G02</v>
      </c>
      <c r="K63" s="36" t="b">
        <f>ISNUMBER(MATCH(B63,Selection!A:A,0))</f>
        <v>0</v>
      </c>
    </row>
    <row r="64" spans="1:11" hidden="1">
      <c r="A64" s="10">
        <v>3364</v>
      </c>
      <c r="B64" s="10">
        <v>741</v>
      </c>
      <c r="C64" s="44" t="s">
        <v>2436</v>
      </c>
      <c r="D64" s="10">
        <v>1</v>
      </c>
      <c r="E64" s="10" t="s">
        <v>2596</v>
      </c>
      <c r="F64" s="10"/>
      <c r="H64" t="str">
        <f t="shared" si="0"/>
        <v>741T</v>
      </c>
      <c r="I64" t="str">
        <f t="shared" si="1"/>
        <v>1-G03</v>
      </c>
      <c r="K64" s="36" t="b">
        <f>ISNUMBER(MATCH(B64,Selection!A:A,0))</f>
        <v>0</v>
      </c>
    </row>
    <row r="65" spans="1:11" hidden="1">
      <c r="A65" s="10">
        <v>3365</v>
      </c>
      <c r="B65" s="10">
        <v>741</v>
      </c>
      <c r="C65" s="44" t="s">
        <v>2436</v>
      </c>
      <c r="D65" s="10">
        <v>1</v>
      </c>
      <c r="E65" s="10" t="s">
        <v>2817</v>
      </c>
      <c r="F65" s="10"/>
      <c r="H65" t="str">
        <f t="shared" si="0"/>
        <v>741T</v>
      </c>
      <c r="I65" t="str">
        <f t="shared" si="1"/>
        <v>1-G04</v>
      </c>
      <c r="K65" s="36" t="b">
        <f>ISNUMBER(MATCH(B65,Selection!A:A,0))</f>
        <v>0</v>
      </c>
    </row>
    <row r="66" spans="1:11" hidden="1">
      <c r="A66" s="10">
        <v>3366</v>
      </c>
      <c r="B66" s="10">
        <v>741</v>
      </c>
      <c r="C66" s="44" t="s">
        <v>2656</v>
      </c>
      <c r="D66" s="10">
        <v>1</v>
      </c>
      <c r="E66" s="10" t="s">
        <v>2818</v>
      </c>
      <c r="F66" s="10"/>
      <c r="H66" t="str">
        <f t="shared" ref="H66:H129" si="2">B66&amp;C66</f>
        <v>741N</v>
      </c>
      <c r="I66" t="str">
        <f t="shared" si="1"/>
        <v>1-G05</v>
      </c>
      <c r="K66" s="36" t="b">
        <f>ISNUMBER(MATCH(B66,Selection!A:A,0))</f>
        <v>0</v>
      </c>
    </row>
    <row r="67" spans="1:11" hidden="1">
      <c r="A67" s="10">
        <v>3367</v>
      </c>
      <c r="B67" s="10">
        <v>742</v>
      </c>
      <c r="C67" s="44" t="s">
        <v>2438</v>
      </c>
      <c r="D67" s="10">
        <v>1</v>
      </c>
      <c r="E67" s="10" t="s">
        <v>2819</v>
      </c>
      <c r="F67" s="10"/>
      <c r="H67" t="str">
        <f t="shared" si="2"/>
        <v>742ML</v>
      </c>
      <c r="I67" t="str">
        <f t="shared" ref="I67:I130" si="3">D67&amp;"-"&amp;E67</f>
        <v>1-G06</v>
      </c>
      <c r="K67" s="36" t="b">
        <f>ISNUMBER(MATCH(B67,Selection!A:A,0))</f>
        <v>0</v>
      </c>
    </row>
    <row r="68" spans="1:11" hidden="1">
      <c r="A68" s="10">
        <v>3368</v>
      </c>
      <c r="B68" s="10">
        <v>742</v>
      </c>
      <c r="C68" s="44" t="s">
        <v>2438</v>
      </c>
      <c r="D68" s="10">
        <v>1</v>
      </c>
      <c r="E68" s="10" t="s">
        <v>2820</v>
      </c>
      <c r="F68" s="10"/>
      <c r="H68" t="str">
        <f t="shared" si="2"/>
        <v>742ML</v>
      </c>
      <c r="I68" t="str">
        <f t="shared" si="3"/>
        <v>1-G07</v>
      </c>
      <c r="K68" s="36" t="b">
        <f>ISNUMBER(MATCH(B68,Selection!A:A,0))</f>
        <v>0</v>
      </c>
    </row>
    <row r="69" spans="1:11" hidden="1">
      <c r="A69" s="10">
        <v>3369</v>
      </c>
      <c r="B69" s="10">
        <v>742</v>
      </c>
      <c r="C69" s="44" t="s">
        <v>2785</v>
      </c>
      <c r="D69" s="10">
        <v>1</v>
      </c>
      <c r="E69" s="10" t="s">
        <v>3016</v>
      </c>
      <c r="F69" s="10"/>
      <c r="H69" t="str">
        <f t="shared" si="2"/>
        <v>742NL</v>
      </c>
      <c r="I69" t="str">
        <f t="shared" si="3"/>
        <v>1-G08</v>
      </c>
      <c r="K69" s="36" t="b">
        <f>ISNUMBER(MATCH(B69,Selection!A:A,0))</f>
        <v>0</v>
      </c>
    </row>
    <row r="70" spans="1:11" hidden="1">
      <c r="A70" s="10">
        <v>3370</v>
      </c>
      <c r="B70" s="10">
        <v>742</v>
      </c>
      <c r="C70" s="44" t="s">
        <v>2785</v>
      </c>
      <c r="D70" s="10">
        <v>1</v>
      </c>
      <c r="E70" s="10" t="s">
        <v>3017</v>
      </c>
      <c r="F70" s="10"/>
      <c r="H70" t="str">
        <f t="shared" si="2"/>
        <v>742NL</v>
      </c>
      <c r="I70" t="str">
        <f t="shared" si="3"/>
        <v>1-G09</v>
      </c>
      <c r="K70" s="36" t="b">
        <f>ISNUMBER(MATCH(B70,Selection!A:A,0))</f>
        <v>0</v>
      </c>
    </row>
    <row r="71" spans="1:11" hidden="1">
      <c r="A71" s="10">
        <v>3371</v>
      </c>
      <c r="B71" s="10">
        <v>743</v>
      </c>
      <c r="C71" s="44" t="s">
        <v>2438</v>
      </c>
      <c r="D71" s="10">
        <v>1</v>
      </c>
      <c r="E71" s="10" t="s">
        <v>2970</v>
      </c>
      <c r="F71" s="10"/>
      <c r="H71" t="str">
        <f t="shared" si="2"/>
        <v>743ML</v>
      </c>
      <c r="I71" t="str">
        <f t="shared" si="3"/>
        <v>1-G10</v>
      </c>
      <c r="K71" s="36" t="b">
        <f>ISNUMBER(MATCH(B71,Selection!A:A,0))</f>
        <v>0</v>
      </c>
    </row>
    <row r="72" spans="1:11" hidden="1">
      <c r="A72" s="10">
        <v>3372</v>
      </c>
      <c r="B72" s="10">
        <v>743</v>
      </c>
      <c r="C72" s="44" t="s">
        <v>2785</v>
      </c>
      <c r="D72" s="10">
        <v>1</v>
      </c>
      <c r="E72" s="10" t="s">
        <v>3018</v>
      </c>
      <c r="F72" s="10"/>
      <c r="H72" t="str">
        <f t="shared" si="2"/>
        <v>743NL</v>
      </c>
      <c r="I72" t="str">
        <f t="shared" si="3"/>
        <v>1-H01</v>
      </c>
      <c r="K72" s="36" t="b">
        <f>ISNUMBER(MATCH(B72,Selection!A:A,0))</f>
        <v>0</v>
      </c>
    </row>
    <row r="73" spans="1:11" hidden="1">
      <c r="A73" s="10">
        <v>3373</v>
      </c>
      <c r="B73" s="10">
        <v>743</v>
      </c>
      <c r="C73" s="44" t="s">
        <v>2785</v>
      </c>
      <c r="D73" s="10">
        <v>1</v>
      </c>
      <c r="E73" s="10" t="s">
        <v>2421</v>
      </c>
      <c r="F73" s="10"/>
      <c r="H73" t="str">
        <f t="shared" si="2"/>
        <v>743NL</v>
      </c>
      <c r="I73" t="str">
        <f t="shared" si="3"/>
        <v>1-H02</v>
      </c>
      <c r="K73" s="36" t="b">
        <f>ISNUMBER(MATCH(B73,Selection!A:A,0))</f>
        <v>0</v>
      </c>
    </row>
    <row r="74" spans="1:11" hidden="1">
      <c r="A74" s="10">
        <v>3374</v>
      </c>
      <c r="B74" s="10">
        <v>744</v>
      </c>
      <c r="C74" s="44" t="s">
        <v>2436</v>
      </c>
      <c r="D74" s="10">
        <v>1</v>
      </c>
      <c r="E74" s="10" t="s">
        <v>2422</v>
      </c>
      <c r="F74" s="10"/>
      <c r="H74" t="str">
        <f t="shared" si="2"/>
        <v>744T</v>
      </c>
      <c r="I74" t="str">
        <f t="shared" si="3"/>
        <v>1-H03</v>
      </c>
      <c r="K74" s="36" t="b">
        <f>ISNUMBER(MATCH(B74,Selection!A:A,0))</f>
        <v>0</v>
      </c>
    </row>
    <row r="75" spans="1:11" hidden="1">
      <c r="A75" s="10">
        <v>3375</v>
      </c>
      <c r="B75" s="10">
        <v>744</v>
      </c>
      <c r="C75" s="44" t="s">
        <v>2656</v>
      </c>
      <c r="D75" s="10">
        <v>1</v>
      </c>
      <c r="E75" s="10" t="s">
        <v>2423</v>
      </c>
      <c r="F75" s="10"/>
      <c r="H75" t="str">
        <f t="shared" si="2"/>
        <v>744N</v>
      </c>
      <c r="I75" t="str">
        <f t="shared" si="3"/>
        <v>1-H04</v>
      </c>
      <c r="K75" s="36" t="b">
        <f>ISNUMBER(MATCH(B75,Selection!A:A,0))</f>
        <v>0</v>
      </c>
    </row>
    <row r="76" spans="1:11" hidden="1">
      <c r="A76" s="10">
        <v>3376</v>
      </c>
      <c r="B76" s="10">
        <v>745</v>
      </c>
      <c r="C76" s="44" t="s">
        <v>2436</v>
      </c>
      <c r="D76" s="10">
        <v>1</v>
      </c>
      <c r="E76" s="10" t="s">
        <v>2424</v>
      </c>
      <c r="F76" s="10"/>
      <c r="H76" t="str">
        <f t="shared" si="2"/>
        <v>745T</v>
      </c>
      <c r="I76" t="str">
        <f t="shared" si="3"/>
        <v>1-H05</v>
      </c>
      <c r="K76" s="36" t="b">
        <f>ISNUMBER(MATCH(B76,Selection!A:A,0))</f>
        <v>0</v>
      </c>
    </row>
    <row r="77" spans="1:11" hidden="1">
      <c r="A77" s="10">
        <v>3377</v>
      </c>
      <c r="B77" s="10">
        <v>745</v>
      </c>
      <c r="C77" s="44" t="s">
        <v>2436</v>
      </c>
      <c r="D77" s="10">
        <v>1</v>
      </c>
      <c r="E77" s="10" t="s">
        <v>2425</v>
      </c>
      <c r="F77" s="10"/>
      <c r="H77" t="str">
        <f t="shared" si="2"/>
        <v>745T</v>
      </c>
      <c r="I77" t="str">
        <f t="shared" si="3"/>
        <v>1-H06</v>
      </c>
      <c r="K77" s="36" t="b">
        <f>ISNUMBER(MATCH(B77,Selection!A:A,0))</f>
        <v>0</v>
      </c>
    </row>
    <row r="78" spans="1:11" hidden="1">
      <c r="A78" s="10">
        <v>3378</v>
      </c>
      <c r="B78" s="10">
        <v>745</v>
      </c>
      <c r="C78" s="44" t="s">
        <v>2656</v>
      </c>
      <c r="D78" s="10">
        <v>1</v>
      </c>
      <c r="E78" s="10" t="s">
        <v>2426</v>
      </c>
      <c r="F78" s="10"/>
      <c r="H78" t="str">
        <f t="shared" si="2"/>
        <v>745N</v>
      </c>
      <c r="I78" t="str">
        <f t="shared" si="3"/>
        <v>1-H07</v>
      </c>
      <c r="K78" s="36" t="b">
        <f>ISNUMBER(MATCH(B78,Selection!A:A,0))</f>
        <v>0</v>
      </c>
    </row>
    <row r="79" spans="1:11" hidden="1">
      <c r="A79" s="10">
        <v>3379</v>
      </c>
      <c r="B79" s="10">
        <v>745</v>
      </c>
      <c r="C79" s="44" t="s">
        <v>2656</v>
      </c>
      <c r="D79" s="10">
        <v>1</v>
      </c>
      <c r="E79" s="10" t="s">
        <v>2429</v>
      </c>
      <c r="F79" s="10"/>
      <c r="H79" t="str">
        <f t="shared" si="2"/>
        <v>745N</v>
      </c>
      <c r="I79" t="str">
        <f t="shared" si="3"/>
        <v>1-H08</v>
      </c>
      <c r="K79" s="36" t="b">
        <f>ISNUMBER(MATCH(B79,Selection!A:A,0))</f>
        <v>0</v>
      </c>
    </row>
    <row r="80" spans="1:11" hidden="1">
      <c r="A80" s="10">
        <v>3380</v>
      </c>
      <c r="B80" s="10">
        <v>746</v>
      </c>
      <c r="C80" s="44" t="s">
        <v>2438</v>
      </c>
      <c r="D80" s="10">
        <v>1</v>
      </c>
      <c r="E80" s="10" t="s">
        <v>2873</v>
      </c>
      <c r="F80" s="10"/>
      <c r="H80" t="str">
        <f t="shared" si="2"/>
        <v>746ML</v>
      </c>
      <c r="I80" t="str">
        <f t="shared" si="3"/>
        <v>1-H09</v>
      </c>
      <c r="K80" s="36" t="b">
        <f>ISNUMBER(MATCH(B80,Selection!A:A,0))</f>
        <v>0</v>
      </c>
    </row>
    <row r="81" spans="1:11" hidden="1">
      <c r="A81" s="10">
        <v>3381</v>
      </c>
      <c r="B81" s="10">
        <v>746</v>
      </c>
      <c r="C81" s="44" t="s">
        <v>2438</v>
      </c>
      <c r="D81" s="10">
        <v>1</v>
      </c>
      <c r="E81" s="10" t="s">
        <v>2971</v>
      </c>
      <c r="F81" s="10"/>
      <c r="H81" t="str">
        <f t="shared" si="2"/>
        <v>746ML</v>
      </c>
      <c r="I81" t="str">
        <f t="shared" si="3"/>
        <v>1-H10</v>
      </c>
      <c r="K81" s="36" t="b">
        <f>ISNUMBER(MATCH(B81,Selection!A:A,0))</f>
        <v>0</v>
      </c>
    </row>
    <row r="82" spans="1:11" hidden="1">
      <c r="A82" s="10">
        <v>3382</v>
      </c>
      <c r="B82" s="10">
        <v>746</v>
      </c>
      <c r="C82" s="44" t="s">
        <v>2785</v>
      </c>
      <c r="D82" s="10">
        <v>1</v>
      </c>
      <c r="E82" s="10" t="s">
        <v>2815</v>
      </c>
      <c r="F82" s="10"/>
      <c r="H82" t="str">
        <f t="shared" si="2"/>
        <v>746NL</v>
      </c>
      <c r="I82" t="str">
        <f t="shared" si="3"/>
        <v>1-I01</v>
      </c>
      <c r="K82" s="36" t="b">
        <f>ISNUMBER(MATCH(B82,Selection!A:A,0))</f>
        <v>0</v>
      </c>
    </row>
    <row r="83" spans="1:11" hidden="1">
      <c r="A83" s="10">
        <v>3383</v>
      </c>
      <c r="B83" s="10">
        <v>746</v>
      </c>
      <c r="C83" s="44" t="s">
        <v>2785</v>
      </c>
      <c r="D83" s="10">
        <v>1</v>
      </c>
      <c r="E83" s="10" t="s">
        <v>2816</v>
      </c>
      <c r="F83" s="10"/>
      <c r="H83" t="str">
        <f t="shared" si="2"/>
        <v>746NL</v>
      </c>
      <c r="I83" t="str">
        <f t="shared" si="3"/>
        <v>1-I02</v>
      </c>
      <c r="K83" s="36" t="b">
        <f>ISNUMBER(MATCH(B83,Selection!A:A,0))</f>
        <v>0</v>
      </c>
    </row>
    <row r="84" spans="1:11" hidden="1">
      <c r="A84" s="10">
        <v>3384</v>
      </c>
      <c r="B84" s="10">
        <v>746</v>
      </c>
      <c r="C84" s="44" t="s">
        <v>2785</v>
      </c>
      <c r="D84" s="10">
        <v>1</v>
      </c>
      <c r="E84" s="10" t="s">
        <v>2640</v>
      </c>
      <c r="F84" s="10"/>
      <c r="H84" t="str">
        <f t="shared" si="2"/>
        <v>746NL</v>
      </c>
      <c r="I84" t="str">
        <f t="shared" si="3"/>
        <v>1-I03</v>
      </c>
      <c r="K84" s="36" t="b">
        <f>ISNUMBER(MATCH(B84,Selection!A:A,0))</f>
        <v>0</v>
      </c>
    </row>
    <row r="85" spans="1:11" hidden="1">
      <c r="A85" s="10">
        <v>3385</v>
      </c>
      <c r="B85" s="10">
        <v>746</v>
      </c>
      <c r="C85" s="44" t="s">
        <v>2785</v>
      </c>
      <c r="D85" s="10">
        <v>1</v>
      </c>
      <c r="E85" s="10" t="s">
        <v>2641</v>
      </c>
      <c r="F85" s="10"/>
      <c r="H85" t="str">
        <f t="shared" si="2"/>
        <v>746NL</v>
      </c>
      <c r="I85" t="str">
        <f t="shared" si="3"/>
        <v>1-I04</v>
      </c>
      <c r="K85" s="36" t="b">
        <f>ISNUMBER(MATCH(B85,Selection!A:A,0))</f>
        <v>0</v>
      </c>
    </row>
    <row r="86" spans="1:11" hidden="1">
      <c r="A86" s="10">
        <v>3386</v>
      </c>
      <c r="B86" s="10">
        <v>746</v>
      </c>
      <c r="C86" s="44" t="s">
        <v>2785</v>
      </c>
      <c r="D86" s="10">
        <v>1</v>
      </c>
      <c r="E86" s="10" t="s">
        <v>2642</v>
      </c>
      <c r="F86" s="10"/>
      <c r="H86" t="str">
        <f t="shared" si="2"/>
        <v>746NL</v>
      </c>
      <c r="I86" t="str">
        <f t="shared" si="3"/>
        <v>1-I05</v>
      </c>
      <c r="K86" s="36" t="b">
        <f>ISNUMBER(MATCH(B86,Selection!A:A,0))</f>
        <v>0</v>
      </c>
    </row>
    <row r="87" spans="1:11" hidden="1">
      <c r="A87" s="10">
        <v>3387</v>
      </c>
      <c r="B87" s="10">
        <v>747</v>
      </c>
      <c r="C87" s="44" t="s">
        <v>2438</v>
      </c>
      <c r="D87" s="10">
        <v>1</v>
      </c>
      <c r="E87" s="10" t="s">
        <v>2643</v>
      </c>
      <c r="F87" s="10"/>
      <c r="H87" t="str">
        <f t="shared" si="2"/>
        <v>747ML</v>
      </c>
      <c r="I87" t="str">
        <f t="shared" si="3"/>
        <v>1-I06</v>
      </c>
      <c r="K87" s="36" t="b">
        <f>ISNUMBER(MATCH(B87,Selection!A:A,0))</f>
        <v>0</v>
      </c>
    </row>
    <row r="88" spans="1:11" hidden="1">
      <c r="A88" s="10">
        <v>3388</v>
      </c>
      <c r="B88" s="10">
        <v>747</v>
      </c>
      <c r="C88" s="44" t="s">
        <v>2438</v>
      </c>
      <c r="D88" s="10">
        <v>1</v>
      </c>
      <c r="E88" s="10" t="s">
        <v>2481</v>
      </c>
      <c r="F88" s="10"/>
      <c r="H88" t="str">
        <f t="shared" si="2"/>
        <v>747ML</v>
      </c>
      <c r="I88" t="str">
        <f t="shared" si="3"/>
        <v>1-I07</v>
      </c>
      <c r="K88" s="36" t="b">
        <f>ISNUMBER(MATCH(B88,Selection!A:A,0))</f>
        <v>0</v>
      </c>
    </row>
    <row r="89" spans="1:11" hidden="1">
      <c r="A89" s="10">
        <v>3389</v>
      </c>
      <c r="B89" s="10">
        <v>747</v>
      </c>
      <c r="C89" s="44" t="s">
        <v>2785</v>
      </c>
      <c r="D89" s="10">
        <v>1</v>
      </c>
      <c r="E89" s="10" t="s">
        <v>2482</v>
      </c>
      <c r="F89" s="10"/>
      <c r="H89" t="str">
        <f t="shared" si="2"/>
        <v>747NL</v>
      </c>
      <c r="I89" t="str">
        <f t="shared" si="3"/>
        <v>1-I08</v>
      </c>
      <c r="K89" s="36" t="b">
        <f>ISNUMBER(MATCH(B89,Selection!A:A,0))</f>
        <v>0</v>
      </c>
    </row>
    <row r="90" spans="1:11" hidden="1">
      <c r="A90" s="10">
        <v>3390</v>
      </c>
      <c r="B90" s="10">
        <v>747</v>
      </c>
      <c r="C90" s="44" t="s">
        <v>2785</v>
      </c>
      <c r="D90" s="10">
        <v>1</v>
      </c>
      <c r="E90" s="10" t="s">
        <v>2483</v>
      </c>
      <c r="F90" s="10"/>
      <c r="H90" t="str">
        <f t="shared" si="2"/>
        <v>747NL</v>
      </c>
      <c r="I90" t="str">
        <f t="shared" si="3"/>
        <v>1-I09</v>
      </c>
      <c r="K90" s="36" t="b">
        <f>ISNUMBER(MATCH(B90,Selection!A:A,0))</f>
        <v>0</v>
      </c>
    </row>
    <row r="91" spans="1:11" hidden="1">
      <c r="A91" s="10">
        <v>3391</v>
      </c>
      <c r="B91" s="10">
        <v>748</v>
      </c>
      <c r="C91" s="44" t="s">
        <v>2436</v>
      </c>
      <c r="D91" s="10">
        <v>1</v>
      </c>
      <c r="E91" s="10" t="s">
        <v>2782</v>
      </c>
      <c r="F91" s="10"/>
      <c r="H91" t="str">
        <f t="shared" si="2"/>
        <v>748T</v>
      </c>
      <c r="I91" t="str">
        <f t="shared" si="3"/>
        <v>1-I10</v>
      </c>
      <c r="K91" s="36" t="b">
        <f>ISNUMBER(MATCH(B91,Selection!A:A,0))</f>
        <v>0</v>
      </c>
    </row>
    <row r="92" spans="1:11" hidden="1">
      <c r="A92" s="10">
        <v>3392</v>
      </c>
      <c r="B92" s="10">
        <v>748</v>
      </c>
      <c r="C92" s="44" t="s">
        <v>2436</v>
      </c>
      <c r="D92" s="10">
        <v>1</v>
      </c>
      <c r="E92" s="10" t="s">
        <v>2484</v>
      </c>
      <c r="F92" s="10"/>
      <c r="H92" t="str">
        <f t="shared" si="2"/>
        <v>748T</v>
      </c>
      <c r="I92" t="str">
        <f t="shared" si="3"/>
        <v>1-J01</v>
      </c>
      <c r="K92" s="36" t="b">
        <f>ISNUMBER(MATCH(B92,Selection!A:A,0))</f>
        <v>0</v>
      </c>
    </row>
    <row r="93" spans="1:11" hidden="1">
      <c r="A93" s="10">
        <v>3393</v>
      </c>
      <c r="B93" s="10">
        <v>748</v>
      </c>
      <c r="C93" s="44" t="s">
        <v>2656</v>
      </c>
      <c r="D93" s="10">
        <v>1</v>
      </c>
      <c r="E93" s="10" t="s">
        <v>2485</v>
      </c>
      <c r="F93" s="10"/>
      <c r="H93" t="str">
        <f t="shared" si="2"/>
        <v>748N</v>
      </c>
      <c r="I93" t="str">
        <f t="shared" si="3"/>
        <v>1-J02</v>
      </c>
      <c r="K93" s="36" t="b">
        <f>ISNUMBER(MATCH(B93,Selection!A:A,0))</f>
        <v>0</v>
      </c>
    </row>
    <row r="94" spans="1:11" hidden="1">
      <c r="A94" s="10">
        <v>3394</v>
      </c>
      <c r="B94" s="10">
        <v>748</v>
      </c>
      <c r="C94" s="44" t="s">
        <v>2656</v>
      </c>
      <c r="D94" s="10">
        <v>1</v>
      </c>
      <c r="E94" s="10" t="s">
        <v>2486</v>
      </c>
      <c r="F94" s="10"/>
      <c r="H94" t="str">
        <f t="shared" si="2"/>
        <v>748N</v>
      </c>
      <c r="I94" t="str">
        <f t="shared" si="3"/>
        <v>1-J03</v>
      </c>
      <c r="K94" s="36" t="b">
        <f>ISNUMBER(MATCH(B94,Selection!A:A,0))</f>
        <v>0</v>
      </c>
    </row>
    <row r="95" spans="1:11" hidden="1">
      <c r="A95" s="10">
        <v>3395</v>
      </c>
      <c r="B95" s="10">
        <v>749</v>
      </c>
      <c r="C95" s="44" t="s">
        <v>2436</v>
      </c>
      <c r="D95" s="10">
        <v>1</v>
      </c>
      <c r="E95" s="10" t="s">
        <v>2487</v>
      </c>
      <c r="F95" s="10"/>
      <c r="H95" t="str">
        <f t="shared" si="2"/>
        <v>749T</v>
      </c>
      <c r="I95" t="str">
        <f t="shared" si="3"/>
        <v>1-J04</v>
      </c>
      <c r="K95" s="36" t="b">
        <f>ISNUMBER(MATCH(B95,Selection!A:A,0))</f>
        <v>0</v>
      </c>
    </row>
    <row r="96" spans="1:11" hidden="1">
      <c r="A96" s="10">
        <v>3396</v>
      </c>
      <c r="B96" s="10">
        <v>749</v>
      </c>
      <c r="C96" s="44" t="s">
        <v>2436</v>
      </c>
      <c r="D96" s="10">
        <v>1</v>
      </c>
      <c r="E96" s="10" t="s">
        <v>2488</v>
      </c>
      <c r="F96" s="10"/>
      <c r="H96" t="str">
        <f t="shared" si="2"/>
        <v>749T</v>
      </c>
      <c r="I96" t="str">
        <f t="shared" si="3"/>
        <v>1-J05</v>
      </c>
      <c r="K96" s="36" t="b">
        <f>ISNUMBER(MATCH(B96,Selection!A:A,0))</f>
        <v>0</v>
      </c>
    </row>
    <row r="97" spans="1:11" hidden="1">
      <c r="A97" s="10">
        <v>3397</v>
      </c>
      <c r="B97" s="10">
        <v>749</v>
      </c>
      <c r="C97" s="44" t="s">
        <v>2656</v>
      </c>
      <c r="D97" s="10">
        <v>1</v>
      </c>
      <c r="E97" s="10" t="s">
        <v>2489</v>
      </c>
      <c r="F97" s="10"/>
      <c r="H97" t="str">
        <f t="shared" si="2"/>
        <v>749N</v>
      </c>
      <c r="I97" t="str">
        <f t="shared" si="3"/>
        <v>1-J06</v>
      </c>
      <c r="K97" s="36" t="b">
        <f>ISNUMBER(MATCH(B97,Selection!A:A,0))</f>
        <v>0</v>
      </c>
    </row>
    <row r="98" spans="1:11" hidden="1">
      <c r="A98" s="10">
        <v>3398</v>
      </c>
      <c r="B98" s="10">
        <v>750</v>
      </c>
      <c r="C98" s="44" t="s">
        <v>2591</v>
      </c>
      <c r="D98" s="10">
        <v>1</v>
      </c>
      <c r="E98" s="10" t="s">
        <v>2490</v>
      </c>
      <c r="F98" s="10"/>
      <c r="H98" t="str">
        <f t="shared" si="2"/>
        <v>750MS</v>
      </c>
      <c r="I98" t="str">
        <f t="shared" si="3"/>
        <v>1-J07</v>
      </c>
      <c r="K98" s="36" t="b">
        <f>ISNUMBER(MATCH(B98,Selection!A:A,0))</f>
        <v>0</v>
      </c>
    </row>
    <row r="99" spans="1:11" hidden="1">
      <c r="A99" s="10">
        <v>3399</v>
      </c>
      <c r="B99" s="10">
        <v>750</v>
      </c>
      <c r="C99" s="44" t="s">
        <v>2591</v>
      </c>
      <c r="D99" s="10">
        <v>1</v>
      </c>
      <c r="E99" s="10" t="s">
        <v>2836</v>
      </c>
      <c r="F99" s="10"/>
      <c r="H99" t="str">
        <f t="shared" si="2"/>
        <v>750MS</v>
      </c>
      <c r="I99" t="str">
        <f t="shared" si="3"/>
        <v>1-J08</v>
      </c>
      <c r="K99" s="36" t="b">
        <f>ISNUMBER(MATCH(B99,Selection!A:A,0))</f>
        <v>0</v>
      </c>
    </row>
    <row r="100" spans="1:11" hidden="1">
      <c r="A100" s="10">
        <v>3400</v>
      </c>
      <c r="B100" s="10">
        <v>750</v>
      </c>
      <c r="C100" s="44" t="s">
        <v>2592</v>
      </c>
      <c r="D100" s="10">
        <v>1</v>
      </c>
      <c r="E100" s="10" t="s">
        <v>2837</v>
      </c>
      <c r="F100" s="10"/>
      <c r="H100" t="str">
        <f t="shared" si="2"/>
        <v>750NS</v>
      </c>
      <c r="I100" t="str">
        <f t="shared" si="3"/>
        <v>1-J09</v>
      </c>
      <c r="K100" s="36" t="b">
        <f>ISNUMBER(MATCH(B100,Selection!A:A,0))</f>
        <v>0</v>
      </c>
    </row>
    <row r="101" spans="1:11" hidden="1">
      <c r="A101" s="10">
        <v>3401</v>
      </c>
      <c r="B101" s="10">
        <v>751</v>
      </c>
      <c r="C101" s="44" t="s">
        <v>2436</v>
      </c>
      <c r="D101" s="10">
        <v>1</v>
      </c>
      <c r="E101" s="10" t="s">
        <v>2593</v>
      </c>
      <c r="F101" s="10"/>
      <c r="H101" t="str">
        <f t="shared" si="2"/>
        <v>751T</v>
      </c>
      <c r="I101" t="str">
        <f t="shared" si="3"/>
        <v>1-J10</v>
      </c>
      <c r="K101" s="36" t="b">
        <f>ISNUMBER(MATCH(B101,Selection!A:A,0))</f>
        <v>0</v>
      </c>
    </row>
    <row r="102" spans="1:11" hidden="1">
      <c r="A102" s="11">
        <v>3402</v>
      </c>
      <c r="B102" s="11">
        <v>751</v>
      </c>
      <c r="C102" s="45" t="s">
        <v>2656</v>
      </c>
      <c r="D102" s="11">
        <v>2</v>
      </c>
      <c r="E102" s="11" t="s">
        <v>2770</v>
      </c>
      <c r="F102" s="10" t="s">
        <v>2480</v>
      </c>
      <c r="H102" t="str">
        <f t="shared" si="2"/>
        <v>751N</v>
      </c>
      <c r="I102" t="str">
        <f t="shared" si="3"/>
        <v>2-A01</v>
      </c>
      <c r="K102" s="36" t="b">
        <f>ISNUMBER(MATCH(B102,Selection!A:A,0))</f>
        <v>0</v>
      </c>
    </row>
    <row r="103" spans="1:11" hidden="1">
      <c r="A103" s="11">
        <v>3403</v>
      </c>
      <c r="B103" s="11">
        <v>752</v>
      </c>
      <c r="C103" s="45" t="s">
        <v>2438</v>
      </c>
      <c r="D103" s="11">
        <v>2</v>
      </c>
      <c r="E103" s="11" t="s">
        <v>2771</v>
      </c>
      <c r="F103" s="10"/>
      <c r="H103" t="str">
        <f t="shared" si="2"/>
        <v>752ML</v>
      </c>
      <c r="I103" t="str">
        <f t="shared" si="3"/>
        <v>2-A02</v>
      </c>
      <c r="K103" s="36" t="b">
        <f>ISNUMBER(MATCH(B103,Selection!A:A,0))</f>
        <v>0</v>
      </c>
    </row>
    <row r="104" spans="1:11" hidden="1">
      <c r="A104" s="11">
        <v>3404</v>
      </c>
      <c r="B104" s="11">
        <v>752</v>
      </c>
      <c r="C104" s="45" t="s">
        <v>2438</v>
      </c>
      <c r="D104" s="11">
        <v>2</v>
      </c>
      <c r="E104" s="11" t="s">
        <v>2763</v>
      </c>
      <c r="F104" s="10"/>
      <c r="H104" t="str">
        <f t="shared" si="2"/>
        <v>752ML</v>
      </c>
      <c r="I104" t="str">
        <f t="shared" si="3"/>
        <v>2-A03</v>
      </c>
      <c r="K104" s="36" t="b">
        <f>ISNUMBER(MATCH(B104,Selection!A:A,0))</f>
        <v>0</v>
      </c>
    </row>
    <row r="105" spans="1:11" hidden="1">
      <c r="A105" s="11">
        <v>3405</v>
      </c>
      <c r="B105" s="11">
        <v>752</v>
      </c>
      <c r="C105" s="45" t="s">
        <v>2785</v>
      </c>
      <c r="D105" s="11">
        <v>2</v>
      </c>
      <c r="E105" s="11" t="s">
        <v>2756</v>
      </c>
      <c r="F105" s="10"/>
      <c r="H105" t="str">
        <f t="shared" si="2"/>
        <v>752NL</v>
      </c>
      <c r="I105" t="str">
        <f t="shared" si="3"/>
        <v>2-A04</v>
      </c>
      <c r="K105" s="36" t="b">
        <f>ISNUMBER(MATCH(B105,Selection!A:A,0))</f>
        <v>0</v>
      </c>
    </row>
    <row r="106" spans="1:11" hidden="1">
      <c r="A106" s="11">
        <v>3406</v>
      </c>
      <c r="B106" s="11">
        <v>752</v>
      </c>
      <c r="C106" s="45" t="s">
        <v>2785</v>
      </c>
      <c r="D106" s="11">
        <v>2</v>
      </c>
      <c r="E106" s="11" t="s">
        <v>2757</v>
      </c>
      <c r="F106" s="10"/>
      <c r="H106" t="str">
        <f t="shared" si="2"/>
        <v>752NL</v>
      </c>
      <c r="I106" t="str">
        <f t="shared" si="3"/>
        <v>2-A05</v>
      </c>
      <c r="K106" s="36" t="b">
        <f>ISNUMBER(MATCH(B106,Selection!A:A,0))</f>
        <v>0</v>
      </c>
    </row>
    <row r="107" spans="1:11" hidden="1">
      <c r="A107" s="11">
        <v>3408</v>
      </c>
      <c r="B107" s="11">
        <v>753</v>
      </c>
      <c r="C107" s="45" t="s">
        <v>2436</v>
      </c>
      <c r="D107" s="11">
        <v>2</v>
      </c>
      <c r="E107" s="11" t="s">
        <v>2758</v>
      </c>
      <c r="F107" s="10"/>
      <c r="H107" t="str">
        <f t="shared" si="2"/>
        <v>753T</v>
      </c>
      <c r="I107" t="str">
        <f t="shared" si="3"/>
        <v>2-A06</v>
      </c>
      <c r="K107" s="36" t="b">
        <f>ISNUMBER(MATCH(B107,Selection!A:A,0))</f>
        <v>0</v>
      </c>
    </row>
    <row r="108" spans="1:11" hidden="1">
      <c r="A108" s="11">
        <v>3408</v>
      </c>
      <c r="B108" s="11">
        <v>753</v>
      </c>
      <c r="C108" s="45" t="s">
        <v>2436</v>
      </c>
      <c r="D108" s="11">
        <v>2</v>
      </c>
      <c r="E108" s="11" t="s">
        <v>2918</v>
      </c>
      <c r="F108" s="10"/>
      <c r="H108" t="str">
        <f t="shared" si="2"/>
        <v>753T</v>
      </c>
      <c r="I108" t="str">
        <f t="shared" si="3"/>
        <v>2-A07</v>
      </c>
      <c r="K108" s="36" t="b">
        <f>ISNUMBER(MATCH(B108,Selection!A:A,0))</f>
        <v>0</v>
      </c>
    </row>
    <row r="109" spans="1:11" hidden="1">
      <c r="A109" s="11">
        <v>3409</v>
      </c>
      <c r="B109" s="11">
        <v>753</v>
      </c>
      <c r="C109" s="45" t="s">
        <v>2656</v>
      </c>
      <c r="D109" s="11">
        <v>2</v>
      </c>
      <c r="E109" s="11" t="s">
        <v>2919</v>
      </c>
      <c r="F109" s="10"/>
      <c r="H109" t="str">
        <f t="shared" si="2"/>
        <v>753N</v>
      </c>
      <c r="I109" t="str">
        <f t="shared" si="3"/>
        <v>2-A08</v>
      </c>
      <c r="K109" s="36" t="b">
        <f>ISNUMBER(MATCH(B109,Selection!A:A,0))</f>
        <v>0</v>
      </c>
    </row>
    <row r="110" spans="1:11" hidden="1">
      <c r="A110" s="11">
        <v>3410</v>
      </c>
      <c r="B110" s="11">
        <v>753</v>
      </c>
      <c r="C110" s="45" t="s">
        <v>2656</v>
      </c>
      <c r="D110" s="11">
        <v>2</v>
      </c>
      <c r="E110" s="11" t="s">
        <v>2920</v>
      </c>
      <c r="F110" s="10" t="s">
        <v>2480</v>
      </c>
      <c r="H110" t="str">
        <f t="shared" si="2"/>
        <v>753N</v>
      </c>
      <c r="I110" t="str">
        <f t="shared" si="3"/>
        <v>2-A09</v>
      </c>
      <c r="K110" s="36" t="b">
        <f>ISNUMBER(MATCH(B110,Selection!A:A,0))</f>
        <v>0</v>
      </c>
    </row>
    <row r="111" spans="1:11" hidden="1">
      <c r="A111" s="11">
        <v>3411</v>
      </c>
      <c r="B111" s="11">
        <v>753</v>
      </c>
      <c r="C111" s="45" t="s">
        <v>2656</v>
      </c>
      <c r="D111" s="11">
        <v>2</v>
      </c>
      <c r="E111" s="11" t="s">
        <v>2437</v>
      </c>
      <c r="F111" s="10"/>
      <c r="H111" t="str">
        <f t="shared" si="2"/>
        <v>753N</v>
      </c>
      <c r="I111" t="str">
        <f t="shared" si="3"/>
        <v>2-A10</v>
      </c>
      <c r="K111" s="36" t="b">
        <f>ISNUMBER(MATCH(B111,Selection!A:A,0))</f>
        <v>0</v>
      </c>
    </row>
    <row r="112" spans="1:11" hidden="1">
      <c r="A112" s="11">
        <v>3412</v>
      </c>
      <c r="B112" s="11">
        <v>754</v>
      </c>
      <c r="C112" s="45" t="s">
        <v>2436</v>
      </c>
      <c r="D112" s="11">
        <v>2</v>
      </c>
      <c r="E112" s="11" t="s">
        <v>2921</v>
      </c>
      <c r="F112" s="10"/>
      <c r="H112" t="str">
        <f t="shared" si="2"/>
        <v>754T</v>
      </c>
      <c r="I112" t="str">
        <f t="shared" si="3"/>
        <v>2-B01</v>
      </c>
      <c r="K112" s="36" t="b">
        <f>ISNUMBER(MATCH(B112,Selection!A:A,0))</f>
        <v>0</v>
      </c>
    </row>
    <row r="113" spans="1:11" hidden="1">
      <c r="A113" s="11">
        <v>3413</v>
      </c>
      <c r="B113" s="11">
        <v>754</v>
      </c>
      <c r="C113" s="45" t="s">
        <v>2436</v>
      </c>
      <c r="D113" s="11">
        <v>2</v>
      </c>
      <c r="E113" s="11" t="s">
        <v>2922</v>
      </c>
      <c r="F113" s="10"/>
      <c r="H113" t="str">
        <f t="shared" si="2"/>
        <v>754T</v>
      </c>
      <c r="I113" t="str">
        <f t="shared" si="3"/>
        <v>2-B02</v>
      </c>
      <c r="K113" s="36" t="b">
        <f>ISNUMBER(MATCH(B113,Selection!A:A,0))</f>
        <v>0</v>
      </c>
    </row>
    <row r="114" spans="1:11" hidden="1">
      <c r="A114" s="11">
        <v>3414</v>
      </c>
      <c r="B114" s="11">
        <v>754</v>
      </c>
      <c r="C114" s="45" t="s">
        <v>2656</v>
      </c>
      <c r="D114" s="11">
        <v>2</v>
      </c>
      <c r="E114" s="11" t="s">
        <v>3082</v>
      </c>
      <c r="F114" s="10"/>
      <c r="H114" t="str">
        <f t="shared" si="2"/>
        <v>754N</v>
      </c>
      <c r="I114" t="str">
        <f t="shared" si="3"/>
        <v>2-B03</v>
      </c>
      <c r="K114" s="36" t="b">
        <f>ISNUMBER(MATCH(B114,Selection!A:A,0))</f>
        <v>0</v>
      </c>
    </row>
    <row r="115" spans="1:11" hidden="1">
      <c r="A115" s="11">
        <v>3415</v>
      </c>
      <c r="B115" s="11">
        <v>754</v>
      </c>
      <c r="C115" s="45" t="s">
        <v>2656</v>
      </c>
      <c r="D115" s="11">
        <v>2</v>
      </c>
      <c r="E115" s="11" t="s">
        <v>3083</v>
      </c>
      <c r="F115" s="10"/>
      <c r="H115" t="str">
        <f t="shared" si="2"/>
        <v>754N</v>
      </c>
      <c r="I115" t="str">
        <f t="shared" si="3"/>
        <v>2-B04</v>
      </c>
      <c r="K115" s="36" t="b">
        <f>ISNUMBER(MATCH(B115,Selection!A:A,0))</f>
        <v>0</v>
      </c>
    </row>
    <row r="116" spans="1:11" hidden="1">
      <c r="A116" s="11">
        <v>3416</v>
      </c>
      <c r="B116" s="11">
        <v>755</v>
      </c>
      <c r="C116" s="45" t="s">
        <v>2436</v>
      </c>
      <c r="D116" s="11">
        <v>2</v>
      </c>
      <c r="E116" s="11" t="s">
        <v>2938</v>
      </c>
      <c r="F116" s="10"/>
      <c r="H116" t="str">
        <f t="shared" si="2"/>
        <v>755T</v>
      </c>
      <c r="I116" t="str">
        <f t="shared" si="3"/>
        <v>2-B05</v>
      </c>
      <c r="K116" s="36" t="b">
        <f>ISNUMBER(MATCH(B116,Selection!A:A,0))</f>
        <v>0</v>
      </c>
    </row>
    <row r="117" spans="1:11" hidden="1">
      <c r="A117" s="11">
        <v>3417</v>
      </c>
      <c r="B117" s="11">
        <v>755</v>
      </c>
      <c r="C117" s="45" t="s">
        <v>2436</v>
      </c>
      <c r="D117" s="11">
        <v>2</v>
      </c>
      <c r="E117" s="11" t="s">
        <v>2939</v>
      </c>
      <c r="F117" s="10"/>
      <c r="H117" t="str">
        <f t="shared" si="2"/>
        <v>755T</v>
      </c>
      <c r="I117" t="str">
        <f t="shared" si="3"/>
        <v>2-B06</v>
      </c>
      <c r="K117" s="36" t="b">
        <f>ISNUMBER(MATCH(B117,Selection!A:A,0))</f>
        <v>0</v>
      </c>
    </row>
    <row r="118" spans="1:11" hidden="1">
      <c r="A118" s="11">
        <v>3418</v>
      </c>
      <c r="B118" s="11">
        <v>755</v>
      </c>
      <c r="C118" s="45" t="s">
        <v>2656</v>
      </c>
      <c r="D118" s="11">
        <v>2</v>
      </c>
      <c r="E118" s="11" t="s">
        <v>2940</v>
      </c>
      <c r="F118" s="10" t="s">
        <v>2480</v>
      </c>
      <c r="H118" t="str">
        <f t="shared" si="2"/>
        <v>755N</v>
      </c>
      <c r="I118" t="str">
        <f t="shared" si="3"/>
        <v>2-B07</v>
      </c>
      <c r="K118" s="36" t="b">
        <f>ISNUMBER(MATCH(B118,Selection!A:A,0))</f>
        <v>0</v>
      </c>
    </row>
    <row r="119" spans="1:11" hidden="1">
      <c r="A119" s="11">
        <v>3419</v>
      </c>
      <c r="B119" s="11">
        <v>756</v>
      </c>
      <c r="C119" s="45" t="s">
        <v>2436</v>
      </c>
      <c r="D119" s="11">
        <v>2</v>
      </c>
      <c r="E119" s="11" t="s">
        <v>2941</v>
      </c>
      <c r="F119" s="10"/>
      <c r="H119" t="str">
        <f t="shared" si="2"/>
        <v>756T</v>
      </c>
      <c r="I119" t="str">
        <f t="shared" si="3"/>
        <v>2-B08</v>
      </c>
      <c r="K119" s="36" t="b">
        <f>ISNUMBER(MATCH(B119,Selection!A:A,0))</f>
        <v>0</v>
      </c>
    </row>
    <row r="120" spans="1:11" hidden="1">
      <c r="A120" s="11">
        <v>3420</v>
      </c>
      <c r="B120" s="11">
        <v>756</v>
      </c>
      <c r="C120" s="45" t="s">
        <v>2436</v>
      </c>
      <c r="D120" s="11">
        <v>2</v>
      </c>
      <c r="E120" s="11" t="s">
        <v>2942</v>
      </c>
      <c r="F120" s="10"/>
      <c r="H120" t="str">
        <f t="shared" si="2"/>
        <v>756T</v>
      </c>
      <c r="I120" t="str">
        <f t="shared" si="3"/>
        <v>2-B09</v>
      </c>
      <c r="K120" s="36" t="b">
        <f>ISNUMBER(MATCH(B120,Selection!A:A,0))</f>
        <v>0</v>
      </c>
    </row>
    <row r="121" spans="1:11" hidden="1">
      <c r="A121" s="11">
        <v>3421</v>
      </c>
      <c r="B121" s="11">
        <v>756</v>
      </c>
      <c r="C121" s="45" t="s">
        <v>2656</v>
      </c>
      <c r="D121" s="11">
        <v>2</v>
      </c>
      <c r="E121" s="11" t="s">
        <v>2784</v>
      </c>
      <c r="F121" s="10"/>
      <c r="H121" t="str">
        <f t="shared" si="2"/>
        <v>756N</v>
      </c>
      <c r="I121" t="str">
        <f t="shared" si="3"/>
        <v>2-B10</v>
      </c>
      <c r="K121" s="36" t="b">
        <f>ISNUMBER(MATCH(B121,Selection!A:A,0))</f>
        <v>0</v>
      </c>
    </row>
    <row r="122" spans="1:11" hidden="1">
      <c r="A122" s="11">
        <v>3422</v>
      </c>
      <c r="B122" s="11">
        <v>757</v>
      </c>
      <c r="C122" s="45" t="s">
        <v>2436</v>
      </c>
      <c r="D122" s="11">
        <v>2</v>
      </c>
      <c r="E122" s="11" t="s">
        <v>2943</v>
      </c>
      <c r="F122" s="10"/>
      <c r="H122" t="str">
        <f t="shared" si="2"/>
        <v>757T</v>
      </c>
      <c r="I122" t="str">
        <f t="shared" si="3"/>
        <v>2-C01</v>
      </c>
      <c r="K122" s="36" t="b">
        <f>ISNUMBER(MATCH(B122,Selection!A:A,0))</f>
        <v>0</v>
      </c>
    </row>
    <row r="123" spans="1:11" hidden="1">
      <c r="A123" s="11">
        <v>3423</v>
      </c>
      <c r="B123" s="11">
        <v>757</v>
      </c>
      <c r="C123" s="45" t="s">
        <v>2656</v>
      </c>
      <c r="D123" s="11">
        <v>2</v>
      </c>
      <c r="E123" s="11" t="s">
        <v>2944</v>
      </c>
      <c r="F123" s="10"/>
      <c r="H123" t="str">
        <f t="shared" si="2"/>
        <v>757N</v>
      </c>
      <c r="I123" t="str">
        <f t="shared" si="3"/>
        <v>2-C02</v>
      </c>
      <c r="K123" s="36" t="b">
        <f>ISNUMBER(MATCH(B123,Selection!A:A,0))</f>
        <v>0</v>
      </c>
    </row>
    <row r="124" spans="1:11" hidden="1">
      <c r="A124" s="11">
        <v>3424</v>
      </c>
      <c r="B124" s="11">
        <v>757</v>
      </c>
      <c r="C124" s="45" t="s">
        <v>2656</v>
      </c>
      <c r="D124" s="11">
        <v>2</v>
      </c>
      <c r="E124" s="11" t="s">
        <v>2945</v>
      </c>
      <c r="F124" s="10"/>
      <c r="H124" t="str">
        <f t="shared" si="2"/>
        <v>757N</v>
      </c>
      <c r="I124" t="str">
        <f t="shared" si="3"/>
        <v>2-C03</v>
      </c>
      <c r="K124" s="36" t="b">
        <f>ISNUMBER(MATCH(B124,Selection!A:A,0))</f>
        <v>0</v>
      </c>
    </row>
    <row r="125" spans="1:11" hidden="1">
      <c r="A125" s="11">
        <v>3425</v>
      </c>
      <c r="B125" s="11">
        <v>758</v>
      </c>
      <c r="C125" s="45" t="s">
        <v>2436</v>
      </c>
      <c r="D125" s="11">
        <v>2</v>
      </c>
      <c r="E125" s="11" t="s">
        <v>2946</v>
      </c>
      <c r="F125" s="10"/>
      <c r="H125" t="str">
        <f t="shared" si="2"/>
        <v>758T</v>
      </c>
      <c r="I125" t="str">
        <f t="shared" si="3"/>
        <v>2-C04</v>
      </c>
      <c r="K125" s="36" t="b">
        <f>ISNUMBER(MATCH(B125,Selection!A:A,0))</f>
        <v>0</v>
      </c>
    </row>
    <row r="126" spans="1:11" hidden="1">
      <c r="A126" s="11">
        <v>3426</v>
      </c>
      <c r="B126" s="11">
        <v>758</v>
      </c>
      <c r="C126" s="45" t="s">
        <v>2436</v>
      </c>
      <c r="D126" s="11">
        <v>2</v>
      </c>
      <c r="E126" s="11" t="s">
        <v>2947</v>
      </c>
      <c r="F126" s="10"/>
      <c r="H126" t="str">
        <f t="shared" si="2"/>
        <v>758T</v>
      </c>
      <c r="I126" t="str">
        <f t="shared" si="3"/>
        <v>2-C05</v>
      </c>
      <c r="K126" s="36" t="b">
        <f>ISNUMBER(MATCH(B126,Selection!A:A,0))</f>
        <v>0</v>
      </c>
    </row>
    <row r="127" spans="1:11" hidden="1">
      <c r="A127" s="11">
        <v>3427</v>
      </c>
      <c r="B127" s="11">
        <v>758</v>
      </c>
      <c r="C127" s="45" t="s">
        <v>2656</v>
      </c>
      <c r="D127" s="11">
        <v>2</v>
      </c>
      <c r="E127" s="11" t="s">
        <v>3021</v>
      </c>
      <c r="F127" s="10"/>
      <c r="H127" t="str">
        <f t="shared" si="2"/>
        <v>758N</v>
      </c>
      <c r="I127" t="str">
        <f t="shared" si="3"/>
        <v>2-C06</v>
      </c>
      <c r="K127" s="36" t="b">
        <f>ISNUMBER(MATCH(B127,Selection!A:A,0))</f>
        <v>0</v>
      </c>
    </row>
    <row r="128" spans="1:11" hidden="1">
      <c r="A128" s="11">
        <v>3428</v>
      </c>
      <c r="B128" s="11">
        <v>759</v>
      </c>
      <c r="C128" s="45" t="s">
        <v>2436</v>
      </c>
      <c r="D128" s="11">
        <v>2</v>
      </c>
      <c r="E128" s="11" t="s">
        <v>2826</v>
      </c>
      <c r="F128" s="10"/>
      <c r="H128" t="str">
        <f t="shared" si="2"/>
        <v>759T</v>
      </c>
      <c r="I128" t="str">
        <f t="shared" si="3"/>
        <v>2-C07</v>
      </c>
      <c r="K128" s="36" t="b">
        <f>ISNUMBER(MATCH(B128,Selection!A:A,0))</f>
        <v>0</v>
      </c>
    </row>
    <row r="129" spans="1:11" hidden="1">
      <c r="A129" s="11">
        <v>3429</v>
      </c>
      <c r="B129" s="11">
        <v>759</v>
      </c>
      <c r="C129" s="45" t="s">
        <v>2436</v>
      </c>
      <c r="D129" s="11">
        <v>2</v>
      </c>
      <c r="E129" s="11" t="s">
        <v>3022</v>
      </c>
      <c r="F129" s="10"/>
      <c r="H129" t="str">
        <f t="shared" si="2"/>
        <v>759T</v>
      </c>
      <c r="I129" t="str">
        <f t="shared" si="3"/>
        <v>2-C08</v>
      </c>
      <c r="K129" s="36" t="b">
        <f>ISNUMBER(MATCH(B129,Selection!A:A,0))</f>
        <v>0</v>
      </c>
    </row>
    <row r="130" spans="1:11" hidden="1">
      <c r="A130" s="11">
        <v>3430</v>
      </c>
      <c r="B130" s="11">
        <v>759</v>
      </c>
      <c r="C130" s="45" t="s">
        <v>2656</v>
      </c>
      <c r="D130" s="11">
        <v>2</v>
      </c>
      <c r="E130" s="11" t="s">
        <v>2948</v>
      </c>
      <c r="F130" s="10"/>
      <c r="H130" t="str">
        <f t="shared" ref="H130:H193" si="4">B130&amp;C130</f>
        <v>759N</v>
      </c>
      <c r="I130" t="str">
        <f t="shared" si="3"/>
        <v>2-C09</v>
      </c>
      <c r="K130" s="36" t="b">
        <f>ISNUMBER(MATCH(B130,Selection!A:A,0))</f>
        <v>0</v>
      </c>
    </row>
    <row r="131" spans="1:11" hidden="1">
      <c r="A131" s="11">
        <v>3431</v>
      </c>
      <c r="B131" s="11">
        <v>759</v>
      </c>
      <c r="C131" s="45" t="s">
        <v>2656</v>
      </c>
      <c r="D131" s="11">
        <v>2</v>
      </c>
      <c r="E131" s="11" t="s">
        <v>3023</v>
      </c>
      <c r="F131" s="10"/>
      <c r="H131" t="str">
        <f t="shared" si="4"/>
        <v>759N</v>
      </c>
      <c r="I131" t="str">
        <f t="shared" ref="I131:I194" si="5">D131&amp;"-"&amp;E131</f>
        <v>2-C10</v>
      </c>
      <c r="K131" s="36" t="b">
        <f>ISNUMBER(MATCH(B131,Selection!A:A,0))</f>
        <v>0</v>
      </c>
    </row>
    <row r="132" spans="1:11" hidden="1">
      <c r="A132" s="11">
        <v>3432</v>
      </c>
      <c r="B132" s="11">
        <v>760</v>
      </c>
      <c r="C132" s="45" t="s">
        <v>2436</v>
      </c>
      <c r="D132" s="11">
        <v>2</v>
      </c>
      <c r="E132" s="11" t="s">
        <v>2949</v>
      </c>
      <c r="F132" s="10"/>
      <c r="H132" t="str">
        <f t="shared" si="4"/>
        <v>760T</v>
      </c>
      <c r="I132" t="str">
        <f t="shared" si="5"/>
        <v>2-D01</v>
      </c>
      <c r="K132" s="36" t="b">
        <f>ISNUMBER(MATCH(B132,Selection!A:A,0))</f>
        <v>0</v>
      </c>
    </row>
    <row r="133" spans="1:11" hidden="1">
      <c r="A133" s="11">
        <v>3433</v>
      </c>
      <c r="B133" s="11">
        <v>760</v>
      </c>
      <c r="C133" s="45" t="s">
        <v>2656</v>
      </c>
      <c r="D133" s="11">
        <v>2</v>
      </c>
      <c r="E133" s="11" t="s">
        <v>2950</v>
      </c>
      <c r="F133" s="10"/>
      <c r="H133" t="str">
        <f t="shared" si="4"/>
        <v>760N</v>
      </c>
      <c r="I133" t="str">
        <f t="shared" si="5"/>
        <v>2-D02</v>
      </c>
      <c r="K133" s="36" t="b">
        <f>ISNUMBER(MATCH(B133,Selection!A:A,0))</f>
        <v>0</v>
      </c>
    </row>
    <row r="134" spans="1:11" hidden="1">
      <c r="A134" s="11">
        <v>3434</v>
      </c>
      <c r="B134" s="11">
        <v>760</v>
      </c>
      <c r="C134" s="45" t="s">
        <v>2656</v>
      </c>
      <c r="D134" s="11">
        <v>2</v>
      </c>
      <c r="E134" s="11" t="s">
        <v>2951</v>
      </c>
      <c r="F134" s="10"/>
      <c r="H134" t="str">
        <f t="shared" si="4"/>
        <v>760N</v>
      </c>
      <c r="I134" t="str">
        <f t="shared" si="5"/>
        <v>2-D03</v>
      </c>
      <c r="K134" s="36" t="b">
        <f>ISNUMBER(MATCH(B134,Selection!A:A,0))</f>
        <v>0</v>
      </c>
    </row>
    <row r="135" spans="1:11" hidden="1">
      <c r="A135" s="11">
        <v>3435</v>
      </c>
      <c r="B135" s="11">
        <v>761</v>
      </c>
      <c r="C135" s="45" t="s">
        <v>2436</v>
      </c>
      <c r="D135" s="11">
        <v>2</v>
      </c>
      <c r="E135" s="11" t="s">
        <v>2952</v>
      </c>
      <c r="F135" s="10"/>
      <c r="H135" t="str">
        <f t="shared" si="4"/>
        <v>761T</v>
      </c>
      <c r="I135" t="str">
        <f t="shared" si="5"/>
        <v>2-D04</v>
      </c>
      <c r="K135" s="36" t="b">
        <f>ISNUMBER(MATCH(B135,Selection!A:A,0))</f>
        <v>0</v>
      </c>
    </row>
    <row r="136" spans="1:11" hidden="1">
      <c r="A136" s="11">
        <v>3436</v>
      </c>
      <c r="B136" s="11">
        <v>761</v>
      </c>
      <c r="C136" s="45" t="s">
        <v>2436</v>
      </c>
      <c r="D136" s="11">
        <v>2</v>
      </c>
      <c r="E136" s="11" t="s">
        <v>2926</v>
      </c>
      <c r="F136" s="10"/>
      <c r="H136" t="str">
        <f t="shared" si="4"/>
        <v>761T</v>
      </c>
      <c r="I136" t="str">
        <f t="shared" si="5"/>
        <v>2-D05</v>
      </c>
      <c r="K136" s="36" t="b">
        <f>ISNUMBER(MATCH(B136,Selection!A:A,0))</f>
        <v>0</v>
      </c>
    </row>
    <row r="137" spans="1:11" hidden="1">
      <c r="A137" s="11">
        <v>3437</v>
      </c>
      <c r="B137" s="11">
        <v>761</v>
      </c>
      <c r="C137" s="45" t="s">
        <v>2436</v>
      </c>
      <c r="D137" s="11">
        <v>2</v>
      </c>
      <c r="E137" s="11" t="s">
        <v>2927</v>
      </c>
      <c r="F137" s="10"/>
      <c r="H137" t="str">
        <f t="shared" si="4"/>
        <v>761T</v>
      </c>
      <c r="I137" t="str">
        <f t="shared" si="5"/>
        <v>2-D06</v>
      </c>
      <c r="K137" s="36" t="b">
        <f>ISNUMBER(MATCH(B137,Selection!A:A,0))</f>
        <v>0</v>
      </c>
    </row>
    <row r="138" spans="1:11" hidden="1">
      <c r="A138" s="11">
        <v>3438</v>
      </c>
      <c r="B138" s="11">
        <v>761</v>
      </c>
      <c r="C138" s="45" t="s">
        <v>2436</v>
      </c>
      <c r="D138" s="11">
        <v>2</v>
      </c>
      <c r="E138" s="11" t="s">
        <v>2827</v>
      </c>
      <c r="F138" s="10"/>
      <c r="H138" t="str">
        <f t="shared" si="4"/>
        <v>761T</v>
      </c>
      <c r="I138" t="str">
        <f t="shared" si="5"/>
        <v>2-D07</v>
      </c>
      <c r="K138" s="36" t="b">
        <f>ISNUMBER(MATCH(B138,Selection!A:A,0))</f>
        <v>0</v>
      </c>
    </row>
    <row r="139" spans="1:11" hidden="1">
      <c r="A139" s="11">
        <v>3439</v>
      </c>
      <c r="B139" s="11">
        <v>761</v>
      </c>
      <c r="C139" s="45" t="s">
        <v>2656</v>
      </c>
      <c r="D139" s="11">
        <v>2</v>
      </c>
      <c r="E139" s="11" t="s">
        <v>2828</v>
      </c>
      <c r="F139" s="10"/>
      <c r="H139" t="str">
        <f t="shared" si="4"/>
        <v>761N</v>
      </c>
      <c r="I139" t="str">
        <f t="shared" si="5"/>
        <v>2-D08</v>
      </c>
      <c r="K139" s="36" t="b">
        <f>ISNUMBER(MATCH(B139,Selection!A:A,0))</f>
        <v>0</v>
      </c>
    </row>
    <row r="140" spans="1:11" hidden="1">
      <c r="A140" s="11">
        <v>3440</v>
      </c>
      <c r="B140" s="11">
        <v>761</v>
      </c>
      <c r="C140" s="45" t="s">
        <v>2656</v>
      </c>
      <c r="D140" s="11">
        <v>2</v>
      </c>
      <c r="E140" s="11" t="s">
        <v>2829</v>
      </c>
      <c r="F140" s="10"/>
      <c r="H140" t="str">
        <f t="shared" si="4"/>
        <v>761N</v>
      </c>
      <c r="I140" t="str">
        <f t="shared" si="5"/>
        <v>2-D09</v>
      </c>
      <c r="K140" s="36" t="b">
        <f>ISNUMBER(MATCH(B140,Selection!A:A,0))</f>
        <v>0</v>
      </c>
    </row>
    <row r="141" spans="1:11" hidden="1">
      <c r="A141" s="11">
        <v>3441</v>
      </c>
      <c r="B141" s="11">
        <v>762</v>
      </c>
      <c r="C141" s="45" t="s">
        <v>2436</v>
      </c>
      <c r="D141" s="11">
        <v>2</v>
      </c>
      <c r="E141" s="11" t="s">
        <v>2883</v>
      </c>
      <c r="F141" s="10"/>
      <c r="H141" t="str">
        <f t="shared" si="4"/>
        <v>762T</v>
      </c>
      <c r="I141" t="str">
        <f t="shared" si="5"/>
        <v>2-D10</v>
      </c>
      <c r="K141" s="36" t="b">
        <f>ISNUMBER(MATCH(B141,Selection!A:A,0))</f>
        <v>0</v>
      </c>
    </row>
    <row r="142" spans="1:11" hidden="1">
      <c r="A142" s="11">
        <v>3442</v>
      </c>
      <c r="B142" s="11">
        <v>762</v>
      </c>
      <c r="C142" s="45" t="s">
        <v>2436</v>
      </c>
      <c r="D142" s="11">
        <v>2</v>
      </c>
      <c r="E142" s="11" t="s">
        <v>2830</v>
      </c>
      <c r="F142" s="10"/>
      <c r="H142" t="str">
        <f t="shared" si="4"/>
        <v>762T</v>
      </c>
      <c r="I142" t="str">
        <f t="shared" si="5"/>
        <v>2-E01</v>
      </c>
      <c r="K142" s="36" t="b">
        <f>ISNUMBER(MATCH(B142,Selection!A:A,0))</f>
        <v>0</v>
      </c>
    </row>
    <row r="143" spans="1:11" hidden="1">
      <c r="A143" s="11">
        <v>3443</v>
      </c>
      <c r="B143" s="11">
        <v>762</v>
      </c>
      <c r="C143" s="45" t="s">
        <v>2656</v>
      </c>
      <c r="D143" s="11">
        <v>2</v>
      </c>
      <c r="E143" s="11" t="s">
        <v>3166</v>
      </c>
      <c r="F143" s="10"/>
      <c r="H143" t="str">
        <f t="shared" si="4"/>
        <v>762N</v>
      </c>
      <c r="I143" t="str">
        <f t="shared" si="5"/>
        <v>2-E02</v>
      </c>
      <c r="K143" s="36" t="b">
        <f>ISNUMBER(MATCH(B143,Selection!A:A,0))</f>
        <v>0</v>
      </c>
    </row>
    <row r="144" spans="1:11" hidden="1">
      <c r="A144" s="11">
        <v>3444</v>
      </c>
      <c r="B144" s="11">
        <v>763</v>
      </c>
      <c r="C144" s="45" t="s">
        <v>2436</v>
      </c>
      <c r="D144" s="11">
        <v>2</v>
      </c>
      <c r="E144" s="11" t="s">
        <v>3167</v>
      </c>
      <c r="F144" s="10"/>
      <c r="H144" t="str">
        <f t="shared" si="4"/>
        <v>763T</v>
      </c>
      <c r="I144" t="str">
        <f t="shared" si="5"/>
        <v>2-E03</v>
      </c>
      <c r="K144" s="36" t="b">
        <f>ISNUMBER(MATCH(B144,Selection!A:A,0))</f>
        <v>0</v>
      </c>
    </row>
    <row r="145" spans="1:11" hidden="1">
      <c r="A145" s="11">
        <v>3445</v>
      </c>
      <c r="B145" s="11">
        <v>763</v>
      </c>
      <c r="C145" s="45" t="s">
        <v>2656</v>
      </c>
      <c r="D145" s="11">
        <v>2</v>
      </c>
      <c r="E145" s="11" t="s">
        <v>3168</v>
      </c>
      <c r="F145" s="10"/>
      <c r="H145" t="str">
        <f t="shared" si="4"/>
        <v>763N</v>
      </c>
      <c r="I145" t="str">
        <f t="shared" si="5"/>
        <v>2-E04</v>
      </c>
      <c r="K145" s="36" t="b">
        <f>ISNUMBER(MATCH(B145,Selection!A:A,0))</f>
        <v>0</v>
      </c>
    </row>
    <row r="146" spans="1:11" hidden="1">
      <c r="A146" s="11">
        <v>3446</v>
      </c>
      <c r="B146" s="11">
        <v>763</v>
      </c>
      <c r="C146" s="45" t="s">
        <v>2656</v>
      </c>
      <c r="D146" s="11">
        <v>2</v>
      </c>
      <c r="E146" s="11" t="s">
        <v>2435</v>
      </c>
      <c r="F146" s="10"/>
      <c r="H146" t="str">
        <f t="shared" si="4"/>
        <v>763N</v>
      </c>
      <c r="I146" t="str">
        <f t="shared" si="5"/>
        <v>2-E05</v>
      </c>
      <c r="K146" s="36" t="b">
        <f>ISNUMBER(MATCH(B146,Selection!A:A,0))</f>
        <v>0</v>
      </c>
    </row>
    <row r="147" spans="1:11" hidden="1">
      <c r="A147" s="11">
        <v>3447</v>
      </c>
      <c r="B147" s="11">
        <v>763</v>
      </c>
      <c r="C147" s="45" t="s">
        <v>2656</v>
      </c>
      <c r="D147" s="11">
        <v>2</v>
      </c>
      <c r="E147" s="11" t="s">
        <v>2493</v>
      </c>
      <c r="F147" s="10"/>
      <c r="H147" t="str">
        <f t="shared" si="4"/>
        <v>763N</v>
      </c>
      <c r="I147" t="str">
        <f t="shared" si="5"/>
        <v>2-E06</v>
      </c>
      <c r="K147" s="36" t="b">
        <f>ISNUMBER(MATCH(B147,Selection!A:A,0))</f>
        <v>0</v>
      </c>
    </row>
    <row r="148" spans="1:11" hidden="1">
      <c r="A148" s="11">
        <v>3448</v>
      </c>
      <c r="B148" s="11">
        <v>764</v>
      </c>
      <c r="C148" s="45" t="s">
        <v>2436</v>
      </c>
      <c r="D148" s="11">
        <v>2</v>
      </c>
      <c r="E148" s="11" t="s">
        <v>2305</v>
      </c>
      <c r="F148" s="10"/>
      <c r="H148" t="str">
        <f t="shared" si="4"/>
        <v>764T</v>
      </c>
      <c r="I148" t="str">
        <f t="shared" si="5"/>
        <v>2-E07</v>
      </c>
      <c r="K148" s="36" t="b">
        <f>ISNUMBER(MATCH(B148,Selection!A:A,0))</f>
        <v>0</v>
      </c>
    </row>
    <row r="149" spans="1:11" hidden="1">
      <c r="A149" s="11">
        <v>3449</v>
      </c>
      <c r="B149" s="11">
        <v>764</v>
      </c>
      <c r="C149" s="45" t="s">
        <v>2436</v>
      </c>
      <c r="D149" s="11">
        <v>2</v>
      </c>
      <c r="E149" s="11" t="s">
        <v>2306</v>
      </c>
      <c r="F149" s="10"/>
      <c r="H149" t="str">
        <f t="shared" si="4"/>
        <v>764T</v>
      </c>
      <c r="I149" t="str">
        <f t="shared" si="5"/>
        <v>2-E08</v>
      </c>
      <c r="K149" s="36" t="b">
        <f>ISNUMBER(MATCH(B149,Selection!A:A,0))</f>
        <v>0</v>
      </c>
    </row>
    <row r="150" spans="1:11" hidden="1">
      <c r="A150" s="11">
        <v>3450</v>
      </c>
      <c r="B150" s="11">
        <v>764</v>
      </c>
      <c r="C150" s="45" t="s">
        <v>2656</v>
      </c>
      <c r="D150" s="11">
        <v>2</v>
      </c>
      <c r="E150" s="11" t="s">
        <v>2236</v>
      </c>
      <c r="F150" s="10"/>
      <c r="H150" t="str">
        <f t="shared" si="4"/>
        <v>764N</v>
      </c>
      <c r="I150" t="str">
        <f t="shared" si="5"/>
        <v>2-E09</v>
      </c>
      <c r="K150" s="36" t="b">
        <f>ISNUMBER(MATCH(B150,Selection!A:A,0))</f>
        <v>0</v>
      </c>
    </row>
    <row r="151" spans="1:11" hidden="1">
      <c r="A151" s="11">
        <v>3451</v>
      </c>
      <c r="B151" s="11">
        <v>764</v>
      </c>
      <c r="C151" s="45" t="s">
        <v>2656</v>
      </c>
      <c r="D151" s="11">
        <v>2</v>
      </c>
      <c r="E151" s="11" t="s">
        <v>3084</v>
      </c>
      <c r="F151" s="10"/>
      <c r="H151" t="str">
        <f t="shared" si="4"/>
        <v>764N</v>
      </c>
      <c r="I151" t="str">
        <f t="shared" si="5"/>
        <v>2-E10</v>
      </c>
      <c r="K151" s="36" t="b">
        <f>ISNUMBER(MATCH(B151,Selection!A:A,0))</f>
        <v>0</v>
      </c>
    </row>
    <row r="152" spans="1:11" hidden="1">
      <c r="A152" s="11">
        <v>3452</v>
      </c>
      <c r="B152" s="11">
        <v>765</v>
      </c>
      <c r="C152" s="45" t="s">
        <v>2438</v>
      </c>
      <c r="D152" s="11">
        <v>2</v>
      </c>
      <c r="E152" s="11" t="s">
        <v>2963</v>
      </c>
      <c r="F152" s="10" t="s">
        <v>2480</v>
      </c>
      <c r="H152" t="str">
        <f t="shared" si="4"/>
        <v>765ML</v>
      </c>
      <c r="I152" t="str">
        <f t="shared" si="5"/>
        <v>2-F01</v>
      </c>
      <c r="K152" s="36" t="b">
        <f>ISNUMBER(MATCH(B152,Selection!A:A,0))</f>
        <v>0</v>
      </c>
    </row>
    <row r="153" spans="1:11" hidden="1">
      <c r="A153" s="11">
        <v>3453</v>
      </c>
      <c r="B153" s="11">
        <v>765</v>
      </c>
      <c r="C153" s="45" t="s">
        <v>2438</v>
      </c>
      <c r="D153" s="11">
        <v>2</v>
      </c>
      <c r="E153" s="11" t="s">
        <v>2964</v>
      </c>
      <c r="F153" s="10" t="s">
        <v>2480</v>
      </c>
      <c r="H153" t="str">
        <f t="shared" si="4"/>
        <v>765ML</v>
      </c>
      <c r="I153" t="str">
        <f t="shared" si="5"/>
        <v>2-F02</v>
      </c>
      <c r="K153" s="36" t="b">
        <f>ISNUMBER(MATCH(B153,Selection!A:A,0))</f>
        <v>0</v>
      </c>
    </row>
    <row r="154" spans="1:11" hidden="1">
      <c r="A154" s="11">
        <v>3454</v>
      </c>
      <c r="B154" s="11">
        <v>765</v>
      </c>
      <c r="C154" s="45" t="s">
        <v>2785</v>
      </c>
      <c r="D154" s="11">
        <v>2</v>
      </c>
      <c r="E154" s="11" t="s">
        <v>2965</v>
      </c>
      <c r="F154" s="10" t="s">
        <v>2480</v>
      </c>
      <c r="H154" t="str">
        <f t="shared" si="4"/>
        <v>765NL</v>
      </c>
      <c r="I154" t="str">
        <f t="shared" si="5"/>
        <v>2-F03</v>
      </c>
      <c r="K154" s="36" t="b">
        <f>ISNUMBER(MATCH(B154,Selection!A:A,0))</f>
        <v>0</v>
      </c>
    </row>
    <row r="155" spans="1:11" hidden="1">
      <c r="A155" s="11">
        <v>3455</v>
      </c>
      <c r="B155" s="11">
        <v>765</v>
      </c>
      <c r="C155" s="45" t="s">
        <v>2785</v>
      </c>
      <c r="D155" s="11">
        <v>2</v>
      </c>
      <c r="E155" s="11" t="s">
        <v>2966</v>
      </c>
      <c r="F155" s="10"/>
      <c r="H155" t="str">
        <f t="shared" si="4"/>
        <v>765NL</v>
      </c>
      <c r="I155" t="str">
        <f t="shared" si="5"/>
        <v>2-F04</v>
      </c>
      <c r="K155" s="36" t="b">
        <f>ISNUMBER(MATCH(B155,Selection!A:A,0))</f>
        <v>0</v>
      </c>
    </row>
    <row r="156" spans="1:11" hidden="1">
      <c r="A156" s="11">
        <v>3456</v>
      </c>
      <c r="B156" s="11">
        <v>766</v>
      </c>
      <c r="C156" s="45" t="s">
        <v>2436</v>
      </c>
      <c r="D156" s="11">
        <v>2</v>
      </c>
      <c r="E156" s="11" t="s">
        <v>2967</v>
      </c>
      <c r="F156" s="10"/>
      <c r="H156" t="str">
        <f t="shared" si="4"/>
        <v>766T</v>
      </c>
      <c r="I156" t="str">
        <f t="shared" si="5"/>
        <v>2-F05</v>
      </c>
      <c r="K156" s="36" t="b">
        <f>ISNUMBER(MATCH(B156,Selection!A:A,0))</f>
        <v>0</v>
      </c>
    </row>
    <row r="157" spans="1:11" hidden="1">
      <c r="A157" s="11">
        <v>3457</v>
      </c>
      <c r="B157" s="11">
        <v>766</v>
      </c>
      <c r="C157" s="45" t="s">
        <v>2436</v>
      </c>
      <c r="D157" s="11">
        <v>2</v>
      </c>
      <c r="E157" s="11" t="s">
        <v>2968</v>
      </c>
      <c r="F157" s="10"/>
      <c r="H157" t="str">
        <f t="shared" si="4"/>
        <v>766T</v>
      </c>
      <c r="I157" t="str">
        <f t="shared" si="5"/>
        <v>2-F06</v>
      </c>
      <c r="K157" s="36" t="b">
        <f>ISNUMBER(MATCH(B157,Selection!A:A,0))</f>
        <v>0</v>
      </c>
    </row>
    <row r="158" spans="1:11" hidden="1">
      <c r="A158" s="11">
        <v>3458</v>
      </c>
      <c r="B158" s="11">
        <v>766</v>
      </c>
      <c r="C158" s="45" t="s">
        <v>2656</v>
      </c>
      <c r="D158" s="11">
        <v>2</v>
      </c>
      <c r="E158" s="11" t="s">
        <v>2969</v>
      </c>
      <c r="F158" s="10"/>
      <c r="H158" t="str">
        <f t="shared" si="4"/>
        <v>766N</v>
      </c>
      <c r="I158" t="str">
        <f t="shared" si="5"/>
        <v>2-F07</v>
      </c>
      <c r="K158" s="36" t="b">
        <f>ISNUMBER(MATCH(B158,Selection!A:A,0))</f>
        <v>0</v>
      </c>
    </row>
    <row r="159" spans="1:11" hidden="1">
      <c r="A159" s="11">
        <v>3459</v>
      </c>
      <c r="B159" s="11">
        <v>767</v>
      </c>
      <c r="C159" s="45" t="s">
        <v>2656</v>
      </c>
      <c r="D159" s="11">
        <v>2</v>
      </c>
      <c r="E159" s="11" t="s">
        <v>2874</v>
      </c>
      <c r="F159" s="10"/>
      <c r="H159" t="str">
        <f t="shared" si="4"/>
        <v>767N</v>
      </c>
      <c r="I159" t="str">
        <f t="shared" si="5"/>
        <v>2-F08</v>
      </c>
      <c r="K159" s="36" t="b">
        <f>ISNUMBER(MATCH(B159,Selection!A:A,0))</f>
        <v>0</v>
      </c>
    </row>
    <row r="160" spans="1:11" hidden="1">
      <c r="A160" s="11">
        <v>3460</v>
      </c>
      <c r="B160" s="11">
        <v>768</v>
      </c>
      <c r="C160" s="45" t="s">
        <v>2436</v>
      </c>
      <c r="D160" s="11">
        <v>2</v>
      </c>
      <c r="E160" s="11" t="s">
        <v>2687</v>
      </c>
      <c r="F160" s="10"/>
      <c r="H160" t="str">
        <f t="shared" si="4"/>
        <v>768T</v>
      </c>
      <c r="I160" t="str">
        <f t="shared" si="5"/>
        <v>2-F09</v>
      </c>
      <c r="K160" s="36" t="b">
        <f>ISNUMBER(MATCH(B160,Selection!A:A,0))</f>
        <v>0</v>
      </c>
    </row>
    <row r="161" spans="1:11" hidden="1">
      <c r="A161" s="11">
        <v>3461</v>
      </c>
      <c r="B161" s="11">
        <v>768</v>
      </c>
      <c r="C161" s="45" t="s">
        <v>2436</v>
      </c>
      <c r="D161" s="11">
        <v>2</v>
      </c>
      <c r="E161" s="11" t="s">
        <v>2696</v>
      </c>
      <c r="F161" s="10"/>
      <c r="H161" t="str">
        <f t="shared" si="4"/>
        <v>768T</v>
      </c>
      <c r="I161" t="str">
        <f t="shared" si="5"/>
        <v>2-F10</v>
      </c>
      <c r="K161" s="36" t="b">
        <f>ISNUMBER(MATCH(B161,Selection!A:A,0))</f>
        <v>0</v>
      </c>
    </row>
    <row r="162" spans="1:11" hidden="1">
      <c r="A162" s="11">
        <v>3462</v>
      </c>
      <c r="B162" s="11">
        <v>768</v>
      </c>
      <c r="C162" s="45" t="s">
        <v>2656</v>
      </c>
      <c r="D162" s="11">
        <v>2</v>
      </c>
      <c r="E162" s="11" t="s">
        <v>2594</v>
      </c>
      <c r="F162" s="10"/>
      <c r="H162" t="str">
        <f t="shared" si="4"/>
        <v>768N</v>
      </c>
      <c r="I162" t="str">
        <f t="shared" si="5"/>
        <v>2-G01</v>
      </c>
      <c r="K162" s="36" t="b">
        <f>ISNUMBER(MATCH(B162,Selection!A:A,0))</f>
        <v>0</v>
      </c>
    </row>
    <row r="163" spans="1:11" hidden="1">
      <c r="A163" s="11">
        <v>3463</v>
      </c>
      <c r="B163" s="11">
        <v>768</v>
      </c>
      <c r="C163" s="45" t="s">
        <v>2656</v>
      </c>
      <c r="D163" s="11">
        <v>2</v>
      </c>
      <c r="E163" s="11" t="s">
        <v>2595</v>
      </c>
      <c r="F163" s="10"/>
      <c r="H163" t="str">
        <f t="shared" si="4"/>
        <v>768N</v>
      </c>
      <c r="I163" t="str">
        <f t="shared" si="5"/>
        <v>2-G02</v>
      </c>
      <c r="K163" s="36" t="b">
        <f>ISNUMBER(MATCH(B163,Selection!A:A,0))</f>
        <v>0</v>
      </c>
    </row>
    <row r="164" spans="1:11" hidden="1">
      <c r="A164" s="11">
        <v>3464</v>
      </c>
      <c r="B164" s="11">
        <v>769</v>
      </c>
      <c r="C164" s="45" t="s">
        <v>2436</v>
      </c>
      <c r="D164" s="11">
        <v>2</v>
      </c>
      <c r="E164" s="11" t="s">
        <v>2596</v>
      </c>
      <c r="F164" s="10"/>
      <c r="H164" t="str">
        <f t="shared" si="4"/>
        <v>769T</v>
      </c>
      <c r="I164" t="str">
        <f t="shared" si="5"/>
        <v>2-G03</v>
      </c>
      <c r="K164" s="36" t="b">
        <f>ISNUMBER(MATCH(B164,Selection!A:A,0))</f>
        <v>0</v>
      </c>
    </row>
    <row r="165" spans="1:11" hidden="1">
      <c r="A165" s="11">
        <v>3465</v>
      </c>
      <c r="B165" s="11">
        <v>769</v>
      </c>
      <c r="C165" s="45" t="s">
        <v>2656</v>
      </c>
      <c r="D165" s="11">
        <v>2</v>
      </c>
      <c r="E165" s="11" t="s">
        <v>2817</v>
      </c>
      <c r="F165" s="10"/>
      <c r="H165" t="str">
        <f t="shared" si="4"/>
        <v>769N</v>
      </c>
      <c r="I165" t="str">
        <f t="shared" si="5"/>
        <v>2-G04</v>
      </c>
      <c r="K165" s="36" t="b">
        <f>ISNUMBER(MATCH(B165,Selection!A:A,0))</f>
        <v>0</v>
      </c>
    </row>
    <row r="166" spans="1:11" hidden="1">
      <c r="A166" s="11">
        <v>3466</v>
      </c>
      <c r="B166" s="11">
        <v>770</v>
      </c>
      <c r="C166" s="45" t="s">
        <v>2436</v>
      </c>
      <c r="D166" s="11">
        <v>2</v>
      </c>
      <c r="E166" s="11" t="s">
        <v>2818</v>
      </c>
      <c r="F166" s="10"/>
      <c r="H166" t="str">
        <f t="shared" si="4"/>
        <v>770T</v>
      </c>
      <c r="I166" t="str">
        <f t="shared" si="5"/>
        <v>2-G05</v>
      </c>
      <c r="K166" s="36" t="b">
        <f>ISNUMBER(MATCH(B166,Selection!A:A,0))</f>
        <v>0</v>
      </c>
    </row>
    <row r="167" spans="1:11" hidden="1">
      <c r="A167" s="11">
        <v>3467</v>
      </c>
      <c r="B167" s="11">
        <v>770</v>
      </c>
      <c r="C167" s="45" t="s">
        <v>2436</v>
      </c>
      <c r="D167" s="11">
        <v>2</v>
      </c>
      <c r="E167" s="11" t="s">
        <v>2819</v>
      </c>
      <c r="F167" s="10"/>
      <c r="H167" t="str">
        <f t="shared" si="4"/>
        <v>770T</v>
      </c>
      <c r="I167" t="str">
        <f t="shared" si="5"/>
        <v>2-G06</v>
      </c>
      <c r="K167" s="36" t="b">
        <f>ISNUMBER(MATCH(B167,Selection!A:A,0))</f>
        <v>0</v>
      </c>
    </row>
    <row r="168" spans="1:11" hidden="1">
      <c r="A168" s="11">
        <v>3468</v>
      </c>
      <c r="B168" s="11">
        <v>770</v>
      </c>
      <c r="C168" s="45" t="s">
        <v>2656</v>
      </c>
      <c r="D168" s="11">
        <v>2</v>
      </c>
      <c r="E168" s="11" t="s">
        <v>2820</v>
      </c>
      <c r="F168" s="10"/>
      <c r="H168" t="str">
        <f t="shared" si="4"/>
        <v>770N</v>
      </c>
      <c r="I168" t="str">
        <f t="shared" si="5"/>
        <v>2-G07</v>
      </c>
      <c r="K168" s="36" t="b">
        <f>ISNUMBER(MATCH(B168,Selection!A:A,0))</f>
        <v>0</v>
      </c>
    </row>
    <row r="169" spans="1:11" hidden="1">
      <c r="A169" s="11">
        <v>3469</v>
      </c>
      <c r="B169" s="11">
        <v>771</v>
      </c>
      <c r="C169" s="45" t="s">
        <v>2436</v>
      </c>
      <c r="D169" s="11">
        <v>2</v>
      </c>
      <c r="E169" s="11" t="s">
        <v>3016</v>
      </c>
      <c r="F169" s="10"/>
      <c r="H169" t="str">
        <f t="shared" si="4"/>
        <v>771T</v>
      </c>
      <c r="I169" t="str">
        <f t="shared" si="5"/>
        <v>2-G08</v>
      </c>
      <c r="K169" s="36" t="b">
        <f>ISNUMBER(MATCH(B169,Selection!A:A,0))</f>
        <v>0</v>
      </c>
    </row>
    <row r="170" spans="1:11" hidden="1">
      <c r="A170" s="11">
        <v>3470</v>
      </c>
      <c r="B170" s="11">
        <v>771</v>
      </c>
      <c r="C170" s="45" t="s">
        <v>2436</v>
      </c>
      <c r="D170" s="11">
        <v>2</v>
      </c>
      <c r="E170" s="11" t="s">
        <v>3017</v>
      </c>
      <c r="F170" s="10"/>
      <c r="H170" t="str">
        <f t="shared" si="4"/>
        <v>771T</v>
      </c>
      <c r="I170" t="str">
        <f t="shared" si="5"/>
        <v>2-G09</v>
      </c>
      <c r="K170" s="36" t="b">
        <f>ISNUMBER(MATCH(B170,Selection!A:A,0))</f>
        <v>0</v>
      </c>
    </row>
    <row r="171" spans="1:11" hidden="1">
      <c r="A171" s="11">
        <v>3471</v>
      </c>
      <c r="B171" s="11">
        <v>771</v>
      </c>
      <c r="C171" s="45" t="s">
        <v>2436</v>
      </c>
      <c r="D171" s="11">
        <v>2</v>
      </c>
      <c r="E171" s="11" t="s">
        <v>2970</v>
      </c>
      <c r="F171" s="10"/>
      <c r="H171" t="str">
        <f t="shared" si="4"/>
        <v>771T</v>
      </c>
      <c r="I171" t="str">
        <f t="shared" si="5"/>
        <v>2-G10</v>
      </c>
      <c r="K171" s="36" t="b">
        <f>ISNUMBER(MATCH(B171,Selection!A:A,0))</f>
        <v>0</v>
      </c>
    </row>
    <row r="172" spans="1:11" hidden="1">
      <c r="A172" s="11">
        <v>3472</v>
      </c>
      <c r="B172" s="11">
        <v>771</v>
      </c>
      <c r="C172" s="45" t="s">
        <v>2656</v>
      </c>
      <c r="D172" s="11">
        <v>2</v>
      </c>
      <c r="E172" s="11" t="s">
        <v>3018</v>
      </c>
      <c r="F172" s="10"/>
      <c r="H172" t="str">
        <f t="shared" si="4"/>
        <v>771N</v>
      </c>
      <c r="I172" t="str">
        <f t="shared" si="5"/>
        <v>2-H01</v>
      </c>
      <c r="K172" s="36" t="b">
        <f>ISNUMBER(MATCH(B172,Selection!A:A,0))</f>
        <v>0</v>
      </c>
    </row>
    <row r="173" spans="1:11" hidden="1">
      <c r="A173" s="11">
        <v>3473</v>
      </c>
      <c r="B173" s="11">
        <v>771</v>
      </c>
      <c r="C173" s="45" t="s">
        <v>2656</v>
      </c>
      <c r="D173" s="11">
        <v>2</v>
      </c>
      <c r="E173" s="11" t="s">
        <v>2421</v>
      </c>
      <c r="F173" s="10"/>
      <c r="H173" t="str">
        <f t="shared" si="4"/>
        <v>771N</v>
      </c>
      <c r="I173" t="str">
        <f t="shared" si="5"/>
        <v>2-H02</v>
      </c>
      <c r="K173" s="36" t="b">
        <f>ISNUMBER(MATCH(B173,Selection!A:A,0))</f>
        <v>0</v>
      </c>
    </row>
    <row r="174" spans="1:11" hidden="1">
      <c r="A174" s="11">
        <v>3474</v>
      </c>
      <c r="B174" s="11">
        <v>771</v>
      </c>
      <c r="C174" s="45" t="s">
        <v>2656</v>
      </c>
      <c r="D174" s="11">
        <v>2</v>
      </c>
      <c r="E174" s="11" t="s">
        <v>2422</v>
      </c>
      <c r="F174" s="10"/>
      <c r="H174" t="str">
        <f t="shared" si="4"/>
        <v>771N</v>
      </c>
      <c r="I174" t="str">
        <f t="shared" si="5"/>
        <v>2-H03</v>
      </c>
      <c r="K174" s="36" t="b">
        <f>ISNUMBER(MATCH(B174,Selection!A:A,0))</f>
        <v>0</v>
      </c>
    </row>
    <row r="175" spans="1:11" hidden="1">
      <c r="A175" s="11">
        <v>3475</v>
      </c>
      <c r="B175" s="11">
        <v>772</v>
      </c>
      <c r="C175" s="45" t="s">
        <v>2900</v>
      </c>
      <c r="D175" s="11">
        <v>2</v>
      </c>
      <c r="E175" s="11" t="s">
        <v>2423</v>
      </c>
      <c r="F175" s="10"/>
      <c r="H175" t="str">
        <f t="shared" si="4"/>
        <v>772M</v>
      </c>
      <c r="I175" t="str">
        <f t="shared" si="5"/>
        <v>2-H04</v>
      </c>
      <c r="K175" s="36" t="b">
        <f>ISNUMBER(MATCH(B175,Selection!A:A,0))</f>
        <v>0</v>
      </c>
    </row>
    <row r="176" spans="1:11" hidden="1">
      <c r="A176" s="11">
        <v>3476</v>
      </c>
      <c r="B176" s="11">
        <v>772</v>
      </c>
      <c r="C176" s="45" t="s">
        <v>2900</v>
      </c>
      <c r="D176" s="11">
        <v>2</v>
      </c>
      <c r="E176" s="11" t="s">
        <v>2424</v>
      </c>
      <c r="F176" s="10"/>
      <c r="H176" t="str">
        <f t="shared" si="4"/>
        <v>772M</v>
      </c>
      <c r="I176" t="str">
        <f t="shared" si="5"/>
        <v>2-H05</v>
      </c>
      <c r="K176" s="36" t="b">
        <f>ISNUMBER(MATCH(B176,Selection!A:A,0))</f>
        <v>0</v>
      </c>
    </row>
    <row r="177" spans="1:11" hidden="1">
      <c r="A177" s="11">
        <v>3477</v>
      </c>
      <c r="B177" s="11">
        <v>772</v>
      </c>
      <c r="C177" s="45" t="s">
        <v>2900</v>
      </c>
      <c r="D177" s="11">
        <v>2</v>
      </c>
      <c r="E177" s="11" t="s">
        <v>2425</v>
      </c>
      <c r="F177" s="10"/>
      <c r="H177" t="str">
        <f t="shared" si="4"/>
        <v>772M</v>
      </c>
      <c r="I177" t="str">
        <f t="shared" si="5"/>
        <v>2-H06</v>
      </c>
      <c r="K177" s="36" t="b">
        <f>ISNUMBER(MATCH(B177,Selection!A:A,0))</f>
        <v>0</v>
      </c>
    </row>
    <row r="178" spans="1:11" hidden="1">
      <c r="A178" s="11">
        <v>3478</v>
      </c>
      <c r="B178" s="11">
        <v>772</v>
      </c>
      <c r="C178" s="45" t="s">
        <v>2656</v>
      </c>
      <c r="D178" s="11">
        <v>2</v>
      </c>
      <c r="E178" s="11" t="s">
        <v>2426</v>
      </c>
      <c r="F178" s="10"/>
      <c r="H178" t="str">
        <f t="shared" si="4"/>
        <v>772N</v>
      </c>
      <c r="I178" t="str">
        <f t="shared" si="5"/>
        <v>2-H07</v>
      </c>
      <c r="K178" s="36" t="b">
        <f>ISNUMBER(MATCH(B178,Selection!A:A,0))</f>
        <v>0</v>
      </c>
    </row>
    <row r="179" spans="1:11" hidden="1">
      <c r="A179" s="11">
        <v>3479</v>
      </c>
      <c r="B179" s="11">
        <v>772</v>
      </c>
      <c r="C179" s="45" t="s">
        <v>2656</v>
      </c>
      <c r="D179" s="11">
        <v>2</v>
      </c>
      <c r="E179" s="11" t="s">
        <v>2429</v>
      </c>
      <c r="F179" s="10"/>
      <c r="H179" t="str">
        <f t="shared" si="4"/>
        <v>772N</v>
      </c>
      <c r="I179" t="str">
        <f t="shared" si="5"/>
        <v>2-H08</v>
      </c>
      <c r="K179" s="36" t="b">
        <f>ISNUMBER(MATCH(B179,Selection!A:A,0))</f>
        <v>0</v>
      </c>
    </row>
    <row r="180" spans="1:11" hidden="1">
      <c r="A180" s="11">
        <v>3480</v>
      </c>
      <c r="B180" s="11">
        <v>772</v>
      </c>
      <c r="C180" s="45" t="s">
        <v>2656</v>
      </c>
      <c r="D180" s="11">
        <v>2</v>
      </c>
      <c r="E180" s="11" t="s">
        <v>2873</v>
      </c>
      <c r="F180" s="10"/>
      <c r="H180" t="str">
        <f t="shared" si="4"/>
        <v>772N</v>
      </c>
      <c r="I180" t="str">
        <f t="shared" si="5"/>
        <v>2-H09</v>
      </c>
      <c r="K180" s="36" t="b">
        <f>ISNUMBER(MATCH(B180,Selection!A:A,0))</f>
        <v>0</v>
      </c>
    </row>
    <row r="181" spans="1:11" hidden="1">
      <c r="A181" s="11">
        <v>3481</v>
      </c>
      <c r="B181" s="11">
        <v>773</v>
      </c>
      <c r="C181" s="45" t="s">
        <v>2900</v>
      </c>
      <c r="D181" s="11">
        <v>2</v>
      </c>
      <c r="E181" s="11" t="s">
        <v>2971</v>
      </c>
      <c r="F181" s="10"/>
      <c r="H181" t="str">
        <f t="shared" si="4"/>
        <v>773M</v>
      </c>
      <c r="I181" t="str">
        <f t="shared" si="5"/>
        <v>2-H10</v>
      </c>
      <c r="K181" s="36" t="b">
        <f>ISNUMBER(MATCH(B181,Selection!A:A,0))</f>
        <v>0</v>
      </c>
    </row>
    <row r="182" spans="1:11" hidden="1">
      <c r="A182" s="11">
        <v>3482</v>
      </c>
      <c r="B182" s="11">
        <v>773</v>
      </c>
      <c r="C182" s="45" t="s">
        <v>2900</v>
      </c>
      <c r="D182" s="11">
        <v>2</v>
      </c>
      <c r="E182" s="11" t="s">
        <v>2815</v>
      </c>
      <c r="F182" s="10"/>
      <c r="H182" t="str">
        <f t="shared" si="4"/>
        <v>773M</v>
      </c>
      <c r="I182" t="str">
        <f t="shared" si="5"/>
        <v>2-I01</v>
      </c>
      <c r="K182" s="36" t="b">
        <f>ISNUMBER(MATCH(B182,Selection!A:A,0))</f>
        <v>0</v>
      </c>
    </row>
    <row r="183" spans="1:11" hidden="1">
      <c r="A183" s="11">
        <v>3483</v>
      </c>
      <c r="B183" s="11">
        <v>773</v>
      </c>
      <c r="C183" s="45" t="s">
        <v>2900</v>
      </c>
      <c r="D183" s="11">
        <v>2</v>
      </c>
      <c r="E183" s="11" t="s">
        <v>2816</v>
      </c>
      <c r="F183" s="10"/>
      <c r="H183" t="str">
        <f t="shared" si="4"/>
        <v>773M</v>
      </c>
      <c r="I183" t="str">
        <f t="shared" si="5"/>
        <v>2-I02</v>
      </c>
      <c r="K183" s="36" t="b">
        <f>ISNUMBER(MATCH(B183,Selection!A:A,0))</f>
        <v>0</v>
      </c>
    </row>
    <row r="184" spans="1:11" hidden="1">
      <c r="A184" s="11">
        <v>3484</v>
      </c>
      <c r="B184" s="11">
        <v>773</v>
      </c>
      <c r="C184" s="45" t="s">
        <v>2656</v>
      </c>
      <c r="D184" s="11">
        <v>2</v>
      </c>
      <c r="E184" s="11" t="s">
        <v>2640</v>
      </c>
      <c r="F184" s="10"/>
      <c r="H184" t="str">
        <f t="shared" si="4"/>
        <v>773N</v>
      </c>
      <c r="I184" t="str">
        <f t="shared" si="5"/>
        <v>2-I03</v>
      </c>
      <c r="K184" s="36" t="b">
        <f>ISNUMBER(MATCH(B184,Selection!A:A,0))</f>
        <v>0</v>
      </c>
    </row>
    <row r="185" spans="1:11" hidden="1">
      <c r="A185" s="11">
        <v>3485</v>
      </c>
      <c r="B185" s="11">
        <v>774</v>
      </c>
      <c r="C185" s="45" t="s">
        <v>2436</v>
      </c>
      <c r="D185" s="11">
        <v>2</v>
      </c>
      <c r="E185" s="11" t="s">
        <v>2641</v>
      </c>
      <c r="F185" s="10"/>
      <c r="H185" t="str">
        <f t="shared" si="4"/>
        <v>774T</v>
      </c>
      <c r="I185" t="str">
        <f t="shared" si="5"/>
        <v>2-I04</v>
      </c>
      <c r="K185" s="36" t="b">
        <f>ISNUMBER(MATCH(B185,Selection!A:A,0))</f>
        <v>0</v>
      </c>
    </row>
    <row r="186" spans="1:11" hidden="1">
      <c r="A186" s="11">
        <v>3486</v>
      </c>
      <c r="B186" s="11">
        <v>774</v>
      </c>
      <c r="C186" s="45" t="s">
        <v>2436</v>
      </c>
      <c r="D186" s="11">
        <v>2</v>
      </c>
      <c r="E186" s="11" t="s">
        <v>2642</v>
      </c>
      <c r="F186" s="10"/>
      <c r="H186" t="str">
        <f t="shared" si="4"/>
        <v>774T</v>
      </c>
      <c r="I186" t="str">
        <f t="shared" si="5"/>
        <v>2-I05</v>
      </c>
      <c r="K186" s="36" t="b">
        <f>ISNUMBER(MATCH(B186,Selection!A:A,0))</f>
        <v>0</v>
      </c>
    </row>
    <row r="187" spans="1:11" hidden="1">
      <c r="A187" s="11">
        <v>3487</v>
      </c>
      <c r="B187" s="11">
        <v>774</v>
      </c>
      <c r="C187" s="45" t="s">
        <v>2436</v>
      </c>
      <c r="D187" s="11">
        <v>2</v>
      </c>
      <c r="E187" s="11" t="s">
        <v>2643</v>
      </c>
      <c r="F187" s="10"/>
      <c r="H187" t="str">
        <f t="shared" si="4"/>
        <v>774T</v>
      </c>
      <c r="I187" t="str">
        <f t="shared" si="5"/>
        <v>2-I06</v>
      </c>
      <c r="K187" s="36" t="b">
        <f>ISNUMBER(MATCH(B187,Selection!A:A,0))</f>
        <v>0</v>
      </c>
    </row>
    <row r="188" spans="1:11" hidden="1">
      <c r="A188" s="11">
        <v>3488</v>
      </c>
      <c r="B188" s="11">
        <v>774</v>
      </c>
      <c r="C188" s="45" t="s">
        <v>2656</v>
      </c>
      <c r="D188" s="11">
        <v>2</v>
      </c>
      <c r="E188" s="11" t="s">
        <v>2481</v>
      </c>
      <c r="F188" s="10"/>
      <c r="H188" t="str">
        <f t="shared" si="4"/>
        <v>774N</v>
      </c>
      <c r="I188" t="str">
        <f t="shared" si="5"/>
        <v>2-I07</v>
      </c>
      <c r="K188" s="36" t="b">
        <f>ISNUMBER(MATCH(B188,Selection!A:A,0))</f>
        <v>0</v>
      </c>
    </row>
    <row r="189" spans="1:11" hidden="1">
      <c r="A189" s="11">
        <v>3489</v>
      </c>
      <c r="B189" s="11">
        <v>774</v>
      </c>
      <c r="C189" s="45" t="s">
        <v>2656</v>
      </c>
      <c r="D189" s="11">
        <v>2</v>
      </c>
      <c r="E189" s="11" t="s">
        <v>2482</v>
      </c>
      <c r="F189" s="10"/>
      <c r="H189" t="str">
        <f t="shared" si="4"/>
        <v>774N</v>
      </c>
      <c r="I189" t="str">
        <f t="shared" si="5"/>
        <v>2-I08</v>
      </c>
      <c r="K189" s="36" t="b">
        <f>ISNUMBER(MATCH(B189,Selection!A:A,0))</f>
        <v>0</v>
      </c>
    </row>
    <row r="190" spans="1:11" hidden="1">
      <c r="A190" s="11">
        <v>3490</v>
      </c>
      <c r="B190" s="11">
        <v>775</v>
      </c>
      <c r="C190" s="45" t="s">
        <v>2436</v>
      </c>
      <c r="D190" s="11">
        <v>2</v>
      </c>
      <c r="E190" s="11" t="s">
        <v>2483</v>
      </c>
      <c r="F190" s="10"/>
      <c r="H190" t="str">
        <f t="shared" si="4"/>
        <v>775T</v>
      </c>
      <c r="I190" t="str">
        <f t="shared" si="5"/>
        <v>2-I09</v>
      </c>
      <c r="K190" s="36" t="b">
        <f>ISNUMBER(MATCH(B190,Selection!A:A,0))</f>
        <v>0</v>
      </c>
    </row>
    <row r="191" spans="1:11" hidden="1">
      <c r="A191" s="11">
        <v>3491</v>
      </c>
      <c r="B191" s="11">
        <v>775</v>
      </c>
      <c r="C191" s="45" t="s">
        <v>2436</v>
      </c>
      <c r="D191" s="11">
        <v>2</v>
      </c>
      <c r="E191" s="11" t="s">
        <v>2782</v>
      </c>
      <c r="F191" s="10"/>
      <c r="H191" t="str">
        <f t="shared" si="4"/>
        <v>775T</v>
      </c>
      <c r="I191" t="str">
        <f t="shared" si="5"/>
        <v>2-I10</v>
      </c>
      <c r="K191" s="36" t="b">
        <f>ISNUMBER(MATCH(B191,Selection!A:A,0))</f>
        <v>0</v>
      </c>
    </row>
    <row r="192" spans="1:11" hidden="1">
      <c r="A192" s="11">
        <v>3492</v>
      </c>
      <c r="B192" s="11">
        <v>775</v>
      </c>
      <c r="C192" s="45" t="s">
        <v>2436</v>
      </c>
      <c r="D192" s="11">
        <v>2</v>
      </c>
      <c r="E192" s="11" t="s">
        <v>2484</v>
      </c>
      <c r="F192" s="10"/>
      <c r="H192" t="str">
        <f t="shared" si="4"/>
        <v>775T</v>
      </c>
      <c r="I192" t="str">
        <f t="shared" si="5"/>
        <v>2-J01</v>
      </c>
      <c r="K192" s="36" t="b">
        <f>ISNUMBER(MATCH(B192,Selection!A:A,0))</f>
        <v>0</v>
      </c>
    </row>
    <row r="193" spans="1:11" hidden="1">
      <c r="A193" s="11">
        <v>3493</v>
      </c>
      <c r="B193" s="11">
        <v>775</v>
      </c>
      <c r="C193" s="45" t="s">
        <v>2656</v>
      </c>
      <c r="D193" s="11">
        <v>2</v>
      </c>
      <c r="E193" s="11" t="s">
        <v>2485</v>
      </c>
      <c r="F193" s="10"/>
      <c r="H193" t="str">
        <f t="shared" si="4"/>
        <v>775N</v>
      </c>
      <c r="I193" t="str">
        <f t="shared" si="5"/>
        <v>2-J02</v>
      </c>
      <c r="K193" s="36" t="b">
        <f>ISNUMBER(MATCH(B193,Selection!A:A,0))</f>
        <v>0</v>
      </c>
    </row>
    <row r="194" spans="1:11" hidden="1">
      <c r="A194" s="11">
        <v>3494</v>
      </c>
      <c r="B194" s="11">
        <v>776</v>
      </c>
      <c r="C194" s="45" t="s">
        <v>2436</v>
      </c>
      <c r="D194" s="11">
        <v>2</v>
      </c>
      <c r="E194" s="11" t="s">
        <v>2486</v>
      </c>
      <c r="F194" s="10"/>
      <c r="H194" t="str">
        <f t="shared" ref="H194:H257" si="6">B194&amp;C194</f>
        <v>776T</v>
      </c>
      <c r="I194" t="str">
        <f t="shared" si="5"/>
        <v>2-J03</v>
      </c>
      <c r="K194" s="36" t="b">
        <f>ISNUMBER(MATCH(B194,Selection!A:A,0))</f>
        <v>0</v>
      </c>
    </row>
    <row r="195" spans="1:11" hidden="1">
      <c r="A195" s="11">
        <v>3495</v>
      </c>
      <c r="B195" s="11">
        <v>776</v>
      </c>
      <c r="C195" s="45" t="s">
        <v>2436</v>
      </c>
      <c r="D195" s="11">
        <v>2</v>
      </c>
      <c r="E195" s="11" t="s">
        <v>2487</v>
      </c>
      <c r="F195" s="10"/>
      <c r="H195" t="str">
        <f t="shared" si="6"/>
        <v>776T</v>
      </c>
      <c r="I195" t="str">
        <f t="shared" ref="I195:I258" si="7">D195&amp;"-"&amp;E195</f>
        <v>2-J04</v>
      </c>
      <c r="K195" s="36" t="b">
        <f>ISNUMBER(MATCH(B195,Selection!A:A,0))</f>
        <v>0</v>
      </c>
    </row>
    <row r="196" spans="1:11" hidden="1">
      <c r="A196" s="11">
        <v>3496</v>
      </c>
      <c r="B196" s="11">
        <v>776</v>
      </c>
      <c r="C196" s="45" t="s">
        <v>2436</v>
      </c>
      <c r="D196" s="11">
        <v>2</v>
      </c>
      <c r="E196" s="11" t="s">
        <v>2488</v>
      </c>
      <c r="F196" s="10"/>
      <c r="H196" t="str">
        <f t="shared" si="6"/>
        <v>776T</v>
      </c>
      <c r="I196" t="str">
        <f t="shared" si="7"/>
        <v>2-J05</v>
      </c>
      <c r="K196" s="36" t="b">
        <f>ISNUMBER(MATCH(B196,Selection!A:A,0))</f>
        <v>0</v>
      </c>
    </row>
    <row r="197" spans="1:11" hidden="1">
      <c r="A197" s="11">
        <v>3497</v>
      </c>
      <c r="B197" s="11">
        <v>776</v>
      </c>
      <c r="C197" s="45" t="s">
        <v>2656</v>
      </c>
      <c r="D197" s="11">
        <v>2</v>
      </c>
      <c r="E197" s="11" t="s">
        <v>2489</v>
      </c>
      <c r="F197" s="10"/>
      <c r="H197" t="str">
        <f t="shared" si="6"/>
        <v>776N</v>
      </c>
      <c r="I197" t="str">
        <f t="shared" si="7"/>
        <v>2-J06</v>
      </c>
      <c r="K197" s="36" t="b">
        <f>ISNUMBER(MATCH(B197,Selection!A:A,0))</f>
        <v>0</v>
      </c>
    </row>
    <row r="198" spans="1:11" hidden="1">
      <c r="A198" s="11">
        <v>3498</v>
      </c>
      <c r="B198" s="11">
        <v>777</v>
      </c>
      <c r="C198" s="45" t="s">
        <v>2436</v>
      </c>
      <c r="D198" s="11">
        <v>2</v>
      </c>
      <c r="E198" s="11" t="s">
        <v>2490</v>
      </c>
      <c r="F198" s="10"/>
      <c r="H198" t="str">
        <f t="shared" si="6"/>
        <v>777T</v>
      </c>
      <c r="I198" t="str">
        <f t="shared" si="7"/>
        <v>2-J07</v>
      </c>
      <c r="K198" s="36" t="b">
        <f>ISNUMBER(MATCH(B198,Selection!A:A,0))</f>
        <v>0</v>
      </c>
    </row>
    <row r="199" spans="1:11" hidden="1">
      <c r="A199" s="11">
        <v>3499</v>
      </c>
      <c r="B199" s="11">
        <v>777</v>
      </c>
      <c r="C199" s="45" t="s">
        <v>2436</v>
      </c>
      <c r="D199" s="11">
        <v>2</v>
      </c>
      <c r="E199" s="11" t="s">
        <v>2836</v>
      </c>
      <c r="F199" s="10"/>
      <c r="H199" t="str">
        <f t="shared" si="6"/>
        <v>777T</v>
      </c>
      <c r="I199" t="str">
        <f t="shared" si="7"/>
        <v>2-J08</v>
      </c>
      <c r="K199" s="36" t="b">
        <f>ISNUMBER(MATCH(B199,Selection!A:A,0))</f>
        <v>0</v>
      </c>
    </row>
    <row r="200" spans="1:11" hidden="1">
      <c r="A200" s="11">
        <v>3500</v>
      </c>
      <c r="B200" s="11">
        <v>777</v>
      </c>
      <c r="C200" s="45" t="s">
        <v>2656</v>
      </c>
      <c r="D200" s="11">
        <v>2</v>
      </c>
      <c r="E200" s="11" t="s">
        <v>2837</v>
      </c>
      <c r="F200" s="10"/>
      <c r="H200" t="str">
        <f t="shared" si="6"/>
        <v>777N</v>
      </c>
      <c r="I200" t="str">
        <f t="shared" si="7"/>
        <v>2-J09</v>
      </c>
      <c r="K200" s="36" t="b">
        <f>ISNUMBER(MATCH(B200,Selection!A:A,0))</f>
        <v>0</v>
      </c>
    </row>
    <row r="201" spans="1:11" hidden="1">
      <c r="A201" s="11">
        <v>3501</v>
      </c>
      <c r="B201" s="11">
        <v>778</v>
      </c>
      <c r="C201" s="45" t="s">
        <v>2436</v>
      </c>
      <c r="D201" s="11">
        <v>2</v>
      </c>
      <c r="E201" s="11" t="s">
        <v>2593</v>
      </c>
      <c r="F201" s="10"/>
      <c r="H201" t="str">
        <f t="shared" si="6"/>
        <v>778T</v>
      </c>
      <c r="I201" t="str">
        <f t="shared" si="7"/>
        <v>2-J10</v>
      </c>
      <c r="K201" s="36" t="b">
        <f>ISNUMBER(MATCH(B201,Selection!A:A,0))</f>
        <v>0</v>
      </c>
    </row>
    <row r="202" spans="1:11" hidden="1">
      <c r="A202" s="10">
        <v>3502</v>
      </c>
      <c r="B202" s="11">
        <v>778</v>
      </c>
      <c r="C202" s="45" t="s">
        <v>2436</v>
      </c>
      <c r="D202" s="10">
        <v>3</v>
      </c>
      <c r="E202" s="10" t="s">
        <v>2770</v>
      </c>
      <c r="F202" s="10"/>
      <c r="H202" t="str">
        <f t="shared" si="6"/>
        <v>778T</v>
      </c>
      <c r="I202" t="str">
        <f t="shared" si="7"/>
        <v>3-A01</v>
      </c>
      <c r="K202" s="36" t="b">
        <f>ISNUMBER(MATCH(B202,Selection!A:A,0))</f>
        <v>0</v>
      </c>
    </row>
    <row r="203" spans="1:11" hidden="1">
      <c r="A203" s="10">
        <v>3503</v>
      </c>
      <c r="B203" s="11">
        <v>778</v>
      </c>
      <c r="C203" s="45" t="s">
        <v>2656</v>
      </c>
      <c r="D203" s="10">
        <v>3</v>
      </c>
      <c r="E203" s="10" t="s">
        <v>2771</v>
      </c>
      <c r="F203" s="10"/>
      <c r="H203" t="str">
        <f t="shared" si="6"/>
        <v>778N</v>
      </c>
      <c r="I203" t="str">
        <f t="shared" si="7"/>
        <v>3-A02</v>
      </c>
      <c r="K203" s="36" t="b">
        <f>ISNUMBER(MATCH(B203,Selection!A:A,0))</f>
        <v>0</v>
      </c>
    </row>
    <row r="204" spans="1:11" hidden="1">
      <c r="A204" s="10">
        <v>3504</v>
      </c>
      <c r="B204" s="11">
        <v>779</v>
      </c>
      <c r="C204" s="45" t="s">
        <v>2436</v>
      </c>
      <c r="D204" s="10">
        <v>3</v>
      </c>
      <c r="E204" s="10" t="s">
        <v>2763</v>
      </c>
      <c r="F204" s="10"/>
      <c r="H204" t="str">
        <f t="shared" si="6"/>
        <v>779T</v>
      </c>
      <c r="I204" t="str">
        <f t="shared" si="7"/>
        <v>3-A03</v>
      </c>
      <c r="K204" s="36" t="b">
        <f>ISNUMBER(MATCH(B204,Selection!A:A,0))</f>
        <v>0</v>
      </c>
    </row>
    <row r="205" spans="1:11" hidden="1">
      <c r="A205" s="10">
        <v>3505</v>
      </c>
      <c r="B205" s="11">
        <v>779</v>
      </c>
      <c r="C205" s="45" t="s">
        <v>2436</v>
      </c>
      <c r="D205" s="10">
        <v>3</v>
      </c>
      <c r="E205" s="10" t="s">
        <v>2756</v>
      </c>
      <c r="F205" s="10"/>
      <c r="H205" t="str">
        <f t="shared" si="6"/>
        <v>779T</v>
      </c>
      <c r="I205" t="str">
        <f t="shared" si="7"/>
        <v>3-A04</v>
      </c>
      <c r="K205" s="36" t="b">
        <f>ISNUMBER(MATCH(B205,Selection!A:A,0))</f>
        <v>0</v>
      </c>
    </row>
    <row r="206" spans="1:11" hidden="1">
      <c r="A206" s="10">
        <v>3506</v>
      </c>
      <c r="B206" s="11">
        <v>779</v>
      </c>
      <c r="C206" s="45" t="s">
        <v>2436</v>
      </c>
      <c r="D206" s="10">
        <v>3</v>
      </c>
      <c r="E206" s="10" t="s">
        <v>2757</v>
      </c>
      <c r="F206" s="10"/>
      <c r="H206" t="str">
        <f t="shared" si="6"/>
        <v>779T</v>
      </c>
      <c r="I206" t="str">
        <f t="shared" si="7"/>
        <v>3-A05</v>
      </c>
      <c r="K206" s="36" t="b">
        <f>ISNUMBER(MATCH(B206,Selection!A:A,0))</f>
        <v>0</v>
      </c>
    </row>
    <row r="207" spans="1:11" hidden="1">
      <c r="A207" s="10">
        <v>3507</v>
      </c>
      <c r="B207" s="11">
        <v>779</v>
      </c>
      <c r="C207" s="45" t="s">
        <v>2656</v>
      </c>
      <c r="D207" s="10">
        <v>3</v>
      </c>
      <c r="E207" s="10" t="s">
        <v>2758</v>
      </c>
      <c r="F207" s="10"/>
      <c r="H207" t="str">
        <f t="shared" si="6"/>
        <v>779N</v>
      </c>
      <c r="I207" t="str">
        <f t="shared" si="7"/>
        <v>3-A06</v>
      </c>
      <c r="K207" s="36" t="b">
        <f>ISNUMBER(MATCH(B207,Selection!A:A,0))</f>
        <v>0</v>
      </c>
    </row>
    <row r="208" spans="1:11" hidden="1">
      <c r="A208" s="10">
        <v>3508</v>
      </c>
      <c r="B208" s="11">
        <v>780</v>
      </c>
      <c r="C208" s="45" t="s">
        <v>2436</v>
      </c>
      <c r="D208" s="10">
        <v>3</v>
      </c>
      <c r="E208" s="10" t="s">
        <v>2918</v>
      </c>
      <c r="F208" s="10"/>
      <c r="H208" t="str">
        <f t="shared" si="6"/>
        <v>780T</v>
      </c>
      <c r="I208" t="str">
        <f t="shared" si="7"/>
        <v>3-A07</v>
      </c>
      <c r="K208" s="36" t="b">
        <f>ISNUMBER(MATCH(B208,Selection!A:A,0))</f>
        <v>0</v>
      </c>
    </row>
    <row r="209" spans="1:11" hidden="1">
      <c r="A209" s="10">
        <v>3509</v>
      </c>
      <c r="B209" s="11">
        <v>780</v>
      </c>
      <c r="C209" s="45" t="s">
        <v>2436</v>
      </c>
      <c r="D209" s="10">
        <v>3</v>
      </c>
      <c r="E209" s="10" t="s">
        <v>2919</v>
      </c>
      <c r="F209" s="10"/>
      <c r="H209" t="str">
        <f t="shared" si="6"/>
        <v>780T</v>
      </c>
      <c r="I209" t="str">
        <f t="shared" si="7"/>
        <v>3-A08</v>
      </c>
      <c r="K209" s="36" t="b">
        <f>ISNUMBER(MATCH(B209,Selection!A:A,0))</f>
        <v>0</v>
      </c>
    </row>
    <row r="210" spans="1:11" hidden="1">
      <c r="A210" s="10">
        <v>3510</v>
      </c>
      <c r="B210" s="11">
        <v>780</v>
      </c>
      <c r="C210" s="45" t="s">
        <v>2436</v>
      </c>
      <c r="D210" s="10">
        <v>3</v>
      </c>
      <c r="E210" s="10" t="s">
        <v>2920</v>
      </c>
      <c r="F210" s="10"/>
      <c r="H210" t="str">
        <f t="shared" si="6"/>
        <v>780T</v>
      </c>
      <c r="I210" t="str">
        <f t="shared" si="7"/>
        <v>3-A09</v>
      </c>
      <c r="K210" s="36" t="b">
        <f>ISNUMBER(MATCH(B210,Selection!A:A,0))</f>
        <v>0</v>
      </c>
    </row>
    <row r="211" spans="1:11" hidden="1">
      <c r="A211" s="10">
        <v>3511</v>
      </c>
      <c r="B211" s="11">
        <v>780</v>
      </c>
      <c r="C211" s="45" t="s">
        <v>2656</v>
      </c>
      <c r="D211" s="10">
        <v>3</v>
      </c>
      <c r="E211" s="10" t="s">
        <v>2437</v>
      </c>
      <c r="F211" s="10"/>
      <c r="H211" t="str">
        <f t="shared" si="6"/>
        <v>780N</v>
      </c>
      <c r="I211" t="str">
        <f t="shared" si="7"/>
        <v>3-A10</v>
      </c>
      <c r="K211" s="36" t="b">
        <f>ISNUMBER(MATCH(B211,Selection!A:A,0))</f>
        <v>0</v>
      </c>
    </row>
    <row r="212" spans="1:11" hidden="1">
      <c r="A212" s="10">
        <v>3512</v>
      </c>
      <c r="B212" s="11">
        <v>781</v>
      </c>
      <c r="C212" s="45" t="s">
        <v>2436</v>
      </c>
      <c r="D212" s="10">
        <v>3</v>
      </c>
      <c r="E212" s="10" t="s">
        <v>2921</v>
      </c>
      <c r="F212" s="10"/>
      <c r="H212" t="str">
        <f t="shared" si="6"/>
        <v>781T</v>
      </c>
      <c r="I212" t="str">
        <f t="shared" si="7"/>
        <v>3-B01</v>
      </c>
      <c r="K212" s="36" t="b">
        <f>ISNUMBER(MATCH(B212,Selection!A:A,0))</f>
        <v>0</v>
      </c>
    </row>
    <row r="213" spans="1:11" hidden="1">
      <c r="A213" s="10">
        <v>3513</v>
      </c>
      <c r="B213" s="11">
        <v>781</v>
      </c>
      <c r="C213" s="45" t="s">
        <v>2436</v>
      </c>
      <c r="D213" s="10">
        <v>3</v>
      </c>
      <c r="E213" s="10" t="s">
        <v>2922</v>
      </c>
      <c r="F213" s="10"/>
      <c r="H213" t="str">
        <f t="shared" si="6"/>
        <v>781T</v>
      </c>
      <c r="I213" t="str">
        <f t="shared" si="7"/>
        <v>3-B02</v>
      </c>
      <c r="K213" s="36" t="b">
        <f>ISNUMBER(MATCH(B213,Selection!A:A,0))</f>
        <v>0</v>
      </c>
    </row>
    <row r="214" spans="1:11" hidden="1">
      <c r="A214" s="10">
        <v>3514</v>
      </c>
      <c r="B214" s="11">
        <v>781</v>
      </c>
      <c r="C214" s="45" t="s">
        <v>2436</v>
      </c>
      <c r="D214" s="10">
        <v>3</v>
      </c>
      <c r="E214" s="10" t="s">
        <v>3082</v>
      </c>
      <c r="F214" s="10"/>
      <c r="H214" t="str">
        <f t="shared" si="6"/>
        <v>781T</v>
      </c>
      <c r="I214" t="str">
        <f t="shared" si="7"/>
        <v>3-B03</v>
      </c>
      <c r="K214" s="36" t="b">
        <f>ISNUMBER(MATCH(B214,Selection!A:A,0))</f>
        <v>0</v>
      </c>
    </row>
    <row r="215" spans="1:11" hidden="1">
      <c r="A215" s="10">
        <v>3515</v>
      </c>
      <c r="B215" s="11">
        <v>781</v>
      </c>
      <c r="C215" s="45" t="s">
        <v>2656</v>
      </c>
      <c r="D215" s="10">
        <v>3</v>
      </c>
      <c r="E215" s="10" t="s">
        <v>3083</v>
      </c>
      <c r="F215" s="10"/>
      <c r="H215" t="str">
        <f t="shared" si="6"/>
        <v>781N</v>
      </c>
      <c r="I215" t="str">
        <f t="shared" si="7"/>
        <v>3-B04</v>
      </c>
      <c r="K215" s="36" t="b">
        <f>ISNUMBER(MATCH(B215,Selection!A:A,0))</f>
        <v>0</v>
      </c>
    </row>
    <row r="216" spans="1:11" hidden="1">
      <c r="A216" s="10">
        <v>3516</v>
      </c>
      <c r="B216" s="11">
        <v>781</v>
      </c>
      <c r="C216" s="45" t="s">
        <v>2656</v>
      </c>
      <c r="D216" s="10">
        <v>3</v>
      </c>
      <c r="E216" s="10" t="s">
        <v>2938</v>
      </c>
      <c r="F216" s="10"/>
      <c r="H216" t="str">
        <f t="shared" si="6"/>
        <v>781N</v>
      </c>
      <c r="I216" t="str">
        <f t="shared" si="7"/>
        <v>3-B05</v>
      </c>
      <c r="K216" s="36" t="b">
        <f>ISNUMBER(MATCH(B216,Selection!A:A,0))</f>
        <v>0</v>
      </c>
    </row>
    <row r="217" spans="1:11" hidden="1">
      <c r="A217" s="12">
        <v>3530</v>
      </c>
      <c r="B217" s="11">
        <v>784</v>
      </c>
      <c r="C217" s="45" t="s">
        <v>2436</v>
      </c>
      <c r="D217" s="10">
        <v>3</v>
      </c>
      <c r="E217" s="10" t="s">
        <v>2939</v>
      </c>
      <c r="F217" s="10"/>
      <c r="H217" t="str">
        <f t="shared" si="6"/>
        <v>784T</v>
      </c>
      <c r="I217" t="str">
        <f t="shared" si="7"/>
        <v>3-B06</v>
      </c>
      <c r="K217" s="36" t="b">
        <f>ISNUMBER(MATCH(B217,Selection!A:A,0))</f>
        <v>0</v>
      </c>
    </row>
    <row r="218" spans="1:11" hidden="1">
      <c r="A218" s="11">
        <v>3531</v>
      </c>
      <c r="B218" s="11">
        <v>784</v>
      </c>
      <c r="C218" s="45" t="s">
        <v>2436</v>
      </c>
      <c r="D218" s="10">
        <v>3</v>
      </c>
      <c r="E218" s="10" t="s">
        <v>2940</v>
      </c>
      <c r="F218" s="10"/>
      <c r="H218" t="str">
        <f t="shared" si="6"/>
        <v>784T</v>
      </c>
      <c r="I218" t="str">
        <f t="shared" si="7"/>
        <v>3-B07</v>
      </c>
      <c r="K218" s="36" t="b">
        <f>ISNUMBER(MATCH(B218,Selection!A:A,0))</f>
        <v>0</v>
      </c>
    </row>
    <row r="219" spans="1:11" hidden="1">
      <c r="A219" s="11">
        <v>3532</v>
      </c>
      <c r="B219" s="11">
        <v>784</v>
      </c>
      <c r="C219" s="45" t="s">
        <v>2656</v>
      </c>
      <c r="D219" s="10">
        <v>3</v>
      </c>
      <c r="E219" s="10" t="s">
        <v>2941</v>
      </c>
      <c r="F219" s="10"/>
      <c r="H219" t="str">
        <f t="shared" si="6"/>
        <v>784N</v>
      </c>
      <c r="I219" t="str">
        <f t="shared" si="7"/>
        <v>3-B08</v>
      </c>
      <c r="K219" s="36" t="b">
        <f>ISNUMBER(MATCH(B219,Selection!A:A,0))</f>
        <v>0</v>
      </c>
    </row>
    <row r="220" spans="1:11" hidden="1">
      <c r="A220" s="11">
        <v>3533</v>
      </c>
      <c r="B220" s="11">
        <v>784</v>
      </c>
      <c r="C220" s="45" t="s">
        <v>2656</v>
      </c>
      <c r="D220" s="10">
        <v>3</v>
      </c>
      <c r="E220" s="10" t="s">
        <v>2942</v>
      </c>
      <c r="F220" s="10"/>
      <c r="H220" t="str">
        <f t="shared" si="6"/>
        <v>784N</v>
      </c>
      <c r="I220" t="str">
        <f t="shared" si="7"/>
        <v>3-B09</v>
      </c>
      <c r="K220" s="36" t="b">
        <f>ISNUMBER(MATCH(B220,Selection!A:A,0))</f>
        <v>0</v>
      </c>
    </row>
    <row r="221" spans="1:11" hidden="1">
      <c r="A221" s="11">
        <v>3534</v>
      </c>
      <c r="B221" s="11">
        <v>785</v>
      </c>
      <c r="C221" s="45" t="s">
        <v>2713</v>
      </c>
      <c r="D221" s="10">
        <v>3</v>
      </c>
      <c r="E221" s="10" t="s">
        <v>2784</v>
      </c>
      <c r="F221" s="10"/>
      <c r="H221" t="str">
        <f t="shared" si="6"/>
        <v>785MO</v>
      </c>
      <c r="I221" t="str">
        <f t="shared" si="7"/>
        <v>3-B10</v>
      </c>
      <c r="K221" s="36" t="b">
        <f>ISNUMBER(MATCH(B221,Selection!A:A,0))</f>
        <v>0</v>
      </c>
    </row>
    <row r="222" spans="1:11" hidden="1">
      <c r="A222" s="11">
        <v>3535</v>
      </c>
      <c r="B222" s="11">
        <v>785</v>
      </c>
      <c r="C222" s="45" t="s">
        <v>2713</v>
      </c>
      <c r="D222" s="10">
        <v>3</v>
      </c>
      <c r="E222" s="10" t="s">
        <v>2943</v>
      </c>
      <c r="F222" s="10"/>
      <c r="H222" t="str">
        <f t="shared" si="6"/>
        <v>785MO</v>
      </c>
      <c r="I222" t="str">
        <f t="shared" si="7"/>
        <v>3-C01</v>
      </c>
      <c r="K222" s="36" t="b">
        <f>ISNUMBER(MATCH(B222,Selection!A:A,0))</f>
        <v>0</v>
      </c>
    </row>
    <row r="223" spans="1:11" hidden="1">
      <c r="A223" s="11">
        <v>3536</v>
      </c>
      <c r="B223" s="11">
        <v>785</v>
      </c>
      <c r="C223" s="45" t="s">
        <v>2713</v>
      </c>
      <c r="D223" s="10">
        <v>3</v>
      </c>
      <c r="E223" s="10" t="s">
        <v>2944</v>
      </c>
      <c r="F223" s="10"/>
      <c r="H223" t="str">
        <f t="shared" si="6"/>
        <v>785MO</v>
      </c>
      <c r="I223" t="str">
        <f t="shared" si="7"/>
        <v>3-C02</v>
      </c>
      <c r="K223" s="36" t="b">
        <f>ISNUMBER(MATCH(B223,Selection!A:A,0))</f>
        <v>0</v>
      </c>
    </row>
    <row r="224" spans="1:11" hidden="1">
      <c r="A224" s="11">
        <v>3537</v>
      </c>
      <c r="B224" s="11">
        <v>785</v>
      </c>
      <c r="C224" s="45" t="s">
        <v>2713</v>
      </c>
      <c r="D224" s="10">
        <v>3</v>
      </c>
      <c r="E224" s="10" t="s">
        <v>2945</v>
      </c>
      <c r="F224" s="10"/>
      <c r="H224" t="str">
        <f t="shared" si="6"/>
        <v>785MO</v>
      </c>
      <c r="I224" t="str">
        <f t="shared" si="7"/>
        <v>3-C03</v>
      </c>
      <c r="K224" s="36" t="b">
        <f>ISNUMBER(MATCH(B224,Selection!A:A,0))</f>
        <v>0</v>
      </c>
    </row>
    <row r="225" spans="1:11" hidden="1">
      <c r="A225" s="11">
        <v>3538</v>
      </c>
      <c r="B225" s="11">
        <v>785</v>
      </c>
      <c r="C225" s="45" t="s">
        <v>2650</v>
      </c>
      <c r="D225" s="10">
        <v>3</v>
      </c>
      <c r="E225" s="10" t="s">
        <v>2946</v>
      </c>
      <c r="F225" s="10"/>
      <c r="H225" t="str">
        <f t="shared" si="6"/>
        <v>785NO</v>
      </c>
      <c r="I225" t="str">
        <f t="shared" si="7"/>
        <v>3-C04</v>
      </c>
      <c r="K225" s="36" t="b">
        <f>ISNUMBER(MATCH(B225,Selection!A:A,0))</f>
        <v>0</v>
      </c>
    </row>
    <row r="226" spans="1:11" hidden="1">
      <c r="A226" s="11">
        <v>3539</v>
      </c>
      <c r="B226" s="11">
        <v>785</v>
      </c>
      <c r="C226" s="45" t="s">
        <v>2650</v>
      </c>
      <c r="D226" s="10">
        <v>3</v>
      </c>
      <c r="E226" s="10" t="s">
        <v>2947</v>
      </c>
      <c r="F226" s="10"/>
      <c r="H226" t="str">
        <f t="shared" si="6"/>
        <v>785NO</v>
      </c>
      <c r="I226" t="str">
        <f t="shared" si="7"/>
        <v>3-C05</v>
      </c>
      <c r="K226" s="36" t="b">
        <f>ISNUMBER(MATCH(B226,Selection!A:A,0))</f>
        <v>0</v>
      </c>
    </row>
    <row r="227" spans="1:11" hidden="1">
      <c r="A227" s="11">
        <v>3540</v>
      </c>
      <c r="B227" s="11">
        <v>785</v>
      </c>
      <c r="C227" s="45" t="s">
        <v>2650</v>
      </c>
      <c r="D227" s="10">
        <v>3</v>
      </c>
      <c r="E227" s="10" t="s">
        <v>3021</v>
      </c>
      <c r="F227" s="10"/>
      <c r="H227" t="str">
        <f t="shared" si="6"/>
        <v>785NO</v>
      </c>
      <c r="I227" t="str">
        <f t="shared" si="7"/>
        <v>3-C06</v>
      </c>
      <c r="K227" s="36" t="b">
        <f>ISNUMBER(MATCH(B227,Selection!A:A,0))</f>
        <v>0</v>
      </c>
    </row>
    <row r="228" spans="1:11" hidden="1">
      <c r="A228" s="11">
        <v>3541</v>
      </c>
      <c r="B228" s="11">
        <v>786</v>
      </c>
      <c r="C228" s="45" t="s">
        <v>2436</v>
      </c>
      <c r="D228" s="10">
        <v>3</v>
      </c>
      <c r="E228" s="10" t="s">
        <v>2826</v>
      </c>
      <c r="F228" s="10"/>
      <c r="H228" t="str">
        <f t="shared" si="6"/>
        <v>786T</v>
      </c>
      <c r="I228" t="str">
        <f t="shared" si="7"/>
        <v>3-C07</v>
      </c>
      <c r="K228" s="36" t="b">
        <f>ISNUMBER(MATCH(B228,Selection!A:A,0))</f>
        <v>0</v>
      </c>
    </row>
    <row r="229" spans="1:11" hidden="1">
      <c r="A229" s="11">
        <v>3542</v>
      </c>
      <c r="B229" s="11">
        <v>786</v>
      </c>
      <c r="C229" s="45" t="s">
        <v>2436</v>
      </c>
      <c r="D229" s="10">
        <v>3</v>
      </c>
      <c r="E229" s="10" t="s">
        <v>3022</v>
      </c>
      <c r="F229" s="10"/>
      <c r="H229" t="str">
        <f t="shared" si="6"/>
        <v>786T</v>
      </c>
      <c r="I229" t="str">
        <f t="shared" si="7"/>
        <v>3-C08</v>
      </c>
      <c r="K229" s="36" t="b">
        <f>ISNUMBER(MATCH(B229,Selection!A:A,0))</f>
        <v>0</v>
      </c>
    </row>
    <row r="230" spans="1:11" hidden="1">
      <c r="A230" s="11">
        <v>3543</v>
      </c>
      <c r="B230" s="11">
        <v>786</v>
      </c>
      <c r="C230" s="45" t="s">
        <v>2436</v>
      </c>
      <c r="D230" s="10">
        <v>3</v>
      </c>
      <c r="E230" s="10" t="s">
        <v>2948</v>
      </c>
      <c r="F230" s="10"/>
      <c r="H230" t="str">
        <f t="shared" si="6"/>
        <v>786T</v>
      </c>
      <c r="I230" t="str">
        <f t="shared" si="7"/>
        <v>3-C09</v>
      </c>
      <c r="K230" s="36" t="b">
        <f>ISNUMBER(MATCH(B230,Selection!A:A,0))</f>
        <v>0</v>
      </c>
    </row>
    <row r="231" spans="1:11" hidden="1">
      <c r="A231" s="11">
        <v>3544</v>
      </c>
      <c r="B231" s="11">
        <v>786</v>
      </c>
      <c r="C231" s="45" t="s">
        <v>2656</v>
      </c>
      <c r="D231" s="10">
        <v>3</v>
      </c>
      <c r="E231" s="10" t="s">
        <v>3023</v>
      </c>
      <c r="F231" s="10"/>
      <c r="H231" t="str">
        <f t="shared" si="6"/>
        <v>786N</v>
      </c>
      <c r="I231" t="str">
        <f t="shared" si="7"/>
        <v>3-C10</v>
      </c>
      <c r="K231" s="36" t="b">
        <f>ISNUMBER(MATCH(B231,Selection!A:A,0))</f>
        <v>0</v>
      </c>
    </row>
    <row r="232" spans="1:11" hidden="1">
      <c r="A232" s="11">
        <v>3545</v>
      </c>
      <c r="B232" s="11">
        <v>787</v>
      </c>
      <c r="C232" s="45" t="s">
        <v>2436</v>
      </c>
      <c r="D232" s="10">
        <v>3</v>
      </c>
      <c r="E232" s="10" t="s">
        <v>2949</v>
      </c>
      <c r="F232" s="10"/>
      <c r="H232" t="str">
        <f t="shared" si="6"/>
        <v>787T</v>
      </c>
      <c r="I232" t="str">
        <f t="shared" si="7"/>
        <v>3-D01</v>
      </c>
      <c r="K232" s="36" t="b">
        <f>ISNUMBER(MATCH(B232,Selection!A:A,0))</f>
        <v>0</v>
      </c>
    </row>
    <row r="233" spans="1:11" hidden="1">
      <c r="A233" s="11">
        <v>3546</v>
      </c>
      <c r="B233" s="11">
        <v>787</v>
      </c>
      <c r="C233" s="45" t="s">
        <v>2436</v>
      </c>
      <c r="D233" s="10">
        <v>3</v>
      </c>
      <c r="E233" s="10" t="s">
        <v>2950</v>
      </c>
      <c r="F233" s="10"/>
      <c r="H233" t="str">
        <f t="shared" si="6"/>
        <v>787T</v>
      </c>
      <c r="I233" t="str">
        <f t="shared" si="7"/>
        <v>3-D02</v>
      </c>
      <c r="K233" s="36" t="b">
        <f>ISNUMBER(MATCH(B233,Selection!A:A,0))</f>
        <v>0</v>
      </c>
    </row>
    <row r="234" spans="1:11" hidden="1">
      <c r="A234" s="11">
        <v>3547</v>
      </c>
      <c r="B234" s="11">
        <v>787</v>
      </c>
      <c r="C234" s="45" t="s">
        <v>2436</v>
      </c>
      <c r="D234" s="10">
        <v>3</v>
      </c>
      <c r="E234" s="10" t="s">
        <v>2951</v>
      </c>
      <c r="F234" s="10"/>
      <c r="H234" t="str">
        <f t="shared" si="6"/>
        <v>787T</v>
      </c>
      <c r="I234" t="str">
        <f t="shared" si="7"/>
        <v>3-D03</v>
      </c>
      <c r="K234" s="36" t="b">
        <f>ISNUMBER(MATCH(B234,Selection!A:A,0))</f>
        <v>0</v>
      </c>
    </row>
    <row r="235" spans="1:11" hidden="1">
      <c r="A235" s="11">
        <v>3548</v>
      </c>
      <c r="B235" s="11">
        <v>787</v>
      </c>
      <c r="C235" s="45" t="s">
        <v>2656</v>
      </c>
      <c r="D235" s="10">
        <v>3</v>
      </c>
      <c r="E235" s="10" t="s">
        <v>2952</v>
      </c>
      <c r="F235" s="10"/>
      <c r="H235" t="str">
        <f t="shared" si="6"/>
        <v>787N</v>
      </c>
      <c r="I235" t="str">
        <f t="shared" si="7"/>
        <v>3-D04</v>
      </c>
      <c r="K235" s="36" t="b">
        <f>ISNUMBER(MATCH(B235,Selection!A:A,0))</f>
        <v>0</v>
      </c>
    </row>
    <row r="236" spans="1:11" hidden="1">
      <c r="A236" s="11">
        <v>3549</v>
      </c>
      <c r="B236" s="11">
        <v>788</v>
      </c>
      <c r="C236" s="45" t="s">
        <v>2436</v>
      </c>
      <c r="D236" s="10">
        <v>3</v>
      </c>
      <c r="E236" s="10" t="s">
        <v>2926</v>
      </c>
      <c r="F236" s="10"/>
      <c r="H236" t="str">
        <f t="shared" si="6"/>
        <v>788T</v>
      </c>
      <c r="I236" t="str">
        <f t="shared" si="7"/>
        <v>3-D05</v>
      </c>
      <c r="K236" s="36" t="b">
        <f>ISNUMBER(MATCH(B236,Selection!A:A,0))</f>
        <v>0</v>
      </c>
    </row>
    <row r="237" spans="1:11" hidden="1">
      <c r="A237" s="11">
        <v>3550</v>
      </c>
      <c r="B237" s="11">
        <v>788</v>
      </c>
      <c r="C237" s="45" t="s">
        <v>2436</v>
      </c>
      <c r="D237" s="10">
        <v>3</v>
      </c>
      <c r="E237" s="10" t="s">
        <v>2927</v>
      </c>
      <c r="F237" s="10"/>
      <c r="H237" t="str">
        <f t="shared" si="6"/>
        <v>788T</v>
      </c>
      <c r="I237" t="str">
        <f t="shared" si="7"/>
        <v>3-D06</v>
      </c>
      <c r="K237" s="36" t="b">
        <f>ISNUMBER(MATCH(B237,Selection!A:A,0))</f>
        <v>0</v>
      </c>
    </row>
    <row r="238" spans="1:11" hidden="1">
      <c r="A238" s="11">
        <v>3551</v>
      </c>
      <c r="B238" s="11">
        <v>788</v>
      </c>
      <c r="C238" s="45" t="s">
        <v>2656</v>
      </c>
      <c r="D238" s="10">
        <v>3</v>
      </c>
      <c r="E238" s="10" t="s">
        <v>2827</v>
      </c>
      <c r="F238" s="10"/>
      <c r="H238" t="str">
        <f t="shared" si="6"/>
        <v>788N</v>
      </c>
      <c r="I238" t="str">
        <f t="shared" si="7"/>
        <v>3-D07</v>
      </c>
      <c r="K238" s="36" t="b">
        <f>ISNUMBER(MATCH(B238,Selection!A:A,0))</f>
        <v>0</v>
      </c>
    </row>
    <row r="239" spans="1:11" hidden="1">
      <c r="A239" s="11">
        <v>3552</v>
      </c>
      <c r="B239" s="11">
        <v>788</v>
      </c>
      <c r="C239" s="45" t="s">
        <v>2656</v>
      </c>
      <c r="D239" s="10">
        <v>3</v>
      </c>
      <c r="E239" s="10" t="s">
        <v>2828</v>
      </c>
      <c r="F239" s="10"/>
      <c r="H239" t="str">
        <f t="shared" si="6"/>
        <v>788N</v>
      </c>
      <c r="I239" t="str">
        <f t="shared" si="7"/>
        <v>3-D08</v>
      </c>
      <c r="K239" s="36" t="b">
        <f>ISNUMBER(MATCH(B239,Selection!A:A,0))</f>
        <v>0</v>
      </c>
    </row>
    <row r="240" spans="1:11" hidden="1">
      <c r="A240" s="11">
        <v>3553</v>
      </c>
      <c r="B240" s="11">
        <v>788</v>
      </c>
      <c r="C240" s="45" t="s">
        <v>2656</v>
      </c>
      <c r="D240" s="10">
        <v>3</v>
      </c>
      <c r="E240" s="10" t="s">
        <v>2829</v>
      </c>
      <c r="F240" s="10"/>
      <c r="H240" t="str">
        <f t="shared" si="6"/>
        <v>788N</v>
      </c>
      <c r="I240" t="str">
        <f t="shared" si="7"/>
        <v>3-D09</v>
      </c>
      <c r="K240" s="36" t="b">
        <f>ISNUMBER(MATCH(B240,Selection!A:A,0))</f>
        <v>0</v>
      </c>
    </row>
    <row r="241" spans="1:11" hidden="1">
      <c r="A241" s="11">
        <v>3558</v>
      </c>
      <c r="B241" s="11">
        <v>790</v>
      </c>
      <c r="C241" s="45" t="s">
        <v>2436</v>
      </c>
      <c r="D241" s="10">
        <v>3</v>
      </c>
      <c r="E241" s="10" t="s">
        <v>2883</v>
      </c>
      <c r="F241" s="10"/>
      <c r="H241" t="str">
        <f t="shared" si="6"/>
        <v>790T</v>
      </c>
      <c r="I241" t="str">
        <f t="shared" si="7"/>
        <v>3-D10</v>
      </c>
      <c r="K241" s="36" t="b">
        <f>ISNUMBER(MATCH(B241,Selection!A:A,0))</f>
        <v>0</v>
      </c>
    </row>
    <row r="242" spans="1:11" hidden="1">
      <c r="A242" s="11">
        <v>3559</v>
      </c>
      <c r="B242" s="11">
        <v>790</v>
      </c>
      <c r="C242" s="45" t="s">
        <v>2436</v>
      </c>
      <c r="D242" s="10">
        <v>3</v>
      </c>
      <c r="E242" s="10" t="s">
        <v>2830</v>
      </c>
      <c r="F242" s="10"/>
      <c r="H242" t="str">
        <f t="shared" si="6"/>
        <v>790T</v>
      </c>
      <c r="I242" t="str">
        <f t="shared" si="7"/>
        <v>3-E01</v>
      </c>
      <c r="K242" s="36" t="b">
        <f>ISNUMBER(MATCH(B242,Selection!A:A,0))</f>
        <v>0</v>
      </c>
    </row>
    <row r="243" spans="1:11" hidden="1">
      <c r="A243" s="11">
        <v>3561</v>
      </c>
      <c r="B243" s="11">
        <v>790</v>
      </c>
      <c r="C243" s="45" t="s">
        <v>2656</v>
      </c>
      <c r="D243" s="10">
        <v>3</v>
      </c>
      <c r="E243" s="10" t="s">
        <v>3166</v>
      </c>
      <c r="F243" s="10"/>
      <c r="H243" t="str">
        <f t="shared" si="6"/>
        <v>790N</v>
      </c>
      <c r="I243" t="str">
        <f t="shared" si="7"/>
        <v>3-E02</v>
      </c>
      <c r="K243" s="36" t="b">
        <f>ISNUMBER(MATCH(B243,Selection!A:A,0))</f>
        <v>0</v>
      </c>
    </row>
    <row r="244" spans="1:11" hidden="1">
      <c r="A244" s="10">
        <v>3186</v>
      </c>
      <c r="B244" s="10">
        <v>301</v>
      </c>
      <c r="C244" s="44" t="s">
        <v>2436</v>
      </c>
      <c r="D244" s="10">
        <v>3</v>
      </c>
      <c r="E244" s="10" t="s">
        <v>3167</v>
      </c>
      <c r="F244" s="10" t="s">
        <v>2732</v>
      </c>
      <c r="H244" t="str">
        <f t="shared" si="6"/>
        <v>301T</v>
      </c>
      <c r="I244" t="str">
        <f t="shared" si="7"/>
        <v>3-E03</v>
      </c>
      <c r="K244" s="36" t="b">
        <f>ISNUMBER(MATCH(B244,Selection!A:A,0))</f>
        <v>0</v>
      </c>
    </row>
    <row r="245" spans="1:11" hidden="1">
      <c r="A245" s="10">
        <v>1939</v>
      </c>
      <c r="B245" s="10">
        <v>301</v>
      </c>
      <c r="C245" s="44" t="s">
        <v>2656</v>
      </c>
      <c r="D245" s="10">
        <v>3</v>
      </c>
      <c r="E245" s="10" t="s">
        <v>3168</v>
      </c>
      <c r="F245" s="10" t="s">
        <v>2731</v>
      </c>
      <c r="H245" t="str">
        <f t="shared" si="6"/>
        <v>301N</v>
      </c>
      <c r="I245" t="str">
        <f t="shared" si="7"/>
        <v>3-E04</v>
      </c>
      <c r="K245" s="36" t="b">
        <f>ISNUMBER(MATCH(B245,Selection!A:A,0))</f>
        <v>0</v>
      </c>
    </row>
    <row r="246" spans="1:11" hidden="1">
      <c r="A246" s="10">
        <v>1938</v>
      </c>
      <c r="B246" s="10">
        <v>302</v>
      </c>
      <c r="C246" s="44" t="s">
        <v>2436</v>
      </c>
      <c r="D246" s="10">
        <v>3</v>
      </c>
      <c r="E246" s="10" t="s">
        <v>2435</v>
      </c>
      <c r="F246" s="10"/>
      <c r="H246" t="str">
        <f t="shared" si="6"/>
        <v>302T</v>
      </c>
      <c r="I246" t="str">
        <f t="shared" si="7"/>
        <v>3-E05</v>
      </c>
      <c r="K246" s="36" t="b">
        <f>ISNUMBER(MATCH(B246,Selection!A:A,0))</f>
        <v>0</v>
      </c>
    </row>
    <row r="247" spans="1:11" hidden="1">
      <c r="A247" s="10">
        <v>1157</v>
      </c>
      <c r="B247" s="10">
        <v>308</v>
      </c>
      <c r="C247" s="44" t="s">
        <v>2649</v>
      </c>
      <c r="D247" s="10">
        <v>3</v>
      </c>
      <c r="E247" s="10" t="s">
        <v>2493</v>
      </c>
      <c r="F247" s="10"/>
      <c r="H247" t="str">
        <f t="shared" si="6"/>
        <v>308ADE</v>
      </c>
      <c r="I247" t="str">
        <f t="shared" si="7"/>
        <v>3-E06</v>
      </c>
      <c r="K247" s="36" t="b">
        <f>ISNUMBER(MATCH(B247,Selection!A:A,0))</f>
        <v>0</v>
      </c>
    </row>
    <row r="248" spans="1:11" hidden="1">
      <c r="A248" s="10">
        <v>1160</v>
      </c>
      <c r="B248" s="10">
        <v>308</v>
      </c>
      <c r="C248" s="44" t="s">
        <v>2656</v>
      </c>
      <c r="D248" s="10">
        <v>3</v>
      </c>
      <c r="E248" s="10" t="s">
        <v>2305</v>
      </c>
      <c r="F248" s="10"/>
      <c r="H248" t="str">
        <f t="shared" si="6"/>
        <v>308N</v>
      </c>
      <c r="I248" t="str">
        <f t="shared" si="7"/>
        <v>3-E07</v>
      </c>
      <c r="K248" s="36" t="b">
        <f>ISNUMBER(MATCH(B248,Selection!A:A,0))</f>
        <v>0</v>
      </c>
    </row>
    <row r="249" spans="1:11" hidden="1">
      <c r="A249" s="10">
        <v>1176</v>
      </c>
      <c r="B249" s="10">
        <v>314</v>
      </c>
      <c r="C249" s="44" t="s">
        <v>2436</v>
      </c>
      <c r="D249" s="10">
        <v>3</v>
      </c>
      <c r="E249" s="10" t="s">
        <v>2306</v>
      </c>
      <c r="F249" s="10"/>
      <c r="H249" t="str">
        <f t="shared" si="6"/>
        <v>314T</v>
      </c>
      <c r="I249" t="str">
        <f t="shared" si="7"/>
        <v>3-E08</v>
      </c>
      <c r="K249" s="36" t="b">
        <f>ISNUMBER(MATCH(B249,Selection!A:A,0))</f>
        <v>0</v>
      </c>
    </row>
    <row r="250" spans="1:11" hidden="1">
      <c r="A250" s="10">
        <v>3188</v>
      </c>
      <c r="B250" s="10">
        <v>328</v>
      </c>
      <c r="C250" s="44" t="s">
        <v>2436</v>
      </c>
      <c r="D250" s="10">
        <v>3</v>
      </c>
      <c r="E250" s="10" t="s">
        <v>2236</v>
      </c>
      <c r="F250" s="10"/>
      <c r="H250" t="str">
        <f t="shared" si="6"/>
        <v>328T</v>
      </c>
      <c r="I250" t="str">
        <f t="shared" si="7"/>
        <v>3-E09</v>
      </c>
      <c r="K250" s="36" t="b">
        <f>ISNUMBER(MATCH(B250,Selection!A:A,0))</f>
        <v>0</v>
      </c>
    </row>
    <row r="251" spans="1:11" hidden="1">
      <c r="A251" s="10">
        <v>3189</v>
      </c>
      <c r="B251" s="10">
        <v>328</v>
      </c>
      <c r="C251" s="44" t="s">
        <v>2656</v>
      </c>
      <c r="D251" s="10">
        <v>3</v>
      </c>
      <c r="E251" s="10" t="s">
        <v>3084</v>
      </c>
      <c r="F251" s="10"/>
      <c r="H251" t="str">
        <f t="shared" si="6"/>
        <v>328N</v>
      </c>
      <c r="I251" t="str">
        <f t="shared" si="7"/>
        <v>3-E10</v>
      </c>
      <c r="K251" s="36" t="b">
        <f>ISNUMBER(MATCH(B251,Selection!A:A,0))</f>
        <v>0</v>
      </c>
    </row>
    <row r="252" spans="1:11" hidden="1">
      <c r="A252" s="10">
        <v>2927</v>
      </c>
      <c r="B252" s="10">
        <v>330</v>
      </c>
      <c r="C252" s="44" t="s">
        <v>2656</v>
      </c>
      <c r="D252" s="10">
        <v>3</v>
      </c>
      <c r="E252" s="11" t="s">
        <v>2963</v>
      </c>
      <c r="F252" s="10"/>
      <c r="H252" t="str">
        <f t="shared" si="6"/>
        <v>330N</v>
      </c>
      <c r="I252" t="str">
        <f t="shared" si="7"/>
        <v>3-F01</v>
      </c>
      <c r="K252" s="36" t="b">
        <f>ISNUMBER(MATCH(B252,Selection!A:A,0))</f>
        <v>0</v>
      </c>
    </row>
    <row r="253" spans="1:11" hidden="1">
      <c r="A253" s="10">
        <v>3190</v>
      </c>
      <c r="B253" s="10">
        <v>334</v>
      </c>
      <c r="C253" s="44" t="s">
        <v>2436</v>
      </c>
      <c r="D253" s="10">
        <v>3</v>
      </c>
      <c r="E253" s="11" t="s">
        <v>2964</v>
      </c>
      <c r="F253" s="10"/>
      <c r="H253" t="str">
        <f t="shared" si="6"/>
        <v>334T</v>
      </c>
      <c r="I253" t="str">
        <f t="shared" si="7"/>
        <v>3-F02</v>
      </c>
      <c r="K253" s="36" t="b">
        <f>ISNUMBER(MATCH(B253,Selection!A:A,0))</f>
        <v>0</v>
      </c>
    </row>
    <row r="254" spans="1:11" hidden="1">
      <c r="A254" s="10">
        <v>3191</v>
      </c>
      <c r="B254" s="10">
        <v>334</v>
      </c>
      <c r="C254" s="44" t="s">
        <v>2656</v>
      </c>
      <c r="D254" s="10">
        <v>3</v>
      </c>
      <c r="E254" s="11" t="s">
        <v>2965</v>
      </c>
      <c r="F254" s="10"/>
      <c r="H254" t="str">
        <f t="shared" si="6"/>
        <v>334N</v>
      </c>
      <c r="I254" t="str">
        <f t="shared" si="7"/>
        <v>3-F03</v>
      </c>
      <c r="K254" s="36" t="b">
        <f>ISNUMBER(MATCH(B254,Selection!A:A,0))</f>
        <v>0</v>
      </c>
    </row>
    <row r="255" spans="1:11" hidden="1">
      <c r="A255" s="10">
        <v>1261</v>
      </c>
      <c r="B255" s="10">
        <v>347</v>
      </c>
      <c r="C255" s="44" t="s">
        <v>2436</v>
      </c>
      <c r="D255" s="10">
        <v>3</v>
      </c>
      <c r="E255" s="11" t="s">
        <v>2966</v>
      </c>
      <c r="F255" s="10"/>
      <c r="H255" t="str">
        <f t="shared" si="6"/>
        <v>347T</v>
      </c>
      <c r="I255" t="str">
        <f t="shared" si="7"/>
        <v>3-F04</v>
      </c>
      <c r="K255" s="36" t="b">
        <f>ISNUMBER(MATCH(B255,Selection!A:A,0))</f>
        <v>0</v>
      </c>
    </row>
    <row r="256" spans="1:11" hidden="1">
      <c r="A256" s="10">
        <v>2932</v>
      </c>
      <c r="B256" s="10">
        <v>347</v>
      </c>
      <c r="C256" s="44" t="s">
        <v>2656</v>
      </c>
      <c r="D256" s="10">
        <v>3</v>
      </c>
      <c r="E256" s="11" t="s">
        <v>2967</v>
      </c>
      <c r="F256" s="10"/>
      <c r="H256" t="str">
        <f t="shared" si="6"/>
        <v>347N</v>
      </c>
      <c r="I256" t="str">
        <f t="shared" si="7"/>
        <v>3-F05</v>
      </c>
      <c r="K256" s="36" t="b">
        <f>ISNUMBER(MATCH(B256,Selection!A:A,0))</f>
        <v>0</v>
      </c>
    </row>
    <row r="257" spans="1:11" hidden="1">
      <c r="A257" s="10">
        <v>1270</v>
      </c>
      <c r="B257" s="10">
        <v>351</v>
      </c>
      <c r="C257" s="44" t="s">
        <v>2436</v>
      </c>
      <c r="D257" s="10">
        <v>3</v>
      </c>
      <c r="E257" s="11" t="s">
        <v>2968</v>
      </c>
      <c r="F257" s="10"/>
      <c r="H257" t="str">
        <f t="shared" si="6"/>
        <v>351T</v>
      </c>
      <c r="I257" t="str">
        <f t="shared" si="7"/>
        <v>3-F06</v>
      </c>
      <c r="K257" s="36" t="b">
        <f>ISNUMBER(MATCH(B257,Selection!A:A,0))</f>
        <v>0</v>
      </c>
    </row>
    <row r="258" spans="1:11" hidden="1">
      <c r="A258" s="10">
        <v>2919</v>
      </c>
      <c r="B258" s="10">
        <v>351</v>
      </c>
      <c r="C258" s="44" t="s">
        <v>2656</v>
      </c>
      <c r="D258" s="10">
        <v>3</v>
      </c>
      <c r="E258" s="11" t="s">
        <v>2969</v>
      </c>
      <c r="F258" s="10"/>
      <c r="H258" t="str">
        <f t="shared" ref="H258:H301" si="8">B258&amp;C258</f>
        <v>351N</v>
      </c>
      <c r="I258" t="str">
        <f t="shared" si="7"/>
        <v>3-F07</v>
      </c>
      <c r="K258" s="36" t="b">
        <f>ISNUMBER(MATCH(B258,Selection!A:A,0))</f>
        <v>0</v>
      </c>
    </row>
    <row r="259" spans="1:11" hidden="1">
      <c r="A259" s="10">
        <v>1679</v>
      </c>
      <c r="B259" s="10">
        <v>357</v>
      </c>
      <c r="C259" s="44" t="s">
        <v>2436</v>
      </c>
      <c r="D259" s="10">
        <v>3</v>
      </c>
      <c r="E259" s="11" t="s">
        <v>2874</v>
      </c>
      <c r="F259" s="10"/>
      <c r="H259" t="str">
        <f t="shared" si="8"/>
        <v>357T</v>
      </c>
      <c r="I259" t="str">
        <f t="shared" ref="I259:I301" si="9">D259&amp;"-"&amp;E259</f>
        <v>3-F08</v>
      </c>
      <c r="K259" s="36" t="b">
        <f>ISNUMBER(MATCH(B259,Selection!A:A,0))</f>
        <v>0</v>
      </c>
    </row>
    <row r="260" spans="1:11" hidden="1">
      <c r="A260" s="10">
        <v>1680</v>
      </c>
      <c r="B260" s="10">
        <v>357</v>
      </c>
      <c r="C260" s="44" t="s">
        <v>2656</v>
      </c>
      <c r="D260" s="10">
        <v>3</v>
      </c>
      <c r="E260" s="11" t="s">
        <v>2687</v>
      </c>
      <c r="F260" s="10"/>
      <c r="H260" t="str">
        <f t="shared" si="8"/>
        <v>357N</v>
      </c>
      <c r="I260" t="str">
        <f t="shared" si="9"/>
        <v>3-F09</v>
      </c>
      <c r="K260" s="36" t="b">
        <f>ISNUMBER(MATCH(B260,Selection!A:A,0))</f>
        <v>0</v>
      </c>
    </row>
    <row r="261" spans="1:11" hidden="1">
      <c r="A261" s="10">
        <v>2925</v>
      </c>
      <c r="B261" s="10">
        <v>358</v>
      </c>
      <c r="C261" s="44" t="s">
        <v>2656</v>
      </c>
      <c r="D261" s="10">
        <v>3</v>
      </c>
      <c r="E261" s="11" t="s">
        <v>2696</v>
      </c>
      <c r="F261" s="10"/>
      <c r="H261" t="str">
        <f t="shared" si="8"/>
        <v>358N</v>
      </c>
      <c r="I261" t="str">
        <f t="shared" si="9"/>
        <v>3-F10</v>
      </c>
      <c r="K261" s="36" t="b">
        <f>ISNUMBER(MATCH(B261,Selection!A:A,0))</f>
        <v>0</v>
      </c>
    </row>
    <row r="262" spans="1:11" hidden="1">
      <c r="A262" s="10">
        <v>1686</v>
      </c>
      <c r="B262" s="10">
        <v>359</v>
      </c>
      <c r="C262" s="44" t="s">
        <v>2656</v>
      </c>
      <c r="D262" s="10">
        <v>3</v>
      </c>
      <c r="E262" s="11" t="s">
        <v>2594</v>
      </c>
      <c r="F262" s="10"/>
      <c r="H262" t="str">
        <f t="shared" si="8"/>
        <v>359N</v>
      </c>
      <c r="I262" t="str">
        <f t="shared" si="9"/>
        <v>3-G01</v>
      </c>
      <c r="K262" s="36" t="b">
        <f>ISNUMBER(MATCH(B262,Selection!A:A,0))</f>
        <v>0</v>
      </c>
    </row>
    <row r="263" spans="1:11" hidden="1">
      <c r="A263" s="10">
        <v>1331</v>
      </c>
      <c r="B263" s="10">
        <v>360</v>
      </c>
      <c r="C263" s="44" t="s">
        <v>2436</v>
      </c>
      <c r="D263" s="10">
        <v>3</v>
      </c>
      <c r="E263" s="11" t="s">
        <v>2595</v>
      </c>
      <c r="F263" s="10"/>
      <c r="H263" t="str">
        <f t="shared" si="8"/>
        <v>360T</v>
      </c>
      <c r="I263" t="str">
        <f t="shared" si="9"/>
        <v>3-G02</v>
      </c>
      <c r="K263" s="36" t="b">
        <f>ISNUMBER(MATCH(B263,Selection!A:A,0))</f>
        <v>0</v>
      </c>
    </row>
    <row r="264" spans="1:11" hidden="1">
      <c r="A264" s="10">
        <v>1335</v>
      </c>
      <c r="B264" s="10">
        <v>362</v>
      </c>
      <c r="C264" s="44" t="s">
        <v>2436</v>
      </c>
      <c r="D264" s="10">
        <v>3</v>
      </c>
      <c r="E264" s="11" t="s">
        <v>2596</v>
      </c>
      <c r="F264" s="10"/>
      <c r="H264" t="str">
        <f t="shared" si="8"/>
        <v>362T</v>
      </c>
      <c r="I264" t="str">
        <f t="shared" si="9"/>
        <v>3-G03</v>
      </c>
      <c r="K264" s="36" t="b">
        <f>ISNUMBER(MATCH(B264,Selection!A:A,0))</f>
        <v>0</v>
      </c>
    </row>
    <row r="265" spans="1:11" hidden="1">
      <c r="A265" s="10">
        <v>417</v>
      </c>
      <c r="B265" s="10">
        <v>365</v>
      </c>
      <c r="C265" s="44" t="s">
        <v>2436</v>
      </c>
      <c r="D265" s="10">
        <v>3</v>
      </c>
      <c r="E265" s="11" t="s">
        <v>2817</v>
      </c>
      <c r="F265" s="10"/>
      <c r="H265" t="str">
        <f t="shared" si="8"/>
        <v>365T</v>
      </c>
      <c r="I265" t="str">
        <f t="shared" si="9"/>
        <v>3-G04</v>
      </c>
      <c r="K265" s="36" t="b">
        <f>ISNUMBER(MATCH(B265,Selection!A:A,0))</f>
        <v>0</v>
      </c>
    </row>
    <row r="266" spans="1:11" hidden="1">
      <c r="A266" s="10">
        <v>422</v>
      </c>
      <c r="B266" s="10">
        <v>366</v>
      </c>
      <c r="C266" s="44" t="s">
        <v>2436</v>
      </c>
      <c r="D266" s="10">
        <v>3</v>
      </c>
      <c r="E266" s="11" t="s">
        <v>2818</v>
      </c>
      <c r="F266" s="10"/>
      <c r="H266" t="str">
        <f t="shared" si="8"/>
        <v>366T</v>
      </c>
      <c r="I266" t="str">
        <f t="shared" si="9"/>
        <v>3-G05</v>
      </c>
      <c r="K266" s="36" t="b">
        <f>ISNUMBER(MATCH(B266,Selection!A:A,0))</f>
        <v>0</v>
      </c>
    </row>
    <row r="267" spans="1:11" hidden="1">
      <c r="A267" s="10">
        <v>1348</v>
      </c>
      <c r="B267" s="10">
        <v>366</v>
      </c>
      <c r="C267" s="44" t="s">
        <v>2656</v>
      </c>
      <c r="D267" s="10">
        <v>3</v>
      </c>
      <c r="E267" s="11" t="s">
        <v>2819</v>
      </c>
      <c r="F267" s="10"/>
      <c r="H267" t="str">
        <f t="shared" si="8"/>
        <v>366N</v>
      </c>
      <c r="I267" t="str">
        <f t="shared" si="9"/>
        <v>3-G06</v>
      </c>
      <c r="K267" s="36" t="b">
        <f>ISNUMBER(MATCH(B267,Selection!A:A,0))</f>
        <v>0</v>
      </c>
    </row>
    <row r="268" spans="1:11" hidden="1">
      <c r="A268" s="10">
        <v>1243</v>
      </c>
      <c r="B268" s="10">
        <v>368</v>
      </c>
      <c r="C268" s="44" t="s">
        <v>2436</v>
      </c>
      <c r="D268" s="10">
        <v>3</v>
      </c>
      <c r="E268" s="11" t="s">
        <v>2820</v>
      </c>
      <c r="F268" s="10"/>
      <c r="H268" t="str">
        <f t="shared" si="8"/>
        <v>368T</v>
      </c>
      <c r="I268" t="str">
        <f t="shared" si="9"/>
        <v>3-G07</v>
      </c>
      <c r="K268" s="36" t="b">
        <f>ISNUMBER(MATCH(B268,Selection!A:A,0))</f>
        <v>0</v>
      </c>
    </row>
    <row r="269" spans="1:11" hidden="1">
      <c r="A269" s="10">
        <v>1240</v>
      </c>
      <c r="B269" s="10">
        <v>368</v>
      </c>
      <c r="C269" s="44" t="s">
        <v>2917</v>
      </c>
      <c r="D269" s="10">
        <v>3</v>
      </c>
      <c r="E269" s="11" t="s">
        <v>3016</v>
      </c>
      <c r="F269" s="10"/>
      <c r="H269" t="str">
        <f t="shared" si="8"/>
        <v>368MET</v>
      </c>
      <c r="I269" t="str">
        <f t="shared" si="9"/>
        <v>3-G08</v>
      </c>
      <c r="K269" s="36" t="b">
        <f>ISNUMBER(MATCH(B269,Selection!A:A,0))</f>
        <v>0</v>
      </c>
    </row>
    <row r="270" spans="1:11" hidden="1">
      <c r="A270" s="10">
        <v>1241</v>
      </c>
      <c r="B270" s="10">
        <v>368</v>
      </c>
      <c r="C270" s="44" t="s">
        <v>2917</v>
      </c>
      <c r="D270" s="10">
        <v>3</v>
      </c>
      <c r="E270" s="11" t="s">
        <v>3017</v>
      </c>
      <c r="F270" s="10"/>
      <c r="H270" t="str">
        <f t="shared" si="8"/>
        <v>368MET</v>
      </c>
      <c r="I270" t="str">
        <f t="shared" si="9"/>
        <v>3-G09</v>
      </c>
      <c r="K270" s="36" t="b">
        <f>ISNUMBER(MATCH(B270,Selection!A:A,0))</f>
        <v>0</v>
      </c>
    </row>
    <row r="271" spans="1:11" hidden="1">
      <c r="A271" s="10">
        <v>1242</v>
      </c>
      <c r="B271" s="10">
        <v>368</v>
      </c>
      <c r="C271" s="44" t="s">
        <v>2917</v>
      </c>
      <c r="D271" s="10">
        <v>3</v>
      </c>
      <c r="E271" s="11" t="s">
        <v>2970</v>
      </c>
      <c r="F271" s="10"/>
      <c r="H271" t="str">
        <f t="shared" si="8"/>
        <v>368MET</v>
      </c>
      <c r="I271" t="str">
        <f t="shared" si="9"/>
        <v>3-G10</v>
      </c>
      <c r="K271" s="36" t="b">
        <f>ISNUMBER(MATCH(B271,Selection!A:A,0))</f>
        <v>0</v>
      </c>
    </row>
    <row r="272" spans="1:11" hidden="1">
      <c r="A272" s="10">
        <v>1243</v>
      </c>
      <c r="B272" s="10">
        <v>368</v>
      </c>
      <c r="C272" s="44" t="s">
        <v>2676</v>
      </c>
      <c r="D272" s="10">
        <v>3</v>
      </c>
      <c r="E272" s="11" t="s">
        <v>3018</v>
      </c>
      <c r="F272" s="10"/>
      <c r="H272" t="str">
        <f t="shared" si="8"/>
        <v>368T</v>
      </c>
      <c r="I272" t="str">
        <f t="shared" si="9"/>
        <v>3-H01</v>
      </c>
      <c r="K272" s="36" t="b">
        <f>ISNUMBER(MATCH(B272,Selection!A:A,0))</f>
        <v>0</v>
      </c>
    </row>
    <row r="273" spans="1:11" hidden="1">
      <c r="A273" s="10">
        <v>1244</v>
      </c>
      <c r="B273" s="10">
        <v>368</v>
      </c>
      <c r="C273" s="44" t="s">
        <v>2744</v>
      </c>
      <c r="D273" s="10">
        <v>3</v>
      </c>
      <c r="E273" s="11" t="s">
        <v>2421</v>
      </c>
      <c r="F273" s="10"/>
      <c r="H273" t="str">
        <f t="shared" si="8"/>
        <v>368MET</v>
      </c>
      <c r="I273" t="str">
        <f t="shared" si="9"/>
        <v>3-H02</v>
      </c>
      <c r="K273" s="36" t="b">
        <f>ISNUMBER(MATCH(B273,Selection!A:A,0))</f>
        <v>0</v>
      </c>
    </row>
    <row r="274" spans="1:11" hidden="1">
      <c r="A274" s="10">
        <v>1250</v>
      </c>
      <c r="B274" s="10">
        <v>369</v>
      </c>
      <c r="C274" s="44" t="s">
        <v>2649</v>
      </c>
      <c r="D274" s="10">
        <v>3</v>
      </c>
      <c r="E274" s="11" t="s">
        <v>2422</v>
      </c>
      <c r="F274" s="10"/>
      <c r="H274" t="str">
        <f t="shared" si="8"/>
        <v>369ADE</v>
      </c>
      <c r="I274" t="str">
        <f t="shared" si="9"/>
        <v>3-H03</v>
      </c>
      <c r="K274" s="36" t="b">
        <f>ISNUMBER(MATCH(B274,Selection!A:A,0))</f>
        <v>0</v>
      </c>
    </row>
    <row r="275" spans="1:11" hidden="1">
      <c r="A275" s="10">
        <v>1200</v>
      </c>
      <c r="B275" s="10">
        <v>369</v>
      </c>
      <c r="C275" s="44" t="s">
        <v>2436</v>
      </c>
      <c r="D275" s="10">
        <v>3</v>
      </c>
      <c r="E275" s="11" t="s">
        <v>2423</v>
      </c>
      <c r="F275" s="10"/>
      <c r="H275" t="str">
        <f t="shared" si="8"/>
        <v>369T</v>
      </c>
      <c r="I275" t="str">
        <f t="shared" si="9"/>
        <v>3-H04</v>
      </c>
      <c r="K275" s="36" t="b">
        <f>ISNUMBER(MATCH(B275,Selection!A:A,0))</f>
        <v>0</v>
      </c>
    </row>
    <row r="276" spans="1:11" hidden="1">
      <c r="A276" s="10">
        <v>1201</v>
      </c>
      <c r="B276" s="10">
        <v>369</v>
      </c>
      <c r="C276" s="44" t="s">
        <v>2656</v>
      </c>
      <c r="D276" s="10">
        <v>3</v>
      </c>
      <c r="E276" s="11" t="s">
        <v>2424</v>
      </c>
      <c r="F276" s="10"/>
      <c r="H276" t="str">
        <f t="shared" si="8"/>
        <v>369N</v>
      </c>
      <c r="I276" t="str">
        <f t="shared" si="9"/>
        <v>3-H05</v>
      </c>
      <c r="K276" s="36" t="b">
        <f>ISNUMBER(MATCH(B276,Selection!A:A,0))</f>
        <v>0</v>
      </c>
    </row>
    <row r="277" spans="1:11" hidden="1">
      <c r="A277" s="10">
        <v>1420</v>
      </c>
      <c r="B277" s="10">
        <v>371</v>
      </c>
      <c r="C277" s="44" t="s">
        <v>2436</v>
      </c>
      <c r="D277" s="10">
        <v>3</v>
      </c>
      <c r="E277" s="11" t="s">
        <v>2425</v>
      </c>
      <c r="F277" s="10"/>
      <c r="H277" t="str">
        <f t="shared" si="8"/>
        <v>371T</v>
      </c>
      <c r="I277" t="str">
        <f t="shared" si="9"/>
        <v>3-H06</v>
      </c>
      <c r="K277" s="36" t="b">
        <f>ISNUMBER(MATCH(B277,Selection!A:A,0))</f>
        <v>0</v>
      </c>
    </row>
    <row r="278" spans="1:11" hidden="1">
      <c r="A278" s="10">
        <v>1687</v>
      </c>
      <c r="B278" s="10">
        <v>373</v>
      </c>
      <c r="C278" s="44" t="s">
        <v>2656</v>
      </c>
      <c r="D278" s="10">
        <v>3</v>
      </c>
      <c r="E278" s="11" t="s">
        <v>2426</v>
      </c>
      <c r="F278" s="10"/>
      <c r="H278" t="str">
        <f t="shared" si="8"/>
        <v>373N</v>
      </c>
      <c r="I278" t="str">
        <f t="shared" si="9"/>
        <v>3-H07</v>
      </c>
      <c r="K278" s="36" t="b">
        <f>ISNUMBER(MATCH(B278,Selection!A:A,0))</f>
        <v>0</v>
      </c>
    </row>
    <row r="279" spans="1:11" hidden="1">
      <c r="A279" s="10">
        <v>1337</v>
      </c>
      <c r="B279" s="10">
        <v>363</v>
      </c>
      <c r="C279" s="44" t="s">
        <v>2891</v>
      </c>
      <c r="D279" s="10">
        <v>3</v>
      </c>
      <c r="E279" s="11" t="s">
        <v>2429</v>
      </c>
      <c r="F279" s="10"/>
      <c r="H279" t="str">
        <f t="shared" si="8"/>
        <v>363T</v>
      </c>
      <c r="I279" t="str">
        <f t="shared" si="9"/>
        <v>3-H08</v>
      </c>
      <c r="K279" s="36" t="b">
        <f>ISNUMBER(MATCH(B279,Selection!A:A,0))</f>
        <v>0</v>
      </c>
    </row>
    <row r="280" spans="1:11" hidden="1">
      <c r="A280" s="10">
        <v>686</v>
      </c>
      <c r="B280" s="10">
        <v>374</v>
      </c>
      <c r="C280" s="44" t="s">
        <v>2917</v>
      </c>
      <c r="D280" s="10">
        <v>3</v>
      </c>
      <c r="E280" s="11" t="s">
        <v>2873</v>
      </c>
      <c r="F280" s="10"/>
      <c r="H280" t="str">
        <f t="shared" si="8"/>
        <v>374MET</v>
      </c>
      <c r="I280" t="str">
        <f t="shared" si="9"/>
        <v>3-H09</v>
      </c>
      <c r="K280" s="36" t="b">
        <f>ISNUMBER(MATCH(B280,Selection!A:A,0))</f>
        <v>0</v>
      </c>
    </row>
    <row r="281" spans="1:11" hidden="1">
      <c r="A281" s="10">
        <v>1161</v>
      </c>
      <c r="B281" s="10">
        <v>375</v>
      </c>
      <c r="C281" s="44" t="s">
        <v>2917</v>
      </c>
      <c r="D281" s="10">
        <v>3</v>
      </c>
      <c r="E281" s="11" t="s">
        <v>2971</v>
      </c>
      <c r="F281" s="10"/>
      <c r="H281" t="str">
        <f t="shared" si="8"/>
        <v>375MET</v>
      </c>
      <c r="I281" t="str">
        <f t="shared" si="9"/>
        <v>3-H10</v>
      </c>
      <c r="K281" s="36" t="b">
        <f>ISNUMBER(MATCH(B281,Selection!A:A,0))</f>
        <v>0</v>
      </c>
    </row>
    <row r="282" spans="1:11" hidden="1">
      <c r="A282" s="10">
        <v>1689</v>
      </c>
      <c r="B282" s="10">
        <v>376</v>
      </c>
      <c r="C282" s="44" t="s">
        <v>2656</v>
      </c>
      <c r="D282" s="10">
        <v>3</v>
      </c>
      <c r="E282" s="11" t="s">
        <v>2815</v>
      </c>
      <c r="F282" s="10"/>
      <c r="H282" t="str">
        <f t="shared" si="8"/>
        <v>376N</v>
      </c>
      <c r="I282" t="str">
        <f t="shared" si="9"/>
        <v>3-I01</v>
      </c>
      <c r="K282" s="36" t="b">
        <f>ISNUMBER(MATCH(B282,Selection!A:A,0))</f>
        <v>0</v>
      </c>
    </row>
    <row r="283" spans="1:11" hidden="1">
      <c r="A283" s="10">
        <v>3195</v>
      </c>
      <c r="B283" s="10">
        <v>377</v>
      </c>
      <c r="C283" s="44" t="s">
        <v>2917</v>
      </c>
      <c r="D283" s="10">
        <v>3</v>
      </c>
      <c r="E283" s="11" t="s">
        <v>2816</v>
      </c>
      <c r="F283" s="10"/>
      <c r="H283" t="str">
        <f t="shared" si="8"/>
        <v>377MET</v>
      </c>
      <c r="I283" t="str">
        <f t="shared" si="9"/>
        <v>3-I02</v>
      </c>
      <c r="K283" s="36" t="b">
        <f>ISNUMBER(MATCH(B283,Selection!A:A,0))</f>
        <v>0</v>
      </c>
    </row>
    <row r="284" spans="1:11" hidden="1">
      <c r="A284" s="10">
        <v>1174</v>
      </c>
      <c r="B284" s="10">
        <v>379</v>
      </c>
      <c r="C284" s="44" t="s">
        <v>2917</v>
      </c>
      <c r="D284" s="10">
        <v>3</v>
      </c>
      <c r="E284" s="11" t="s">
        <v>2640</v>
      </c>
      <c r="F284" s="10"/>
      <c r="H284" t="str">
        <f t="shared" si="8"/>
        <v>379MET</v>
      </c>
      <c r="I284" t="str">
        <f t="shared" si="9"/>
        <v>3-I03</v>
      </c>
      <c r="K284" s="36" t="b">
        <f>ISNUMBER(MATCH(B284,Selection!A:A,0))</f>
        <v>0</v>
      </c>
    </row>
    <row r="285" spans="1:11" hidden="1">
      <c r="A285" s="10">
        <v>1523</v>
      </c>
      <c r="B285" s="10">
        <v>383</v>
      </c>
      <c r="C285" s="44" t="s">
        <v>2656</v>
      </c>
      <c r="D285" s="10">
        <v>3</v>
      </c>
      <c r="E285" s="11" t="s">
        <v>2641</v>
      </c>
      <c r="F285" s="10"/>
      <c r="H285" t="str">
        <f t="shared" si="8"/>
        <v>383N</v>
      </c>
      <c r="I285" t="str">
        <f t="shared" si="9"/>
        <v>3-I04</v>
      </c>
      <c r="K285" s="36" t="b">
        <f>ISNUMBER(MATCH(B285,Selection!A:A,0))</f>
        <v>0</v>
      </c>
    </row>
    <row r="286" spans="1:11" hidden="1">
      <c r="A286" s="10">
        <v>3221</v>
      </c>
      <c r="B286" s="10">
        <v>384</v>
      </c>
      <c r="C286" s="44" t="s">
        <v>2436</v>
      </c>
      <c r="D286" s="10">
        <v>3</v>
      </c>
      <c r="E286" s="11" t="s">
        <v>2642</v>
      </c>
      <c r="F286" s="10"/>
      <c r="H286" t="str">
        <f t="shared" si="8"/>
        <v>384T</v>
      </c>
      <c r="I286" t="str">
        <f t="shared" si="9"/>
        <v>3-I05</v>
      </c>
      <c r="K286" s="36" t="b">
        <f>ISNUMBER(MATCH(B286,Selection!A:A,0))</f>
        <v>0</v>
      </c>
    </row>
    <row r="287" spans="1:11" hidden="1">
      <c r="A287" s="10">
        <v>1526</v>
      </c>
      <c r="B287" s="10">
        <v>385</v>
      </c>
      <c r="C287" s="44" t="s">
        <v>2436</v>
      </c>
      <c r="D287" s="10">
        <v>3</v>
      </c>
      <c r="E287" s="11" t="s">
        <v>2643</v>
      </c>
      <c r="F287" s="10"/>
      <c r="H287" t="str">
        <f t="shared" si="8"/>
        <v>385T</v>
      </c>
      <c r="I287" t="str">
        <f t="shared" si="9"/>
        <v>3-I06</v>
      </c>
      <c r="K287" s="36" t="b">
        <f>ISNUMBER(MATCH(B287,Selection!A:A,0))</f>
        <v>0</v>
      </c>
    </row>
    <row r="288" spans="1:11" hidden="1">
      <c r="A288" s="10">
        <v>1527</v>
      </c>
      <c r="B288" s="10">
        <v>385</v>
      </c>
      <c r="C288" s="44" t="s">
        <v>2656</v>
      </c>
      <c r="D288" s="10">
        <v>3</v>
      </c>
      <c r="E288" s="11" t="s">
        <v>2481</v>
      </c>
      <c r="F288" s="10"/>
      <c r="H288" t="str">
        <f t="shared" si="8"/>
        <v>385N</v>
      </c>
      <c r="I288" t="str">
        <f t="shared" si="9"/>
        <v>3-I07</v>
      </c>
      <c r="K288" s="36" t="b">
        <f>ISNUMBER(MATCH(B288,Selection!A:A,0))</f>
        <v>0</v>
      </c>
    </row>
    <row r="289" spans="1:11" hidden="1">
      <c r="A289" s="10">
        <v>1529</v>
      </c>
      <c r="B289" s="10">
        <v>386</v>
      </c>
      <c r="C289" s="44" t="s">
        <v>2656</v>
      </c>
      <c r="D289" s="10">
        <v>3</v>
      </c>
      <c r="E289" s="11" t="s">
        <v>2482</v>
      </c>
      <c r="F289" s="10"/>
      <c r="H289" t="str">
        <f t="shared" si="8"/>
        <v>386N</v>
      </c>
      <c r="I289" t="str">
        <f t="shared" si="9"/>
        <v>3-I08</v>
      </c>
      <c r="K289" s="36" t="b">
        <f>ISNUMBER(MATCH(B289,Selection!A:A,0))</f>
        <v>0</v>
      </c>
    </row>
    <row r="290" spans="1:11" hidden="1">
      <c r="A290" s="10">
        <v>1532</v>
      </c>
      <c r="B290" s="10">
        <v>387</v>
      </c>
      <c r="C290" s="44" t="s">
        <v>2436</v>
      </c>
      <c r="D290" s="10">
        <v>3</v>
      </c>
      <c r="E290" s="11" t="s">
        <v>2483</v>
      </c>
      <c r="F290" s="10"/>
      <c r="H290" t="str">
        <f t="shared" si="8"/>
        <v>387T</v>
      </c>
      <c r="I290" t="str">
        <f t="shared" si="9"/>
        <v>3-I09</v>
      </c>
      <c r="K290" s="36" t="b">
        <f>ISNUMBER(MATCH(B290,Selection!A:A,0))</f>
        <v>0</v>
      </c>
    </row>
    <row r="291" spans="1:11" hidden="1">
      <c r="A291" s="10">
        <v>1563</v>
      </c>
      <c r="B291" s="10">
        <v>389</v>
      </c>
      <c r="C291" s="44" t="s">
        <v>2436</v>
      </c>
      <c r="D291" s="10">
        <v>3</v>
      </c>
      <c r="E291" s="11" t="s">
        <v>2782</v>
      </c>
      <c r="F291" s="10"/>
      <c r="H291" t="str">
        <f t="shared" si="8"/>
        <v>389T</v>
      </c>
      <c r="I291" t="str">
        <f t="shared" si="9"/>
        <v>3-I10</v>
      </c>
      <c r="K291" s="36" t="b">
        <f>ISNUMBER(MATCH(B291,Selection!A:A,0))</f>
        <v>0</v>
      </c>
    </row>
    <row r="292" spans="1:11" hidden="1">
      <c r="A292" s="10">
        <v>414</v>
      </c>
      <c r="B292" s="10">
        <v>392</v>
      </c>
      <c r="C292" s="44" t="s">
        <v>2649</v>
      </c>
      <c r="D292" s="10">
        <v>3</v>
      </c>
      <c r="E292" s="11" t="s">
        <v>2484</v>
      </c>
      <c r="F292" s="10"/>
      <c r="H292" t="str">
        <f t="shared" si="8"/>
        <v>392ADE</v>
      </c>
      <c r="I292" t="str">
        <f t="shared" si="9"/>
        <v>3-J01</v>
      </c>
      <c r="K292" s="36" t="b">
        <f>ISNUMBER(MATCH(B292,Selection!A:A,0))</f>
        <v>0</v>
      </c>
    </row>
    <row r="293" spans="1:11" hidden="1">
      <c r="A293" s="10">
        <v>871</v>
      </c>
      <c r="B293" s="10">
        <v>393</v>
      </c>
      <c r="C293" s="44" t="s">
        <v>2656</v>
      </c>
      <c r="D293" s="10">
        <v>3</v>
      </c>
      <c r="E293" s="11" t="s">
        <v>2485</v>
      </c>
      <c r="F293" s="10"/>
      <c r="H293" t="str">
        <f t="shared" si="8"/>
        <v>393N</v>
      </c>
      <c r="I293" t="str">
        <f t="shared" si="9"/>
        <v>3-J02</v>
      </c>
      <c r="K293" s="36" t="b">
        <f>ISNUMBER(MATCH(B293,Selection!A:A,0))</f>
        <v>0</v>
      </c>
    </row>
    <row r="294" spans="1:11" hidden="1">
      <c r="A294" s="10">
        <v>1615</v>
      </c>
      <c r="B294" s="10">
        <v>395</v>
      </c>
      <c r="C294" s="44" t="s">
        <v>2436</v>
      </c>
      <c r="D294" s="10">
        <v>3</v>
      </c>
      <c r="E294" s="11" t="s">
        <v>2486</v>
      </c>
      <c r="F294" s="10"/>
      <c r="H294" t="str">
        <f t="shared" si="8"/>
        <v>395T</v>
      </c>
      <c r="I294" t="str">
        <f t="shared" si="9"/>
        <v>3-J03</v>
      </c>
      <c r="K294" s="36" t="b">
        <f>ISNUMBER(MATCH(B294,Selection!A:A,0))</f>
        <v>0</v>
      </c>
    </row>
    <row r="295" spans="1:11" hidden="1">
      <c r="A295" s="10">
        <v>1616</v>
      </c>
      <c r="B295" s="10">
        <v>395</v>
      </c>
      <c r="C295" s="44" t="s">
        <v>2656</v>
      </c>
      <c r="D295" s="10">
        <v>3</v>
      </c>
      <c r="E295" s="11" t="s">
        <v>2487</v>
      </c>
      <c r="F295" s="10"/>
      <c r="H295" t="str">
        <f t="shared" si="8"/>
        <v>395N</v>
      </c>
      <c r="I295" t="str">
        <f t="shared" si="9"/>
        <v>3-J04</v>
      </c>
      <c r="K295" s="36" t="b">
        <f>ISNUMBER(MATCH(B295,Selection!A:A,0))</f>
        <v>0</v>
      </c>
    </row>
    <row r="296" spans="1:11" hidden="1">
      <c r="A296" s="10">
        <v>1623</v>
      </c>
      <c r="B296" s="10">
        <v>398</v>
      </c>
      <c r="C296" s="44" t="s">
        <v>2436</v>
      </c>
      <c r="D296" s="10">
        <v>3</v>
      </c>
      <c r="E296" s="11" t="s">
        <v>2488</v>
      </c>
      <c r="F296" s="10"/>
      <c r="H296" t="str">
        <f t="shared" si="8"/>
        <v>398T</v>
      </c>
      <c r="I296" t="str">
        <f t="shared" si="9"/>
        <v>3-J05</v>
      </c>
      <c r="K296" s="36" t="b">
        <f>ISNUMBER(MATCH(B296,Selection!A:A,0))</f>
        <v>0</v>
      </c>
    </row>
    <row r="297" spans="1:11" hidden="1">
      <c r="A297" s="10">
        <v>1629</v>
      </c>
      <c r="B297" s="10">
        <v>399</v>
      </c>
      <c r="C297" s="44" t="s">
        <v>2436</v>
      </c>
      <c r="D297" s="10">
        <v>3</v>
      </c>
      <c r="E297" s="11" t="s">
        <v>2489</v>
      </c>
      <c r="F297" s="10"/>
      <c r="H297" t="str">
        <f t="shared" si="8"/>
        <v>399T</v>
      </c>
      <c r="I297" t="str">
        <f t="shared" si="9"/>
        <v>3-J06</v>
      </c>
      <c r="K297" s="36" t="b">
        <f>ISNUMBER(MATCH(B297,Selection!A:A,0))</f>
        <v>0</v>
      </c>
    </row>
    <row r="298" spans="1:11" hidden="1">
      <c r="A298" s="10">
        <v>1630</v>
      </c>
      <c r="B298" s="10">
        <v>399</v>
      </c>
      <c r="C298" s="44" t="s">
        <v>2917</v>
      </c>
      <c r="D298" s="10">
        <v>3</v>
      </c>
      <c r="E298" s="11" t="s">
        <v>2490</v>
      </c>
      <c r="F298" s="10"/>
      <c r="H298" t="str">
        <f t="shared" si="8"/>
        <v>399MET</v>
      </c>
      <c r="I298" t="str">
        <f t="shared" si="9"/>
        <v>3-J07</v>
      </c>
      <c r="K298" s="36" t="b">
        <f>ISNUMBER(MATCH(B298,Selection!A:A,0))</f>
        <v>0</v>
      </c>
    </row>
    <row r="299" spans="1:11" hidden="1">
      <c r="A299" s="10">
        <v>1631</v>
      </c>
      <c r="B299" s="10">
        <v>399</v>
      </c>
      <c r="C299" s="44" t="s">
        <v>2656</v>
      </c>
      <c r="D299" s="10">
        <v>3</v>
      </c>
      <c r="E299" s="11" t="s">
        <v>2836</v>
      </c>
      <c r="F299" s="10"/>
      <c r="H299" t="str">
        <f t="shared" si="8"/>
        <v>399N</v>
      </c>
      <c r="I299" t="str">
        <f t="shared" si="9"/>
        <v>3-J08</v>
      </c>
      <c r="K299" s="36" t="b">
        <f>ISNUMBER(MATCH(B299,Selection!A:A,0))</f>
        <v>0</v>
      </c>
    </row>
    <row r="300" spans="1:11" hidden="1">
      <c r="A300" s="10">
        <v>4581</v>
      </c>
      <c r="B300" s="10">
        <v>442</v>
      </c>
      <c r="C300" s="44" t="s">
        <v>2656</v>
      </c>
      <c r="D300" s="10">
        <v>3</v>
      </c>
      <c r="E300" s="11" t="s">
        <v>2837</v>
      </c>
      <c r="F300" s="10" t="s">
        <v>2857</v>
      </c>
      <c r="H300" t="str">
        <f t="shared" si="8"/>
        <v>442N</v>
      </c>
      <c r="I300" t="str">
        <f t="shared" si="9"/>
        <v>3-J09</v>
      </c>
      <c r="K300" s="36" t="b">
        <f>ISNUMBER(MATCH(B300,Selection!A:A,0))</f>
        <v>0</v>
      </c>
    </row>
    <row r="301" spans="1:11" hidden="1">
      <c r="A301" s="10">
        <v>4582</v>
      </c>
      <c r="B301" s="10">
        <v>442</v>
      </c>
      <c r="C301" s="44" t="s">
        <v>2436</v>
      </c>
      <c r="D301" s="10">
        <v>3</v>
      </c>
      <c r="E301" s="11" t="s">
        <v>2593</v>
      </c>
      <c r="F301" s="10" t="s">
        <v>3061</v>
      </c>
      <c r="H301" t="str">
        <f t="shared" si="8"/>
        <v>442T</v>
      </c>
      <c r="I301" t="str">
        <f t="shared" si="9"/>
        <v>3-J10</v>
      </c>
      <c r="K301" s="36" t="b">
        <f>ISNUMBER(MATCH(B301,Selection!A:A,0))</f>
        <v>0</v>
      </c>
    </row>
    <row r="302" spans="1:11">
      <c r="A302" s="89">
        <v>289</v>
      </c>
      <c r="B302" s="11">
        <v>38</v>
      </c>
      <c r="C302" s="45" t="s">
        <v>2436</v>
      </c>
      <c r="D302" s="11">
        <v>4</v>
      </c>
      <c r="E302" s="11" t="s">
        <v>2426</v>
      </c>
      <c r="F302" s="11" t="s">
        <v>1198</v>
      </c>
      <c r="H302" t="str">
        <f t="shared" ref="H302:H333" si="10">B302&amp;C302</f>
        <v>38T</v>
      </c>
      <c r="I302" t="str">
        <f t="shared" ref="I302:I333" si="11">D302&amp;"-"&amp;E302</f>
        <v>4-H07</v>
      </c>
      <c r="K302" s="36" t="b">
        <f>ISNUMBER(MATCH(B302,Selection!A:A,0))</f>
        <v>0</v>
      </c>
    </row>
    <row r="303" spans="1:11">
      <c r="A303" s="89">
        <v>3156</v>
      </c>
      <c r="B303" s="11">
        <v>38</v>
      </c>
      <c r="C303" s="45" t="s">
        <v>2656</v>
      </c>
      <c r="D303" s="11">
        <v>4</v>
      </c>
      <c r="E303" s="11" t="s">
        <v>2429</v>
      </c>
      <c r="F303" s="11" t="s">
        <v>1314</v>
      </c>
      <c r="H303" t="str">
        <f t="shared" si="10"/>
        <v>38N</v>
      </c>
      <c r="I303" t="str">
        <f t="shared" si="11"/>
        <v>4-H08</v>
      </c>
      <c r="K303" s="36" t="b">
        <f>ISNUMBER(MATCH(B303,Selection!A:A,0))</f>
        <v>0</v>
      </c>
    </row>
    <row r="304" spans="1:11">
      <c r="A304" s="89">
        <v>1697</v>
      </c>
      <c r="B304" s="11">
        <v>194</v>
      </c>
      <c r="C304" s="45" t="s">
        <v>2436</v>
      </c>
      <c r="D304" s="11">
        <v>4</v>
      </c>
      <c r="E304" s="11" t="s">
        <v>2883</v>
      </c>
      <c r="F304" s="11" t="s">
        <v>1315</v>
      </c>
      <c r="H304" t="str">
        <f t="shared" si="10"/>
        <v>194T</v>
      </c>
      <c r="I304" t="str">
        <f t="shared" si="11"/>
        <v>4-D10</v>
      </c>
      <c r="K304" s="36" t="b">
        <f>ISNUMBER(MATCH(B304,Selection!A:A,0))</f>
        <v>0</v>
      </c>
    </row>
    <row r="305" spans="1:11" hidden="1">
      <c r="A305" s="13">
        <v>2869</v>
      </c>
      <c r="B305" s="11">
        <v>650</v>
      </c>
      <c r="C305" s="45" t="s">
        <v>2436</v>
      </c>
      <c r="D305" s="11">
        <v>4</v>
      </c>
      <c r="E305" s="11" t="s">
        <v>2756</v>
      </c>
      <c r="F305" s="11" t="s">
        <v>2333</v>
      </c>
      <c r="H305" t="str">
        <f t="shared" si="10"/>
        <v>650T</v>
      </c>
      <c r="I305" t="str">
        <f t="shared" si="11"/>
        <v>4-A04</v>
      </c>
      <c r="K305" s="36" t="b">
        <f>ISNUMBER(MATCH(B305,Selection!A:A,0))</f>
        <v>0</v>
      </c>
    </row>
    <row r="306" spans="1:11" hidden="1">
      <c r="A306" s="13">
        <v>2870</v>
      </c>
      <c r="B306" s="11">
        <v>650</v>
      </c>
      <c r="C306" s="45" t="s">
        <v>2656</v>
      </c>
      <c r="D306" s="11">
        <v>4</v>
      </c>
      <c r="E306" s="11" t="s">
        <v>2757</v>
      </c>
      <c r="F306" s="11" t="s">
        <v>3174</v>
      </c>
      <c r="H306" t="str">
        <f t="shared" si="10"/>
        <v>650N</v>
      </c>
      <c r="I306" t="str">
        <f t="shared" si="11"/>
        <v>4-A05</v>
      </c>
      <c r="K306" s="36" t="b">
        <f>ISNUMBER(MATCH(B306,Selection!A:A,0))</f>
        <v>0</v>
      </c>
    </row>
    <row r="307" spans="1:11" hidden="1">
      <c r="A307" s="13">
        <v>2871</v>
      </c>
      <c r="B307" s="11">
        <v>651</v>
      </c>
      <c r="C307" s="45" t="s">
        <v>2436</v>
      </c>
      <c r="D307" s="11">
        <v>4</v>
      </c>
      <c r="E307" s="11" t="s">
        <v>2758</v>
      </c>
      <c r="F307" s="11" t="s">
        <v>2648</v>
      </c>
      <c r="H307" t="str">
        <f t="shared" si="10"/>
        <v>651T</v>
      </c>
      <c r="I307" t="str">
        <f t="shared" si="11"/>
        <v>4-A06</v>
      </c>
      <c r="K307" s="36" t="b">
        <f>ISNUMBER(MATCH(B307,Selection!A:A,0))</f>
        <v>0</v>
      </c>
    </row>
    <row r="308" spans="1:11" hidden="1">
      <c r="A308" s="13">
        <v>2872</v>
      </c>
      <c r="B308" s="11">
        <v>651</v>
      </c>
      <c r="C308" s="45" t="s">
        <v>2656</v>
      </c>
      <c r="D308" s="11">
        <v>4</v>
      </c>
      <c r="E308" s="11" t="s">
        <v>2918</v>
      </c>
      <c r="F308" s="11" t="s">
        <v>2334</v>
      </c>
      <c r="H308" t="str">
        <f t="shared" si="10"/>
        <v>651N</v>
      </c>
      <c r="I308" t="str">
        <f t="shared" si="11"/>
        <v>4-A07</v>
      </c>
      <c r="K308" s="36" t="b">
        <f>ISNUMBER(MATCH(B308,Selection!A:A,0))</f>
        <v>0</v>
      </c>
    </row>
    <row r="309" spans="1:11" hidden="1">
      <c r="A309" s="13">
        <v>2873</v>
      </c>
      <c r="B309" s="11">
        <v>652</v>
      </c>
      <c r="C309" s="45" t="s">
        <v>2436</v>
      </c>
      <c r="D309" s="11">
        <v>4</v>
      </c>
      <c r="E309" s="11" t="s">
        <v>2919</v>
      </c>
      <c r="F309" s="11"/>
      <c r="H309" t="str">
        <f t="shared" si="10"/>
        <v>652T</v>
      </c>
      <c r="I309" t="str">
        <f t="shared" si="11"/>
        <v>4-A08</v>
      </c>
      <c r="K309" s="36" t="b">
        <f>ISNUMBER(MATCH(B309,Selection!A:A,0))</f>
        <v>0</v>
      </c>
    </row>
    <row r="310" spans="1:11" hidden="1">
      <c r="A310" s="13">
        <v>2877</v>
      </c>
      <c r="B310" s="11">
        <v>654</v>
      </c>
      <c r="C310" s="45" t="s">
        <v>2436</v>
      </c>
      <c r="D310" s="11">
        <v>4</v>
      </c>
      <c r="E310" s="11" t="s">
        <v>2920</v>
      </c>
      <c r="F310" s="11" t="s">
        <v>2933</v>
      </c>
      <c r="H310" s="10" t="str">
        <f t="shared" si="10"/>
        <v>654T</v>
      </c>
      <c r="I310" s="10" t="str">
        <f t="shared" si="11"/>
        <v>4-A09</v>
      </c>
      <c r="K310" s="36" t="b">
        <f>ISNUMBER(MATCH(B310,Selection!A:A,0))</f>
        <v>0</v>
      </c>
    </row>
    <row r="311" spans="1:11">
      <c r="A311" s="89">
        <v>1698</v>
      </c>
      <c r="B311" s="11">
        <v>194</v>
      </c>
      <c r="C311" s="45" t="s">
        <v>2656</v>
      </c>
      <c r="D311" s="11">
        <v>4</v>
      </c>
      <c r="E311" s="11" t="s">
        <v>2830</v>
      </c>
      <c r="F311" s="11" t="s">
        <v>1709</v>
      </c>
      <c r="H311" t="str">
        <f t="shared" si="10"/>
        <v>194N</v>
      </c>
      <c r="I311" t="str">
        <f t="shared" si="11"/>
        <v>4-E01</v>
      </c>
      <c r="K311" s="36" t="b">
        <f>ISNUMBER(MATCH(B311,Selection!A:A,0))</f>
        <v>0</v>
      </c>
    </row>
    <row r="312" spans="1:11">
      <c r="A312" s="13">
        <v>2668</v>
      </c>
      <c r="B312" s="11">
        <v>603</v>
      </c>
      <c r="C312" s="45" t="s">
        <v>2656</v>
      </c>
      <c r="D312" s="11">
        <v>4</v>
      </c>
      <c r="E312" s="11" t="s">
        <v>2942</v>
      </c>
      <c r="F312" s="11" t="s">
        <v>1710</v>
      </c>
      <c r="H312" t="str">
        <f t="shared" si="10"/>
        <v>603N</v>
      </c>
      <c r="I312" t="str">
        <f t="shared" si="11"/>
        <v>4-B09</v>
      </c>
      <c r="K312" s="36" t="b">
        <f>ISNUMBER(MATCH(B312,Selection!A:A,0))</f>
        <v>0</v>
      </c>
    </row>
    <row r="313" spans="1:11">
      <c r="A313" s="89">
        <v>2667</v>
      </c>
      <c r="B313" s="11">
        <v>603</v>
      </c>
      <c r="C313" s="45" t="s">
        <v>2436</v>
      </c>
      <c r="D313" s="11">
        <v>4</v>
      </c>
      <c r="E313" s="11" t="s">
        <v>2927</v>
      </c>
      <c r="F313" s="11" t="s">
        <v>1711</v>
      </c>
      <c r="H313" t="str">
        <f t="shared" si="10"/>
        <v>603T</v>
      </c>
      <c r="I313" t="str">
        <f t="shared" si="11"/>
        <v>4-D06</v>
      </c>
      <c r="K313" s="36" t="b">
        <f>ISNUMBER(MATCH(B313,Selection!A:A,0))</f>
        <v>0</v>
      </c>
    </row>
    <row r="314" spans="1:11">
      <c r="A314" s="13">
        <v>2671</v>
      </c>
      <c r="B314" s="11">
        <v>605</v>
      </c>
      <c r="C314" s="45" t="s">
        <v>2436</v>
      </c>
      <c r="D314" s="11">
        <v>4</v>
      </c>
      <c r="E314" s="11" t="s">
        <v>2944</v>
      </c>
      <c r="F314" s="11" t="s">
        <v>1227</v>
      </c>
      <c r="H314" t="str">
        <f t="shared" si="10"/>
        <v>605T</v>
      </c>
      <c r="I314" t="str">
        <f t="shared" si="11"/>
        <v>4-C02</v>
      </c>
      <c r="K314" s="36" t="b">
        <f>ISNUMBER(MATCH(B314,Selection!A:A,0))</f>
        <v>0</v>
      </c>
    </row>
    <row r="315" spans="1:11">
      <c r="A315" s="13">
        <v>2672</v>
      </c>
      <c r="B315" s="11">
        <v>605</v>
      </c>
      <c r="C315" s="45" t="s">
        <v>2656</v>
      </c>
      <c r="D315" s="11">
        <v>4</v>
      </c>
      <c r="E315" s="11" t="s">
        <v>2945</v>
      </c>
      <c r="F315" s="11" t="s">
        <v>1420</v>
      </c>
      <c r="H315" t="str">
        <f t="shared" si="10"/>
        <v>605N</v>
      </c>
      <c r="I315" t="str">
        <f t="shared" si="11"/>
        <v>4-C03</v>
      </c>
      <c r="K315" s="36" t="b">
        <f>ISNUMBER(MATCH(B315,Selection!A:A,0))</f>
        <v>0</v>
      </c>
    </row>
    <row r="316" spans="1:11">
      <c r="A316" s="13">
        <v>2677</v>
      </c>
      <c r="B316" s="11">
        <v>608</v>
      </c>
      <c r="C316" s="45" t="s">
        <v>2436</v>
      </c>
      <c r="D316" s="11">
        <v>4</v>
      </c>
      <c r="E316" s="11" t="s">
        <v>2437</v>
      </c>
      <c r="F316" s="11" t="s">
        <v>1619</v>
      </c>
      <c r="H316" t="str">
        <f t="shared" si="10"/>
        <v>608T</v>
      </c>
      <c r="I316" t="str">
        <f t="shared" si="11"/>
        <v>4-A10</v>
      </c>
      <c r="K316" s="36" t="b">
        <f>ISNUMBER(MATCH(B316,Selection!A:A,0))</f>
        <v>0</v>
      </c>
    </row>
    <row r="317" spans="1:11">
      <c r="A317" s="13">
        <v>2678</v>
      </c>
      <c r="B317" s="11">
        <v>608</v>
      </c>
      <c r="C317" s="45" t="s">
        <v>2656</v>
      </c>
      <c r="D317" s="11">
        <v>4</v>
      </c>
      <c r="E317" s="11" t="s">
        <v>2921</v>
      </c>
      <c r="F317" s="11" t="s">
        <v>1620</v>
      </c>
      <c r="H317" t="str">
        <f t="shared" si="10"/>
        <v>608N</v>
      </c>
      <c r="I317" t="str">
        <f t="shared" si="11"/>
        <v>4-B01</v>
      </c>
      <c r="K317" s="36" t="b">
        <f>ISNUMBER(MATCH(B317,Selection!A:A,0))</f>
        <v>0</v>
      </c>
    </row>
    <row r="318" spans="1:11">
      <c r="A318" s="13">
        <v>2679</v>
      </c>
      <c r="B318" s="11">
        <v>609</v>
      </c>
      <c r="C318" s="45" t="s">
        <v>2436</v>
      </c>
      <c r="D318" s="11">
        <v>4</v>
      </c>
      <c r="E318" s="11" t="s">
        <v>2922</v>
      </c>
      <c r="F318" s="11" t="s">
        <v>1621</v>
      </c>
      <c r="H318" t="str">
        <f t="shared" si="10"/>
        <v>609T</v>
      </c>
      <c r="I318" t="str">
        <f t="shared" si="11"/>
        <v>4-B02</v>
      </c>
      <c r="K318" s="36" t="b">
        <f>ISNUMBER(MATCH(B318,Selection!A:A,0))</f>
        <v>0</v>
      </c>
    </row>
    <row r="319" spans="1:11">
      <c r="A319" s="13">
        <v>2680</v>
      </c>
      <c r="B319" s="11">
        <v>609</v>
      </c>
      <c r="C319" s="45" t="s">
        <v>2656</v>
      </c>
      <c r="D319" s="11">
        <v>4</v>
      </c>
      <c r="E319" s="11" t="s">
        <v>3082</v>
      </c>
      <c r="F319" s="11" t="s">
        <v>1622</v>
      </c>
      <c r="H319" t="str">
        <f t="shared" si="10"/>
        <v>609N</v>
      </c>
      <c r="I319" t="str">
        <f t="shared" si="11"/>
        <v>4-B03</v>
      </c>
      <c r="K319" s="36" t="b">
        <f>ISNUMBER(MATCH(B319,Selection!A:A,0))</f>
        <v>0</v>
      </c>
    </row>
    <row r="320" spans="1:11">
      <c r="A320" s="13">
        <v>2681</v>
      </c>
      <c r="B320" s="11">
        <v>610</v>
      </c>
      <c r="C320" s="45" t="s">
        <v>2436</v>
      </c>
      <c r="D320" s="11">
        <v>4</v>
      </c>
      <c r="E320" s="11" t="s">
        <v>3083</v>
      </c>
      <c r="F320" s="11" t="s">
        <v>1623</v>
      </c>
      <c r="H320" t="str">
        <f t="shared" si="10"/>
        <v>610T</v>
      </c>
      <c r="I320" t="str">
        <f t="shared" si="11"/>
        <v>4-B04</v>
      </c>
      <c r="K320" s="36" t="b">
        <f>ISNUMBER(MATCH(B320,Selection!A:A,0))</f>
        <v>0</v>
      </c>
    </row>
    <row r="321" spans="1:11" hidden="1">
      <c r="A321" s="13">
        <v>2669</v>
      </c>
      <c r="B321" s="11">
        <v>604</v>
      </c>
      <c r="C321" s="45" t="s">
        <v>2436</v>
      </c>
      <c r="D321" s="11">
        <v>4</v>
      </c>
      <c r="E321" s="11" t="s">
        <v>2784</v>
      </c>
      <c r="F321" s="11"/>
      <c r="H321" t="str">
        <f t="shared" si="10"/>
        <v>604T</v>
      </c>
      <c r="I321" t="str">
        <f t="shared" si="11"/>
        <v>4-B10</v>
      </c>
      <c r="K321" s="36" t="b">
        <f>ISNUMBER(MATCH(B321,Selection!A:A,0))</f>
        <v>0</v>
      </c>
    </row>
    <row r="322" spans="1:11" hidden="1">
      <c r="A322" s="13">
        <v>2670</v>
      </c>
      <c r="B322" s="11">
        <v>604</v>
      </c>
      <c r="C322" s="45" t="s">
        <v>2656</v>
      </c>
      <c r="D322" s="11">
        <v>4</v>
      </c>
      <c r="E322" s="11" t="s">
        <v>2943</v>
      </c>
      <c r="F322" s="11"/>
      <c r="H322" t="str">
        <f t="shared" si="10"/>
        <v>604N</v>
      </c>
      <c r="I322" t="str">
        <f t="shared" si="11"/>
        <v>4-C01</v>
      </c>
      <c r="K322" s="36" t="b">
        <f>ISNUMBER(MATCH(B322,Selection!A:A,0))</f>
        <v>0</v>
      </c>
    </row>
    <row r="323" spans="1:11">
      <c r="A323" s="13">
        <v>2682</v>
      </c>
      <c r="B323" s="11">
        <v>610</v>
      </c>
      <c r="C323" s="45" t="s">
        <v>2656</v>
      </c>
      <c r="D323" s="11">
        <v>4</v>
      </c>
      <c r="E323" s="11" t="s">
        <v>2938</v>
      </c>
      <c r="F323" s="11" t="s">
        <v>1425</v>
      </c>
      <c r="H323" t="str">
        <f t="shared" si="10"/>
        <v>610N</v>
      </c>
      <c r="I323" t="str">
        <f t="shared" si="11"/>
        <v>4-B05</v>
      </c>
      <c r="K323" s="36" t="b">
        <f>ISNUMBER(MATCH(B323,Selection!A:A,0))</f>
        <v>0</v>
      </c>
    </row>
    <row r="324" spans="1:11">
      <c r="A324" s="13">
        <v>2683</v>
      </c>
      <c r="B324" s="11">
        <v>611</v>
      </c>
      <c r="C324" s="45" t="s">
        <v>2436</v>
      </c>
      <c r="D324" s="11">
        <v>4</v>
      </c>
      <c r="E324" s="11" t="s">
        <v>2939</v>
      </c>
      <c r="F324" s="11" t="s">
        <v>1426</v>
      </c>
      <c r="H324" t="str">
        <f t="shared" si="10"/>
        <v>611T</v>
      </c>
      <c r="I324" t="str">
        <f t="shared" si="11"/>
        <v>4-B06</v>
      </c>
      <c r="K324" s="36" t="b">
        <f>ISNUMBER(MATCH(B324,Selection!A:A,0))</f>
        <v>0</v>
      </c>
    </row>
    <row r="325" spans="1:11" hidden="1">
      <c r="A325" s="13">
        <v>2673</v>
      </c>
      <c r="B325" s="11">
        <v>606</v>
      </c>
      <c r="C325" s="45" t="s">
        <v>2917</v>
      </c>
      <c r="D325" s="11">
        <v>4</v>
      </c>
      <c r="E325" s="11" t="s">
        <v>2946</v>
      </c>
      <c r="F325" s="11"/>
      <c r="H325" t="str">
        <f t="shared" si="10"/>
        <v>606MET</v>
      </c>
      <c r="I325" t="str">
        <f t="shared" si="11"/>
        <v>4-C04</v>
      </c>
      <c r="K325" s="36" t="b">
        <f>ISNUMBER(MATCH(B325,Selection!A:A,0))</f>
        <v>0</v>
      </c>
    </row>
    <row r="326" spans="1:11" hidden="1">
      <c r="A326" s="13">
        <v>2674</v>
      </c>
      <c r="B326" s="11">
        <v>606</v>
      </c>
      <c r="C326" s="45" t="s">
        <v>2656</v>
      </c>
      <c r="D326" s="11">
        <v>4</v>
      </c>
      <c r="E326" s="11" t="s">
        <v>2947</v>
      </c>
      <c r="F326" s="11"/>
      <c r="H326" t="str">
        <f t="shared" si="10"/>
        <v>606N</v>
      </c>
      <c r="I326" t="str">
        <f t="shared" si="11"/>
        <v>4-C05</v>
      </c>
      <c r="K326" s="36" t="b">
        <f>ISNUMBER(MATCH(B326,Selection!A:A,0))</f>
        <v>0</v>
      </c>
    </row>
    <row r="327" spans="1:11" hidden="1">
      <c r="A327" s="13">
        <v>2675</v>
      </c>
      <c r="B327" s="11">
        <v>607</v>
      </c>
      <c r="C327" s="45" t="s">
        <v>2917</v>
      </c>
      <c r="D327" s="11">
        <v>4</v>
      </c>
      <c r="E327" s="11" t="s">
        <v>3021</v>
      </c>
      <c r="F327" s="11"/>
      <c r="H327" t="str">
        <f t="shared" si="10"/>
        <v>607MET</v>
      </c>
      <c r="I327" t="str">
        <f t="shared" si="11"/>
        <v>4-C06</v>
      </c>
      <c r="K327" s="36" t="b">
        <f>ISNUMBER(MATCH(B327,Selection!A:A,0))</f>
        <v>0</v>
      </c>
    </row>
    <row r="328" spans="1:11" hidden="1">
      <c r="A328" s="13">
        <v>2676</v>
      </c>
      <c r="B328" s="11">
        <v>607</v>
      </c>
      <c r="C328" s="45" t="s">
        <v>2656</v>
      </c>
      <c r="D328" s="11">
        <v>4</v>
      </c>
      <c r="E328" s="11" t="s">
        <v>2826</v>
      </c>
      <c r="F328" s="11"/>
      <c r="H328" t="str">
        <f t="shared" si="10"/>
        <v>607N</v>
      </c>
      <c r="I328" t="str">
        <f t="shared" si="11"/>
        <v>4-C07</v>
      </c>
      <c r="K328" s="36" t="b">
        <f>ISNUMBER(MATCH(B328,Selection!A:A,0))</f>
        <v>0</v>
      </c>
    </row>
    <row r="329" spans="1:11" hidden="1">
      <c r="A329" s="13">
        <v>4580</v>
      </c>
      <c r="B329" s="11">
        <v>199</v>
      </c>
      <c r="C329" s="45" t="s">
        <v>2436</v>
      </c>
      <c r="D329" s="11">
        <v>4</v>
      </c>
      <c r="E329" s="11" t="s">
        <v>3022</v>
      </c>
      <c r="F329" s="11" t="s">
        <v>2863</v>
      </c>
      <c r="H329" t="str">
        <f t="shared" si="10"/>
        <v>199T</v>
      </c>
      <c r="I329" t="str">
        <f t="shared" si="11"/>
        <v>4-C08</v>
      </c>
      <c r="K329" s="36" t="b">
        <f>ISNUMBER(MATCH(B329,Selection!A:A,0))</f>
        <v>0</v>
      </c>
    </row>
    <row r="330" spans="1:11" hidden="1">
      <c r="A330" s="13">
        <v>4579</v>
      </c>
      <c r="B330" s="11">
        <v>199</v>
      </c>
      <c r="C330" s="45" t="s">
        <v>2656</v>
      </c>
      <c r="D330" s="11">
        <v>4</v>
      </c>
      <c r="E330" s="11" t="s">
        <v>2948</v>
      </c>
      <c r="F330" s="11" t="s">
        <v>2885</v>
      </c>
      <c r="H330" t="str">
        <f t="shared" si="10"/>
        <v>199N</v>
      </c>
      <c r="I330" t="str">
        <f t="shared" si="11"/>
        <v>4-C09</v>
      </c>
      <c r="K330" s="36" t="b">
        <f>ISNUMBER(MATCH(B330,Selection!A:A,0))</f>
        <v>0</v>
      </c>
    </row>
    <row r="331" spans="1:11" hidden="1">
      <c r="A331" s="13">
        <v>2661</v>
      </c>
      <c r="B331" s="11">
        <v>600</v>
      </c>
      <c r="C331" s="45" t="s">
        <v>2436</v>
      </c>
      <c r="D331" s="11">
        <v>4</v>
      </c>
      <c r="E331" s="11" t="s">
        <v>3023</v>
      </c>
      <c r="F331" s="11"/>
      <c r="H331" t="str">
        <f t="shared" si="10"/>
        <v>600T</v>
      </c>
      <c r="I331" t="str">
        <f t="shared" si="11"/>
        <v>4-C10</v>
      </c>
      <c r="K331" s="36" t="b">
        <f>ISNUMBER(MATCH(B331,Selection!A:A,0))</f>
        <v>0</v>
      </c>
    </row>
    <row r="332" spans="1:11" hidden="1">
      <c r="A332" s="13">
        <v>2662</v>
      </c>
      <c r="B332" s="11">
        <v>600</v>
      </c>
      <c r="C332" s="45" t="s">
        <v>2656</v>
      </c>
      <c r="D332" s="11">
        <v>4</v>
      </c>
      <c r="E332" s="11" t="s">
        <v>2949</v>
      </c>
      <c r="F332" s="11"/>
      <c r="H332" t="str">
        <f t="shared" si="10"/>
        <v>600N</v>
      </c>
      <c r="I332" t="str">
        <f t="shared" si="11"/>
        <v>4-D01</v>
      </c>
      <c r="K332" s="36" t="b">
        <f>ISNUMBER(MATCH(B332,Selection!A:A,0))</f>
        <v>0</v>
      </c>
    </row>
    <row r="333" spans="1:11" hidden="1">
      <c r="A333" s="13">
        <v>2663</v>
      </c>
      <c r="B333" s="11">
        <v>601</v>
      </c>
      <c r="C333" s="45" t="s">
        <v>2436</v>
      </c>
      <c r="D333" s="11">
        <v>4</v>
      </c>
      <c r="E333" s="11" t="s">
        <v>2950</v>
      </c>
      <c r="F333" s="11"/>
      <c r="H333" t="str">
        <f t="shared" si="10"/>
        <v>601T</v>
      </c>
      <c r="I333" t="str">
        <f t="shared" si="11"/>
        <v>4-D02</v>
      </c>
      <c r="K333" s="36" t="b">
        <f>ISNUMBER(MATCH(B333,Selection!A:A,0))</f>
        <v>0</v>
      </c>
    </row>
    <row r="334" spans="1:11" hidden="1">
      <c r="A334" s="13">
        <v>2664</v>
      </c>
      <c r="B334" s="11">
        <v>601</v>
      </c>
      <c r="C334" s="45" t="s">
        <v>2656</v>
      </c>
      <c r="D334" s="11">
        <v>4</v>
      </c>
      <c r="E334" s="11" t="s">
        <v>2951</v>
      </c>
      <c r="F334" s="11"/>
      <c r="H334" t="str">
        <f t="shared" ref="H334:H365" si="12">B334&amp;C334</f>
        <v>601N</v>
      </c>
      <c r="I334" t="str">
        <f t="shared" ref="I334:I365" si="13">D334&amp;"-"&amp;E334</f>
        <v>4-D03</v>
      </c>
      <c r="K334" s="36" t="b">
        <f>ISNUMBER(MATCH(B334,Selection!A:A,0))</f>
        <v>0</v>
      </c>
    </row>
    <row r="335" spans="1:11" hidden="1">
      <c r="A335" s="11">
        <v>2665</v>
      </c>
      <c r="B335" s="11">
        <v>602</v>
      </c>
      <c r="C335" s="45" t="s">
        <v>2436</v>
      </c>
      <c r="D335" s="11">
        <v>4</v>
      </c>
      <c r="E335" s="11" t="s">
        <v>2952</v>
      </c>
      <c r="F335" s="11"/>
      <c r="H335" t="str">
        <f t="shared" si="12"/>
        <v>602T</v>
      </c>
      <c r="I335" t="str">
        <f t="shared" si="13"/>
        <v>4-D04</v>
      </c>
      <c r="K335" s="36" t="b">
        <f>ISNUMBER(MATCH(B335,Selection!A:A,0))</f>
        <v>0</v>
      </c>
    </row>
    <row r="336" spans="1:11" hidden="1">
      <c r="A336" s="11">
        <v>2666</v>
      </c>
      <c r="B336" s="11">
        <v>602</v>
      </c>
      <c r="C336" s="45" t="s">
        <v>2656</v>
      </c>
      <c r="D336" s="11">
        <v>4</v>
      </c>
      <c r="E336" s="11" t="s">
        <v>2926</v>
      </c>
      <c r="F336" s="11"/>
      <c r="H336" t="str">
        <f t="shared" si="12"/>
        <v>602N</v>
      </c>
      <c r="I336" t="str">
        <f t="shared" si="13"/>
        <v>4-D05</v>
      </c>
      <c r="K336" s="36" t="b">
        <f>ISNUMBER(MATCH(B336,Selection!A:A,0))</f>
        <v>0</v>
      </c>
    </row>
    <row r="337" spans="1:11">
      <c r="A337" s="10">
        <v>2684</v>
      </c>
      <c r="B337" s="11">
        <v>611</v>
      </c>
      <c r="C337" s="45" t="s">
        <v>2656</v>
      </c>
      <c r="D337" s="11">
        <v>4</v>
      </c>
      <c r="E337" s="11" t="s">
        <v>2940</v>
      </c>
      <c r="F337" s="11" t="s">
        <v>1427</v>
      </c>
      <c r="H337" t="str">
        <f t="shared" si="12"/>
        <v>611N</v>
      </c>
      <c r="I337" t="str">
        <f t="shared" si="13"/>
        <v>4-B07</v>
      </c>
      <c r="K337" s="36" t="b">
        <f>ISNUMBER(MATCH(B337,Selection!A:A,0))</f>
        <v>0</v>
      </c>
    </row>
    <row r="338" spans="1:11" hidden="1">
      <c r="A338" s="11">
        <v>782</v>
      </c>
      <c r="B338" s="11">
        <v>190</v>
      </c>
      <c r="C338" s="45" t="s">
        <v>2656</v>
      </c>
      <c r="D338" s="11">
        <v>4</v>
      </c>
      <c r="E338" s="11" t="s">
        <v>2827</v>
      </c>
      <c r="F338" s="11"/>
      <c r="H338" t="str">
        <f t="shared" si="12"/>
        <v>190N</v>
      </c>
      <c r="I338" t="str">
        <f t="shared" si="13"/>
        <v>4-D07</v>
      </c>
      <c r="K338" s="36" t="b">
        <f>ISNUMBER(MATCH(B338,Selection!A:A,0))</f>
        <v>0</v>
      </c>
    </row>
    <row r="339" spans="1:11" hidden="1">
      <c r="A339" s="11">
        <v>4893</v>
      </c>
      <c r="B339" s="11">
        <v>193</v>
      </c>
      <c r="C339" s="45" t="s">
        <v>2436</v>
      </c>
      <c r="D339" s="11">
        <v>4</v>
      </c>
      <c r="E339" s="11" t="s">
        <v>2828</v>
      </c>
      <c r="F339" s="11" t="s">
        <v>3051</v>
      </c>
      <c r="H339" t="str">
        <f t="shared" si="12"/>
        <v>193T</v>
      </c>
      <c r="I339" t="str">
        <f t="shared" si="13"/>
        <v>4-D08</v>
      </c>
      <c r="K339" s="36" t="b">
        <f>ISNUMBER(MATCH(B339,Selection!A:A,0))</f>
        <v>0</v>
      </c>
    </row>
    <row r="340" spans="1:11" hidden="1">
      <c r="A340" s="11">
        <v>4892</v>
      </c>
      <c r="B340" s="11">
        <v>193</v>
      </c>
      <c r="C340" s="45" t="s">
        <v>2656</v>
      </c>
      <c r="D340" s="11">
        <v>4</v>
      </c>
      <c r="E340" s="11" t="s">
        <v>2829</v>
      </c>
      <c r="F340" s="11" t="s">
        <v>3050</v>
      </c>
      <c r="H340" t="str">
        <f t="shared" si="12"/>
        <v>193N</v>
      </c>
      <c r="I340" t="str">
        <f t="shared" si="13"/>
        <v>4-D09</v>
      </c>
      <c r="K340" s="36" t="b">
        <f>ISNUMBER(MATCH(B340,Selection!A:A,0))</f>
        <v>0</v>
      </c>
    </row>
    <row r="341" spans="1:11">
      <c r="A341" s="10">
        <v>2686</v>
      </c>
      <c r="B341" s="11">
        <v>612</v>
      </c>
      <c r="C341" s="45" t="s">
        <v>2656</v>
      </c>
      <c r="D341" s="11">
        <v>4</v>
      </c>
      <c r="E341" s="11" t="s">
        <v>2770</v>
      </c>
      <c r="F341" s="11" t="s">
        <v>1428</v>
      </c>
      <c r="H341" t="str">
        <f t="shared" si="12"/>
        <v>612N</v>
      </c>
      <c r="I341" t="str">
        <f t="shared" si="13"/>
        <v>4-A01</v>
      </c>
      <c r="K341" s="36" t="b">
        <f>ISNUMBER(MATCH(B341,Selection!A:A,0))</f>
        <v>0</v>
      </c>
    </row>
    <row r="342" spans="1:11">
      <c r="A342" s="10">
        <v>2685</v>
      </c>
      <c r="B342" s="11">
        <v>612</v>
      </c>
      <c r="C342" s="45" t="s">
        <v>2436</v>
      </c>
      <c r="D342" s="11">
        <v>4</v>
      </c>
      <c r="E342" s="11" t="s">
        <v>2941</v>
      </c>
      <c r="F342" s="11" t="s">
        <v>1429</v>
      </c>
      <c r="H342" t="str">
        <f t="shared" si="12"/>
        <v>612T</v>
      </c>
      <c r="I342" t="str">
        <f t="shared" si="13"/>
        <v>4-B08</v>
      </c>
      <c r="K342" s="36" t="b">
        <f>ISNUMBER(MATCH(B342,Selection!A:A,0))</f>
        <v>0</v>
      </c>
    </row>
    <row r="343" spans="1:11" hidden="1">
      <c r="A343" s="11">
        <v>4895</v>
      </c>
      <c r="B343" s="11">
        <v>197</v>
      </c>
      <c r="C343" s="45" t="s">
        <v>2436</v>
      </c>
      <c r="D343" s="11">
        <v>4</v>
      </c>
      <c r="E343" s="11" t="s">
        <v>3166</v>
      </c>
      <c r="F343" s="11" t="s">
        <v>2760</v>
      </c>
      <c r="H343" t="str">
        <f t="shared" si="12"/>
        <v>197T</v>
      </c>
      <c r="I343" t="str">
        <f t="shared" si="13"/>
        <v>4-E02</v>
      </c>
      <c r="K343" s="36" t="b">
        <f>ISNUMBER(MATCH(B343,Selection!A:A,0))</f>
        <v>0</v>
      </c>
    </row>
    <row r="344" spans="1:11" hidden="1">
      <c r="A344" s="11">
        <v>4884</v>
      </c>
      <c r="B344" s="11">
        <v>197</v>
      </c>
      <c r="C344" s="45" t="s">
        <v>2656</v>
      </c>
      <c r="D344" s="11">
        <v>4</v>
      </c>
      <c r="E344" s="11" t="s">
        <v>3167</v>
      </c>
      <c r="F344" s="11" t="s">
        <v>3052</v>
      </c>
      <c r="H344" t="str">
        <f t="shared" si="12"/>
        <v>197N</v>
      </c>
      <c r="I344" t="str">
        <f t="shared" si="13"/>
        <v>4-E03</v>
      </c>
      <c r="K344" s="36" t="b">
        <f>ISNUMBER(MATCH(B344,Selection!A:A,0))</f>
        <v>0</v>
      </c>
    </row>
    <row r="345" spans="1:11" hidden="1">
      <c r="A345" s="11">
        <v>1699</v>
      </c>
      <c r="B345" s="11">
        <v>198</v>
      </c>
      <c r="C345" s="45" t="s">
        <v>2436</v>
      </c>
      <c r="D345" s="11">
        <v>4</v>
      </c>
      <c r="E345" s="11" t="s">
        <v>3168</v>
      </c>
      <c r="F345" s="11" t="s">
        <v>2762</v>
      </c>
      <c r="H345" t="str">
        <f t="shared" si="12"/>
        <v>198T</v>
      </c>
      <c r="I345" t="str">
        <f t="shared" si="13"/>
        <v>4-E04</v>
      </c>
      <c r="K345" s="36" t="b">
        <f>ISNUMBER(MATCH(B345,Selection!A:A,0))</f>
        <v>0</v>
      </c>
    </row>
    <row r="346" spans="1:11" hidden="1">
      <c r="A346" s="11">
        <v>1848</v>
      </c>
      <c r="B346" s="11">
        <v>198</v>
      </c>
      <c r="C346" s="45" t="s">
        <v>2656</v>
      </c>
      <c r="D346" s="11">
        <v>4</v>
      </c>
      <c r="E346" s="11" t="s">
        <v>2435</v>
      </c>
      <c r="F346" s="11" t="s">
        <v>2761</v>
      </c>
      <c r="H346" t="str">
        <f t="shared" si="12"/>
        <v>198N</v>
      </c>
      <c r="I346" t="str">
        <f t="shared" si="13"/>
        <v>4-E05</v>
      </c>
      <c r="K346" s="36" t="b">
        <f>ISNUMBER(MATCH(B346,Selection!A:A,0))</f>
        <v>0</v>
      </c>
    </row>
    <row r="347" spans="1:11" hidden="1">
      <c r="A347" s="11">
        <v>901</v>
      </c>
      <c r="B347" s="11">
        <v>117</v>
      </c>
      <c r="C347" s="45" t="s">
        <v>2656</v>
      </c>
      <c r="D347" s="11">
        <v>4</v>
      </c>
      <c r="E347" s="11" t="s">
        <v>2493</v>
      </c>
      <c r="F347" s="11"/>
      <c r="H347" t="str">
        <f t="shared" si="12"/>
        <v>117N</v>
      </c>
      <c r="I347" t="str">
        <f t="shared" si="13"/>
        <v>4-E06</v>
      </c>
      <c r="K347" s="36" t="b">
        <f>ISNUMBER(MATCH(B347,Selection!A:A,0))</f>
        <v>0</v>
      </c>
    </row>
    <row r="348" spans="1:11" hidden="1">
      <c r="A348" s="11">
        <v>5861</v>
      </c>
      <c r="B348" s="11">
        <v>136</v>
      </c>
      <c r="C348" s="45" t="s">
        <v>2436</v>
      </c>
      <c r="D348" s="11">
        <v>4</v>
      </c>
      <c r="E348" s="11" t="s">
        <v>2305</v>
      </c>
      <c r="F348" s="11" t="s">
        <v>3047</v>
      </c>
      <c r="H348" t="str">
        <f t="shared" si="12"/>
        <v>136T</v>
      </c>
      <c r="I348" t="str">
        <f t="shared" si="13"/>
        <v>4-E07</v>
      </c>
      <c r="K348" s="36" t="b">
        <f>ISNUMBER(MATCH(B348,Selection!A:A,0))</f>
        <v>0</v>
      </c>
    </row>
    <row r="349" spans="1:11" hidden="1">
      <c r="A349" s="11">
        <v>1595</v>
      </c>
      <c r="B349" s="11">
        <v>136</v>
      </c>
      <c r="C349" s="45" t="s">
        <v>2656</v>
      </c>
      <c r="D349" s="11">
        <v>4</v>
      </c>
      <c r="E349" s="11" t="s">
        <v>2306</v>
      </c>
      <c r="F349" s="11" t="s">
        <v>3046</v>
      </c>
      <c r="H349" t="str">
        <f t="shared" si="12"/>
        <v>136N</v>
      </c>
      <c r="I349" t="str">
        <f t="shared" si="13"/>
        <v>4-E08</v>
      </c>
      <c r="K349" s="36" t="b">
        <f>ISNUMBER(MATCH(B349,Selection!A:A,0))</f>
        <v>0</v>
      </c>
    </row>
    <row r="350" spans="1:11" hidden="1">
      <c r="A350" s="11">
        <v>1688</v>
      </c>
      <c r="B350" s="11">
        <v>154</v>
      </c>
      <c r="C350" s="45" t="s">
        <v>2917</v>
      </c>
      <c r="D350" s="11">
        <v>4</v>
      </c>
      <c r="E350" s="11" t="s">
        <v>2236</v>
      </c>
      <c r="F350" s="11" t="s">
        <v>2717</v>
      </c>
      <c r="H350" t="str">
        <f t="shared" si="12"/>
        <v>154MET</v>
      </c>
      <c r="I350" t="str">
        <f t="shared" si="13"/>
        <v>4-E09</v>
      </c>
      <c r="K350" s="36" t="b">
        <f>ISNUMBER(MATCH(B350,Selection!A:A,0))</f>
        <v>0</v>
      </c>
    </row>
    <row r="351" spans="1:11" hidden="1">
      <c r="A351" s="11">
        <v>1075</v>
      </c>
      <c r="B351" s="11">
        <v>154</v>
      </c>
      <c r="C351" s="45" t="s">
        <v>2656</v>
      </c>
      <c r="D351" s="11">
        <v>4</v>
      </c>
      <c r="E351" s="11" t="s">
        <v>3084</v>
      </c>
      <c r="F351" s="11"/>
      <c r="H351" t="str">
        <f t="shared" si="12"/>
        <v>154N</v>
      </c>
      <c r="I351" t="str">
        <f t="shared" si="13"/>
        <v>4-E10</v>
      </c>
      <c r="K351" s="36" t="b">
        <f>ISNUMBER(MATCH(B351,Selection!A:A,0))</f>
        <v>0</v>
      </c>
    </row>
    <row r="352" spans="1:11" hidden="1">
      <c r="A352" s="11">
        <v>736</v>
      </c>
      <c r="B352" s="11">
        <v>180</v>
      </c>
      <c r="C352" s="45" t="s">
        <v>2436</v>
      </c>
      <c r="D352" s="11">
        <v>4</v>
      </c>
      <c r="E352" s="11" t="s">
        <v>2963</v>
      </c>
      <c r="F352" s="11"/>
      <c r="H352" t="str">
        <f t="shared" si="12"/>
        <v>180T</v>
      </c>
      <c r="I352" t="str">
        <f t="shared" si="13"/>
        <v>4-F01</v>
      </c>
      <c r="K352" s="36" t="b">
        <f>ISNUMBER(MATCH(B352,Selection!A:A,0))</f>
        <v>0</v>
      </c>
    </row>
    <row r="353" spans="1:11" hidden="1">
      <c r="A353" s="11">
        <v>1639</v>
      </c>
      <c r="B353" s="11">
        <v>189</v>
      </c>
      <c r="C353" s="45" t="s">
        <v>2436</v>
      </c>
      <c r="D353" s="11">
        <v>4</v>
      </c>
      <c r="E353" s="11" t="s">
        <v>2964</v>
      </c>
      <c r="F353" s="11" t="s">
        <v>3049</v>
      </c>
      <c r="H353" t="str">
        <f t="shared" si="12"/>
        <v>189T</v>
      </c>
      <c r="I353" t="str">
        <f t="shared" si="13"/>
        <v>4-F02</v>
      </c>
      <c r="K353" s="36" t="b">
        <f>ISNUMBER(MATCH(B353,Selection!A:A,0))</f>
        <v>0</v>
      </c>
    </row>
    <row r="354" spans="1:11" hidden="1">
      <c r="A354" s="11">
        <v>1640</v>
      </c>
      <c r="B354" s="11">
        <v>189</v>
      </c>
      <c r="C354" s="45" t="s">
        <v>2656</v>
      </c>
      <c r="D354" s="11">
        <v>4</v>
      </c>
      <c r="E354" s="11" t="s">
        <v>2965</v>
      </c>
      <c r="F354" s="11" t="s">
        <v>3048</v>
      </c>
      <c r="H354" t="str">
        <f t="shared" si="12"/>
        <v>189N</v>
      </c>
      <c r="I354" t="str">
        <f t="shared" si="13"/>
        <v>4-F03</v>
      </c>
      <c r="K354" s="36" t="b">
        <f>ISNUMBER(MATCH(B354,Selection!A:A,0))</f>
        <v>0</v>
      </c>
    </row>
    <row r="355" spans="1:11" hidden="1">
      <c r="A355" s="11">
        <v>1695</v>
      </c>
      <c r="B355" s="11">
        <v>190</v>
      </c>
      <c r="C355" s="45" t="s">
        <v>2436</v>
      </c>
      <c r="D355" s="11">
        <v>4</v>
      </c>
      <c r="E355" s="11" t="s">
        <v>2966</v>
      </c>
      <c r="F355" s="11"/>
      <c r="H355" t="str">
        <f t="shared" si="12"/>
        <v>190T</v>
      </c>
      <c r="I355" t="str">
        <f t="shared" si="13"/>
        <v>4-F04</v>
      </c>
      <c r="K355" s="36" t="b">
        <f>ISNUMBER(MATCH(B355,Selection!A:A,0))</f>
        <v>0</v>
      </c>
    </row>
    <row r="356" spans="1:11" hidden="1">
      <c r="A356" s="11">
        <v>677</v>
      </c>
      <c r="B356" s="11">
        <v>77</v>
      </c>
      <c r="C356" s="45" t="s">
        <v>2436</v>
      </c>
      <c r="D356" s="11">
        <v>4</v>
      </c>
      <c r="E356" s="11" t="s">
        <v>2967</v>
      </c>
      <c r="F356" s="11"/>
      <c r="H356" t="str">
        <f t="shared" si="12"/>
        <v>77T</v>
      </c>
      <c r="I356" t="str">
        <f t="shared" si="13"/>
        <v>4-F05</v>
      </c>
      <c r="K356" s="36" t="b">
        <f>ISNUMBER(MATCH(B356,Selection!A:A,0))</f>
        <v>0</v>
      </c>
    </row>
    <row r="357" spans="1:11" hidden="1">
      <c r="A357" s="11">
        <v>1365</v>
      </c>
      <c r="B357" s="11">
        <v>77</v>
      </c>
      <c r="C357" s="45" t="s">
        <v>2656</v>
      </c>
      <c r="D357" s="11">
        <v>4</v>
      </c>
      <c r="E357" s="11" t="s">
        <v>2968</v>
      </c>
      <c r="F357" s="11"/>
      <c r="H357" t="str">
        <f t="shared" si="12"/>
        <v>77N</v>
      </c>
      <c r="I357" t="str">
        <f t="shared" si="13"/>
        <v>4-F06</v>
      </c>
      <c r="K357" s="36" t="b">
        <f>ISNUMBER(MATCH(B357,Selection!A:A,0))</f>
        <v>0</v>
      </c>
    </row>
    <row r="358" spans="1:11" hidden="1">
      <c r="A358" s="11">
        <v>1517</v>
      </c>
      <c r="B358" s="11">
        <v>78</v>
      </c>
      <c r="C358" s="45" t="s">
        <v>2436</v>
      </c>
      <c r="D358" s="11">
        <v>4</v>
      </c>
      <c r="E358" s="11" t="s">
        <v>2969</v>
      </c>
      <c r="F358" s="11" t="s">
        <v>2876</v>
      </c>
      <c r="H358" t="str">
        <f t="shared" si="12"/>
        <v>78T</v>
      </c>
      <c r="I358" t="str">
        <f t="shared" si="13"/>
        <v>4-F07</v>
      </c>
      <c r="K358" s="36" t="b">
        <f>ISNUMBER(MATCH(B358,Selection!A:A,0))</f>
        <v>0</v>
      </c>
    </row>
    <row r="359" spans="1:11" hidden="1">
      <c r="A359" s="11">
        <v>1585</v>
      </c>
      <c r="B359" s="11">
        <v>78</v>
      </c>
      <c r="C359" s="45" t="s">
        <v>2656</v>
      </c>
      <c r="D359" s="11">
        <v>4</v>
      </c>
      <c r="E359" s="11" t="s">
        <v>2874</v>
      </c>
      <c r="F359" s="11" t="s">
        <v>2654</v>
      </c>
      <c r="H359" t="str">
        <f t="shared" si="12"/>
        <v>78N</v>
      </c>
      <c r="I359" t="str">
        <f t="shared" si="13"/>
        <v>4-F08</v>
      </c>
      <c r="K359" s="36" t="b">
        <f>ISNUMBER(MATCH(B359,Selection!A:A,0))</f>
        <v>0</v>
      </c>
    </row>
    <row r="360" spans="1:11" hidden="1">
      <c r="A360" s="11">
        <v>675</v>
      </c>
      <c r="B360" s="11">
        <v>91</v>
      </c>
      <c r="C360" s="45" t="s">
        <v>2436</v>
      </c>
      <c r="D360" s="11">
        <v>4</v>
      </c>
      <c r="E360" s="11" t="s">
        <v>2687</v>
      </c>
      <c r="F360" s="11"/>
      <c r="H360" t="str">
        <f t="shared" si="12"/>
        <v>91T</v>
      </c>
      <c r="I360" t="str">
        <f t="shared" si="13"/>
        <v>4-F09</v>
      </c>
      <c r="K360" s="36" t="b">
        <f>ISNUMBER(MATCH(B360,Selection!A:A,0))</f>
        <v>0</v>
      </c>
    </row>
    <row r="361" spans="1:11" hidden="1">
      <c r="A361" s="11">
        <v>888</v>
      </c>
      <c r="B361" s="11">
        <v>91</v>
      </c>
      <c r="C361" s="45" t="s">
        <v>2656</v>
      </c>
      <c r="D361" s="11">
        <v>4</v>
      </c>
      <c r="E361" s="11" t="s">
        <v>2696</v>
      </c>
      <c r="F361" s="11"/>
      <c r="H361" t="str">
        <f t="shared" si="12"/>
        <v>91N</v>
      </c>
      <c r="I361" t="str">
        <f t="shared" si="13"/>
        <v>4-F10</v>
      </c>
      <c r="K361" s="36" t="b">
        <f>ISNUMBER(MATCH(B361,Selection!A:A,0))</f>
        <v>0</v>
      </c>
    </row>
    <row r="362" spans="1:11" hidden="1">
      <c r="A362" s="11">
        <v>369</v>
      </c>
      <c r="B362" s="11">
        <v>96</v>
      </c>
      <c r="C362" s="45" t="s">
        <v>2436</v>
      </c>
      <c r="D362" s="11">
        <v>4</v>
      </c>
      <c r="E362" s="11" t="s">
        <v>2594</v>
      </c>
      <c r="F362" s="11"/>
      <c r="H362" t="str">
        <f t="shared" si="12"/>
        <v>96T</v>
      </c>
      <c r="I362" t="str">
        <f t="shared" si="13"/>
        <v>4-G01</v>
      </c>
      <c r="K362" s="36" t="b">
        <f>ISNUMBER(MATCH(B362,Selection!A:A,0))</f>
        <v>0</v>
      </c>
    </row>
    <row r="363" spans="1:11" hidden="1">
      <c r="A363" s="11">
        <v>3159</v>
      </c>
      <c r="B363" s="11">
        <v>96</v>
      </c>
      <c r="C363" s="45" t="s">
        <v>2656</v>
      </c>
      <c r="D363" s="11">
        <v>4</v>
      </c>
      <c r="E363" s="11" t="s">
        <v>2595</v>
      </c>
      <c r="F363" s="11"/>
      <c r="H363" t="str">
        <f t="shared" si="12"/>
        <v>96N</v>
      </c>
      <c r="I363" t="str">
        <f t="shared" si="13"/>
        <v>4-G02</v>
      </c>
      <c r="K363" s="36" t="b">
        <f>ISNUMBER(MATCH(B363,Selection!A:A,0))</f>
        <v>0</v>
      </c>
    </row>
    <row r="364" spans="1:11" hidden="1">
      <c r="A364" s="11">
        <v>1691</v>
      </c>
      <c r="B364" s="11">
        <v>117</v>
      </c>
      <c r="C364" s="45" t="s">
        <v>2436</v>
      </c>
      <c r="D364" s="11">
        <v>4</v>
      </c>
      <c r="E364" s="11" t="s">
        <v>2596</v>
      </c>
      <c r="F364" s="11"/>
      <c r="H364" t="str">
        <f t="shared" si="12"/>
        <v>117T</v>
      </c>
      <c r="I364" t="str">
        <f t="shared" si="13"/>
        <v>4-G03</v>
      </c>
      <c r="K364" s="36" t="b">
        <f>ISNUMBER(MATCH(B364,Selection!A:A,0))</f>
        <v>0</v>
      </c>
    </row>
    <row r="365" spans="1:11" hidden="1">
      <c r="A365" s="11">
        <v>460</v>
      </c>
      <c r="B365" s="11">
        <v>47</v>
      </c>
      <c r="C365" s="45" t="s">
        <v>2656</v>
      </c>
      <c r="D365" s="11">
        <v>4</v>
      </c>
      <c r="E365" s="11" t="s">
        <v>2817</v>
      </c>
      <c r="F365" s="11" t="s">
        <v>2298</v>
      </c>
      <c r="H365" t="str">
        <f t="shared" si="12"/>
        <v>47N</v>
      </c>
      <c r="I365" t="str">
        <f t="shared" si="13"/>
        <v>4-G04</v>
      </c>
      <c r="K365" s="36" t="b">
        <f>ISNUMBER(MATCH(B365,Selection!A:A,0))</f>
        <v>0</v>
      </c>
    </row>
    <row r="366" spans="1:11" hidden="1">
      <c r="A366" s="11">
        <v>368</v>
      </c>
      <c r="B366" s="11">
        <v>55</v>
      </c>
      <c r="C366" s="45" t="s">
        <v>2436</v>
      </c>
      <c r="D366" s="11">
        <v>4</v>
      </c>
      <c r="E366" s="11" t="s">
        <v>2818</v>
      </c>
      <c r="F366" s="11" t="s">
        <v>3109</v>
      </c>
      <c r="H366" s="10" t="str">
        <f t="shared" ref="H366:H379" si="14">B366&amp;C366</f>
        <v>55T</v>
      </c>
      <c r="I366" s="10" t="str">
        <f t="shared" ref="I366:I379" si="15">D366&amp;"-"&amp;E366</f>
        <v>4-G05</v>
      </c>
      <c r="K366" s="36" t="b">
        <f>ISNUMBER(MATCH(B366,Selection!A:A,0))</f>
        <v>0</v>
      </c>
    </row>
    <row r="367" spans="1:11" hidden="1">
      <c r="A367" s="11">
        <v>1709</v>
      </c>
      <c r="B367" s="11">
        <v>55</v>
      </c>
      <c r="C367" s="45" t="s">
        <v>2656</v>
      </c>
      <c r="D367" s="11">
        <v>4</v>
      </c>
      <c r="E367" s="11" t="s">
        <v>2819</v>
      </c>
      <c r="F367" s="11" t="s">
        <v>2300</v>
      </c>
      <c r="H367" s="10" t="str">
        <f t="shared" si="14"/>
        <v>55N</v>
      </c>
      <c r="I367" s="10" t="str">
        <f t="shared" si="15"/>
        <v>4-G06</v>
      </c>
      <c r="K367" s="36" t="b">
        <f>ISNUMBER(MATCH(B367,Selection!A:A,0))</f>
        <v>0</v>
      </c>
    </row>
    <row r="368" spans="1:11" hidden="1">
      <c r="A368" s="11">
        <v>421</v>
      </c>
      <c r="B368" s="11">
        <v>61</v>
      </c>
      <c r="C368" s="45" t="s">
        <v>2436</v>
      </c>
      <c r="D368" s="11">
        <v>4</v>
      </c>
      <c r="E368" s="11" t="s">
        <v>2820</v>
      </c>
      <c r="F368" s="11" t="s">
        <v>3106</v>
      </c>
      <c r="H368" t="str">
        <f t="shared" si="14"/>
        <v>61T</v>
      </c>
      <c r="I368" t="str">
        <f t="shared" si="15"/>
        <v>4-G07</v>
      </c>
      <c r="K368" s="36" t="b">
        <f>ISNUMBER(MATCH(B368,Selection!A:A,0))</f>
        <v>0</v>
      </c>
    </row>
    <row r="369" spans="1:11" hidden="1">
      <c r="A369" s="11">
        <v>4890</v>
      </c>
      <c r="B369" s="11">
        <v>61</v>
      </c>
      <c r="C369" s="45" t="s">
        <v>2656</v>
      </c>
      <c r="D369" s="11">
        <v>4</v>
      </c>
      <c r="E369" s="11" t="s">
        <v>3016</v>
      </c>
      <c r="F369" s="11" t="s">
        <v>3110</v>
      </c>
      <c r="H369" t="str">
        <f t="shared" si="14"/>
        <v>61N</v>
      </c>
      <c r="I369" t="str">
        <f t="shared" si="15"/>
        <v>4-G08</v>
      </c>
      <c r="K369" s="36" t="b">
        <f>ISNUMBER(MATCH(B369,Selection!A:A,0))</f>
        <v>0</v>
      </c>
    </row>
    <row r="370" spans="1:11" hidden="1">
      <c r="A370" s="11">
        <v>4574</v>
      </c>
      <c r="B370" s="11">
        <v>62</v>
      </c>
      <c r="C370" s="45" t="s">
        <v>2436</v>
      </c>
      <c r="D370" s="11">
        <v>4</v>
      </c>
      <c r="E370" s="11" t="s">
        <v>3017</v>
      </c>
      <c r="F370" s="11" t="s">
        <v>2916</v>
      </c>
      <c r="H370" t="str">
        <f t="shared" si="14"/>
        <v>62T</v>
      </c>
      <c r="I370" t="str">
        <f t="shared" si="15"/>
        <v>4-G09</v>
      </c>
      <c r="K370" s="36" t="b">
        <f>ISNUMBER(MATCH(B370,Selection!A:A,0))</f>
        <v>0</v>
      </c>
    </row>
    <row r="371" spans="1:11" hidden="1">
      <c r="A371" s="11">
        <v>4573</v>
      </c>
      <c r="B371" s="11">
        <v>62</v>
      </c>
      <c r="C371" s="45" t="s">
        <v>2656</v>
      </c>
      <c r="D371" s="11">
        <v>4</v>
      </c>
      <c r="E371" s="11" t="s">
        <v>2970</v>
      </c>
      <c r="F371" s="11" t="s">
        <v>3107</v>
      </c>
      <c r="H371" t="str">
        <f t="shared" si="14"/>
        <v>62N</v>
      </c>
      <c r="I371" t="str">
        <f t="shared" si="15"/>
        <v>4-G10</v>
      </c>
      <c r="K371" s="36" t="b">
        <f>ISNUMBER(MATCH(B371,Selection!A:A,0))</f>
        <v>0</v>
      </c>
    </row>
    <row r="372" spans="1:11" hidden="1">
      <c r="A372" s="11">
        <v>4576</v>
      </c>
      <c r="B372" s="11">
        <v>68</v>
      </c>
      <c r="C372" s="45" t="s">
        <v>2436</v>
      </c>
      <c r="D372" s="11">
        <v>4</v>
      </c>
      <c r="E372" s="11" t="s">
        <v>3018</v>
      </c>
      <c r="F372" s="11" t="s">
        <v>2689</v>
      </c>
      <c r="H372" t="str">
        <f t="shared" si="14"/>
        <v>68T</v>
      </c>
      <c r="I372" t="str">
        <f t="shared" si="15"/>
        <v>4-H01</v>
      </c>
      <c r="K372" s="36" t="b">
        <f>ISNUMBER(MATCH(B372,Selection!A:A,0))</f>
        <v>0</v>
      </c>
    </row>
    <row r="373" spans="1:11" hidden="1">
      <c r="A373" s="11">
        <v>4575</v>
      </c>
      <c r="B373" s="11">
        <v>68</v>
      </c>
      <c r="C373" s="45" t="s">
        <v>2656</v>
      </c>
      <c r="D373" s="11">
        <v>4</v>
      </c>
      <c r="E373" s="11" t="s">
        <v>2421</v>
      </c>
      <c r="F373" s="11" t="s">
        <v>3020</v>
      </c>
      <c r="H373" t="str">
        <f t="shared" si="14"/>
        <v>68N</v>
      </c>
      <c r="I373" t="str">
        <f t="shared" si="15"/>
        <v>4-H02</v>
      </c>
      <c r="K373" s="36" t="b">
        <f>ISNUMBER(MATCH(B373,Selection!A:A,0))</f>
        <v>0</v>
      </c>
    </row>
    <row r="374" spans="1:11" hidden="1">
      <c r="A374" s="11">
        <v>692</v>
      </c>
      <c r="B374" s="11">
        <v>33</v>
      </c>
      <c r="C374" s="45" t="s">
        <v>2656</v>
      </c>
      <c r="D374" s="11">
        <v>4</v>
      </c>
      <c r="E374" s="11" t="s">
        <v>2422</v>
      </c>
      <c r="F374" s="44" t="s">
        <v>3104</v>
      </c>
      <c r="H374" t="str">
        <f t="shared" si="14"/>
        <v>33N</v>
      </c>
      <c r="I374" t="str">
        <f t="shared" si="15"/>
        <v>4-H03</v>
      </c>
      <c r="K374" s="36" t="b">
        <f>ISNUMBER(MATCH(B374,Selection!A:A,0))</f>
        <v>0</v>
      </c>
    </row>
    <row r="375" spans="1:11" hidden="1">
      <c r="A375" s="11">
        <v>1635</v>
      </c>
      <c r="B375" s="11">
        <v>33</v>
      </c>
      <c r="C375" s="45" t="s">
        <v>2436</v>
      </c>
      <c r="D375" s="11">
        <v>4</v>
      </c>
      <c r="E375" s="11" t="s">
        <v>2423</v>
      </c>
      <c r="F375" s="11" t="s">
        <v>3105</v>
      </c>
      <c r="H375" t="str">
        <f t="shared" si="14"/>
        <v>33T</v>
      </c>
      <c r="I375" t="str">
        <f t="shared" si="15"/>
        <v>4-H04</v>
      </c>
      <c r="K375" s="36" t="b">
        <f>ISNUMBER(MATCH(B375,Selection!A:A,0))</f>
        <v>0</v>
      </c>
    </row>
    <row r="376" spans="1:11" hidden="1">
      <c r="A376" s="11">
        <v>292</v>
      </c>
      <c r="B376" s="11">
        <v>36</v>
      </c>
      <c r="C376" s="45" t="s">
        <v>2436</v>
      </c>
      <c r="D376" s="11">
        <v>4</v>
      </c>
      <c r="E376" s="11" t="s">
        <v>2424</v>
      </c>
      <c r="F376" s="11" t="s">
        <v>2297</v>
      </c>
      <c r="H376" t="str">
        <f t="shared" si="14"/>
        <v>36T</v>
      </c>
      <c r="I376" t="str">
        <f t="shared" si="15"/>
        <v>4-H05</v>
      </c>
      <c r="K376" s="36" t="b">
        <f>ISNUMBER(MATCH(B376,Selection!A:A,0))</f>
        <v>0</v>
      </c>
    </row>
    <row r="377" spans="1:11" hidden="1">
      <c r="A377" s="11">
        <v>695</v>
      </c>
      <c r="B377" s="11">
        <v>36</v>
      </c>
      <c r="C377" s="45" t="s">
        <v>2656</v>
      </c>
      <c r="D377" s="11">
        <v>4</v>
      </c>
      <c r="E377" s="11" t="s">
        <v>2425</v>
      </c>
      <c r="F377" s="11" t="s">
        <v>2914</v>
      </c>
      <c r="H377" t="str">
        <f t="shared" si="14"/>
        <v>36N</v>
      </c>
      <c r="I377" t="str">
        <f t="shared" si="15"/>
        <v>4-H06</v>
      </c>
      <c r="K377" s="36" t="b">
        <f>ISNUMBER(MATCH(B377,Selection!A:A,0))</f>
        <v>0</v>
      </c>
    </row>
    <row r="378" spans="1:11">
      <c r="A378" s="10">
        <v>2687</v>
      </c>
      <c r="B378" s="11">
        <v>613</v>
      </c>
      <c r="C378" s="45" t="s">
        <v>2436</v>
      </c>
      <c r="D378" s="11">
        <v>4</v>
      </c>
      <c r="E378" s="11" t="s">
        <v>2771</v>
      </c>
      <c r="F378" s="11" t="s">
        <v>1430</v>
      </c>
      <c r="H378" t="str">
        <f t="shared" si="14"/>
        <v>613T</v>
      </c>
      <c r="I378" t="str">
        <f t="shared" si="15"/>
        <v>4-A02</v>
      </c>
      <c r="K378" s="36" t="b">
        <f>ISNUMBER(MATCH(B378,Selection!A:A,0))</f>
        <v>0</v>
      </c>
    </row>
    <row r="379" spans="1:11">
      <c r="A379" s="10">
        <v>2688</v>
      </c>
      <c r="B379" s="11">
        <v>613</v>
      </c>
      <c r="C379" s="45" t="s">
        <v>2656</v>
      </c>
      <c r="D379" s="11">
        <v>4</v>
      </c>
      <c r="E379" s="11" t="s">
        <v>2763</v>
      </c>
      <c r="F379" s="11" t="s">
        <v>1431</v>
      </c>
      <c r="H379" t="str">
        <f t="shared" si="14"/>
        <v>613N</v>
      </c>
      <c r="I379" t="str">
        <f t="shared" si="15"/>
        <v>4-A03</v>
      </c>
      <c r="K379" s="36" t="b">
        <f>ISNUMBER(MATCH(B379,Selection!A:A,0))</f>
        <v>0</v>
      </c>
    </row>
    <row r="380" spans="1:11" hidden="1">
      <c r="A380" s="11">
        <v>4566</v>
      </c>
      <c r="B380" s="11">
        <v>45</v>
      </c>
      <c r="C380" s="45" t="s">
        <v>2436</v>
      </c>
      <c r="D380" s="11">
        <v>4</v>
      </c>
      <c r="E380" s="11" t="s">
        <v>2873</v>
      </c>
      <c r="F380" s="11"/>
      <c r="H380" t="str">
        <f t="shared" ref="H380:H405" si="16">B380&amp;C380</f>
        <v>45T</v>
      </c>
      <c r="I380" t="str">
        <f t="shared" ref="I380:I405" si="17">D380&amp;"-"&amp;E380</f>
        <v>4-H09</v>
      </c>
      <c r="K380" s="36" t="b">
        <f>ISNUMBER(MATCH(B380,Selection!A:A,0))</f>
        <v>0</v>
      </c>
    </row>
    <row r="381" spans="1:11" hidden="1">
      <c r="A381" s="11">
        <v>3158</v>
      </c>
      <c r="B381" s="11">
        <v>45</v>
      </c>
      <c r="C381" s="45" t="s">
        <v>2656</v>
      </c>
      <c r="D381" s="11">
        <v>4</v>
      </c>
      <c r="E381" s="11" t="s">
        <v>2971</v>
      </c>
      <c r="F381" s="11"/>
      <c r="H381" t="str">
        <f t="shared" si="16"/>
        <v>45N</v>
      </c>
      <c r="I381" t="str">
        <f t="shared" si="17"/>
        <v>4-H10</v>
      </c>
      <c r="K381" s="36" t="b">
        <f>ISNUMBER(MATCH(B381,Selection!A:A,0))</f>
        <v>0</v>
      </c>
    </row>
    <row r="382" spans="1:11" hidden="1">
      <c r="A382" s="11">
        <v>364</v>
      </c>
      <c r="B382" s="11">
        <v>47</v>
      </c>
      <c r="C382" s="45" t="s">
        <v>2436</v>
      </c>
      <c r="D382" s="11">
        <v>4</v>
      </c>
      <c r="E382" s="11" t="s">
        <v>2815</v>
      </c>
      <c r="F382" s="11" t="s">
        <v>2299</v>
      </c>
      <c r="H382" t="str">
        <f t="shared" si="16"/>
        <v>47T</v>
      </c>
      <c r="I382" t="str">
        <f t="shared" si="17"/>
        <v>4-I01</v>
      </c>
      <c r="K382" s="36" t="b">
        <f>ISNUMBER(MATCH(B382,Selection!A:A,0))</f>
        <v>0</v>
      </c>
    </row>
    <row r="383" spans="1:11" hidden="1">
      <c r="A383" s="11">
        <v>4591</v>
      </c>
      <c r="B383" s="11">
        <v>662</v>
      </c>
      <c r="C383" s="45" t="s">
        <v>2656</v>
      </c>
      <c r="D383" s="11">
        <v>4</v>
      </c>
      <c r="E383" s="11" t="s">
        <v>2816</v>
      </c>
      <c r="F383" s="11" t="s">
        <v>3053</v>
      </c>
      <c r="H383" t="str">
        <f t="shared" si="16"/>
        <v>662N</v>
      </c>
      <c r="I383" t="str">
        <f t="shared" si="17"/>
        <v>4-I02</v>
      </c>
      <c r="K383" s="36" t="b">
        <f>ISNUMBER(MATCH(B383,Selection!A:A,0))</f>
        <v>0</v>
      </c>
    </row>
    <row r="384" spans="1:11" hidden="1">
      <c r="A384" s="11">
        <v>2902</v>
      </c>
      <c r="B384" s="11">
        <v>662</v>
      </c>
      <c r="C384" s="45" t="s">
        <v>2436</v>
      </c>
      <c r="D384" s="11">
        <v>4</v>
      </c>
      <c r="E384" s="11" t="s">
        <v>2640</v>
      </c>
      <c r="F384" s="11" t="s">
        <v>2831</v>
      </c>
      <c r="H384" t="str">
        <f t="shared" si="16"/>
        <v>662T</v>
      </c>
      <c r="I384" t="str">
        <f t="shared" si="17"/>
        <v>4-I03</v>
      </c>
      <c r="K384" s="36" t="b">
        <f>ISNUMBER(MATCH(B384,Selection!A:A,0))</f>
        <v>0</v>
      </c>
    </row>
    <row r="385" spans="1:11" hidden="1">
      <c r="A385" s="11">
        <v>2901</v>
      </c>
      <c r="B385" s="11">
        <v>661</v>
      </c>
      <c r="C385" s="45" t="s">
        <v>2656</v>
      </c>
      <c r="D385" s="11">
        <v>4</v>
      </c>
      <c r="E385" s="11" t="s">
        <v>2641</v>
      </c>
      <c r="F385" s="11" t="s">
        <v>2887</v>
      </c>
      <c r="H385" s="10" t="str">
        <f t="shared" si="16"/>
        <v>661N</v>
      </c>
      <c r="I385" s="10" t="str">
        <f t="shared" si="17"/>
        <v>4-I04</v>
      </c>
      <c r="K385" s="36" t="b">
        <f>ISNUMBER(MATCH(B385,Selection!A:A,0))</f>
        <v>0</v>
      </c>
    </row>
    <row r="386" spans="1:11" hidden="1">
      <c r="A386" s="11">
        <v>2900</v>
      </c>
      <c r="B386" s="11">
        <v>661</v>
      </c>
      <c r="C386" s="45" t="s">
        <v>2436</v>
      </c>
      <c r="D386" s="11">
        <v>4</v>
      </c>
      <c r="E386" s="11" t="s">
        <v>2642</v>
      </c>
      <c r="F386" s="11" t="s">
        <v>3081</v>
      </c>
      <c r="H386" s="10" t="str">
        <f t="shared" si="16"/>
        <v>661T</v>
      </c>
      <c r="I386" s="10" t="str">
        <f t="shared" si="17"/>
        <v>4-I05</v>
      </c>
      <c r="K386" s="36" t="b">
        <f>ISNUMBER(MATCH(B386,Selection!A:A,0))</f>
        <v>0</v>
      </c>
    </row>
    <row r="387" spans="1:11" hidden="1">
      <c r="A387" s="11">
        <v>2899</v>
      </c>
      <c r="B387" s="11">
        <v>660</v>
      </c>
      <c r="C387" s="45" t="s">
        <v>2656</v>
      </c>
      <c r="D387" s="11">
        <v>4</v>
      </c>
      <c r="E387" s="11" t="s">
        <v>2643</v>
      </c>
      <c r="F387" s="11" t="s">
        <v>2522</v>
      </c>
      <c r="H387" t="str">
        <f t="shared" si="16"/>
        <v>660N</v>
      </c>
      <c r="I387" t="str">
        <f t="shared" si="17"/>
        <v>4-I06</v>
      </c>
      <c r="K387" s="36" t="b">
        <f>ISNUMBER(MATCH(B387,Selection!A:A,0))</f>
        <v>0</v>
      </c>
    </row>
    <row r="388" spans="1:11" hidden="1">
      <c r="A388" s="11">
        <v>2898</v>
      </c>
      <c r="B388" s="11">
        <v>660</v>
      </c>
      <c r="C388" s="45" t="s">
        <v>2436</v>
      </c>
      <c r="D388" s="11">
        <v>4</v>
      </c>
      <c r="E388" s="11" t="s">
        <v>2481</v>
      </c>
      <c r="F388" s="11" t="s">
        <v>3134</v>
      </c>
      <c r="H388" t="str">
        <f t="shared" si="16"/>
        <v>660T</v>
      </c>
      <c r="I388" t="str">
        <f t="shared" si="17"/>
        <v>4-I07</v>
      </c>
      <c r="K388" s="36" t="b">
        <f>ISNUMBER(MATCH(B388,Selection!A:A,0))</f>
        <v>0</v>
      </c>
    </row>
    <row r="389" spans="1:11" hidden="1">
      <c r="A389" s="11">
        <v>2882</v>
      </c>
      <c r="B389" s="11">
        <v>656</v>
      </c>
      <c r="C389" s="45" t="s">
        <v>2656</v>
      </c>
      <c r="D389" s="11">
        <v>4</v>
      </c>
      <c r="E389" s="11" t="s">
        <v>2482</v>
      </c>
      <c r="F389" s="11" t="s">
        <v>3108</v>
      </c>
      <c r="H389" t="str">
        <f t="shared" si="16"/>
        <v>656N</v>
      </c>
      <c r="I389" t="str">
        <f t="shared" si="17"/>
        <v>4-I08</v>
      </c>
      <c r="K389" s="36" t="b">
        <f>ISNUMBER(MATCH(B389,Selection!A:A,0))</f>
        <v>0</v>
      </c>
    </row>
    <row r="390" spans="1:11" hidden="1">
      <c r="A390" s="11">
        <v>2881</v>
      </c>
      <c r="B390" s="11">
        <v>656</v>
      </c>
      <c r="C390" s="45" t="s">
        <v>2436</v>
      </c>
      <c r="D390" s="11">
        <v>4</v>
      </c>
      <c r="E390" s="11" t="s">
        <v>2483</v>
      </c>
      <c r="F390" s="11" t="s">
        <v>2521</v>
      </c>
      <c r="H390" t="str">
        <f t="shared" si="16"/>
        <v>656T</v>
      </c>
      <c r="I390" t="str">
        <f t="shared" si="17"/>
        <v>4-I09</v>
      </c>
      <c r="K390" s="36" t="b">
        <f>ISNUMBER(MATCH(B390,Selection!A:A,0))</f>
        <v>0</v>
      </c>
    </row>
    <row r="391" spans="1:11" hidden="1">
      <c r="A391" s="11">
        <v>2878</v>
      </c>
      <c r="B391" s="11">
        <v>654</v>
      </c>
      <c r="C391" s="45" t="s">
        <v>2656</v>
      </c>
      <c r="D391" s="11">
        <v>4</v>
      </c>
      <c r="E391" s="11" t="s">
        <v>2782</v>
      </c>
      <c r="F391" s="11" t="s">
        <v>2932</v>
      </c>
      <c r="H391" s="10" t="str">
        <f t="shared" si="16"/>
        <v>654N</v>
      </c>
      <c r="I391" s="10" t="str">
        <f t="shared" si="17"/>
        <v>4-I10</v>
      </c>
      <c r="K391" s="36" t="b">
        <f>ISNUMBER(MATCH(B391,Selection!A:A,0))</f>
        <v>0</v>
      </c>
    </row>
    <row r="392" spans="1:11" hidden="1">
      <c r="A392" s="11">
        <v>2969</v>
      </c>
      <c r="B392" s="11">
        <v>673</v>
      </c>
      <c r="C392" s="45" t="s">
        <v>2656</v>
      </c>
      <c r="D392" s="11">
        <v>4</v>
      </c>
      <c r="E392" s="11" t="s">
        <v>2484</v>
      </c>
      <c r="F392" s="11" t="s">
        <v>2716</v>
      </c>
      <c r="H392" t="str">
        <f t="shared" si="16"/>
        <v>673N</v>
      </c>
      <c r="I392" t="str">
        <f t="shared" si="17"/>
        <v>4-J01</v>
      </c>
      <c r="K392" s="36" t="b">
        <f>ISNUMBER(MATCH(B392,Selection!A:A,0))</f>
        <v>0</v>
      </c>
    </row>
    <row r="393" spans="1:11" hidden="1">
      <c r="A393" s="11">
        <v>2967</v>
      </c>
      <c r="B393" s="11">
        <v>673</v>
      </c>
      <c r="C393" s="45" t="s">
        <v>2436</v>
      </c>
      <c r="D393" s="11">
        <v>4</v>
      </c>
      <c r="E393" s="11" t="s">
        <v>2485</v>
      </c>
      <c r="F393" s="11" t="s">
        <v>2754</v>
      </c>
      <c r="H393" t="str">
        <f t="shared" si="16"/>
        <v>673T</v>
      </c>
      <c r="I393" t="str">
        <f t="shared" si="17"/>
        <v>4-J02</v>
      </c>
      <c r="K393" s="36" t="b">
        <f>ISNUMBER(MATCH(B393,Selection!A:A,0))</f>
        <v>0</v>
      </c>
    </row>
    <row r="394" spans="1:11" hidden="1">
      <c r="A394" s="11">
        <v>2910</v>
      </c>
      <c r="B394" s="11">
        <v>665</v>
      </c>
      <c r="C394" s="45" t="s">
        <v>2656</v>
      </c>
      <c r="D394" s="11">
        <v>4</v>
      </c>
      <c r="E394" s="11" t="s">
        <v>2486</v>
      </c>
      <c r="F394" s="11" t="s">
        <v>2715</v>
      </c>
      <c r="H394" t="str">
        <f t="shared" si="16"/>
        <v>665N</v>
      </c>
      <c r="I394" t="str">
        <f t="shared" si="17"/>
        <v>4-J03</v>
      </c>
      <c r="K394" s="36" t="b">
        <f>ISNUMBER(MATCH(B394,Selection!A:A,0))</f>
        <v>0</v>
      </c>
    </row>
    <row r="395" spans="1:11" hidden="1">
      <c r="A395" s="11">
        <v>2909</v>
      </c>
      <c r="B395" s="11">
        <v>665</v>
      </c>
      <c r="C395" s="45" t="s">
        <v>2917</v>
      </c>
      <c r="D395" s="11">
        <v>4</v>
      </c>
      <c r="E395" s="11" t="s">
        <v>2487</v>
      </c>
      <c r="F395" s="11"/>
      <c r="H395" t="str">
        <f t="shared" si="16"/>
        <v>665MET</v>
      </c>
      <c r="I395" t="str">
        <f t="shared" si="17"/>
        <v>4-J04</v>
      </c>
      <c r="K395" s="36" t="b">
        <f>ISNUMBER(MATCH(B395,Selection!A:A,0))</f>
        <v>0</v>
      </c>
    </row>
    <row r="396" spans="1:11" hidden="1">
      <c r="A396" s="11">
        <v>2908</v>
      </c>
      <c r="B396" s="11">
        <v>665</v>
      </c>
      <c r="C396" s="45" t="s">
        <v>2436</v>
      </c>
      <c r="D396" s="11">
        <v>4</v>
      </c>
      <c r="E396" s="11" t="s">
        <v>2488</v>
      </c>
      <c r="F396" s="11" t="s">
        <v>2714</v>
      </c>
      <c r="H396" t="str">
        <f t="shared" si="16"/>
        <v>665T</v>
      </c>
      <c r="I396" t="str">
        <f t="shared" si="17"/>
        <v>4-J05</v>
      </c>
      <c r="K396" s="36" t="b">
        <f>ISNUMBER(MATCH(B396,Selection!A:A,0))</f>
        <v>0</v>
      </c>
    </row>
    <row r="397" spans="1:11" hidden="1">
      <c r="A397" s="11">
        <v>2907</v>
      </c>
      <c r="B397" s="11">
        <v>664</v>
      </c>
      <c r="C397" s="45" t="s">
        <v>2656</v>
      </c>
      <c r="D397" s="11">
        <v>4</v>
      </c>
      <c r="E397" s="11" t="s">
        <v>2489</v>
      </c>
      <c r="F397" s="11" t="s">
        <v>2933</v>
      </c>
      <c r="H397" s="10" t="str">
        <f t="shared" si="16"/>
        <v>664N</v>
      </c>
      <c r="I397" s="10" t="str">
        <f t="shared" si="17"/>
        <v>4-J06</v>
      </c>
      <c r="K397" s="36" t="b">
        <f>ISNUMBER(MATCH(B397,Selection!A:A,0))</f>
        <v>0</v>
      </c>
    </row>
    <row r="398" spans="1:11" hidden="1">
      <c r="A398" s="11">
        <v>2906</v>
      </c>
      <c r="B398" s="11">
        <v>664</v>
      </c>
      <c r="C398" s="45" t="s">
        <v>2436</v>
      </c>
      <c r="D398" s="11">
        <v>4</v>
      </c>
      <c r="E398" s="11" t="s">
        <v>2490</v>
      </c>
      <c r="F398" s="11" t="s">
        <v>2834</v>
      </c>
      <c r="H398" s="10" t="str">
        <f t="shared" si="16"/>
        <v>664T</v>
      </c>
      <c r="I398" s="10" t="str">
        <f t="shared" si="17"/>
        <v>4-J07</v>
      </c>
      <c r="K398" s="36" t="b">
        <f>ISNUMBER(MATCH(B398,Selection!A:A,0))</f>
        <v>0</v>
      </c>
    </row>
    <row r="399" spans="1:11" hidden="1">
      <c r="A399" s="11">
        <v>2905</v>
      </c>
      <c r="B399" s="11">
        <v>663</v>
      </c>
      <c r="C399" s="45" t="s">
        <v>2656</v>
      </c>
      <c r="D399" s="11">
        <v>4</v>
      </c>
      <c r="E399" s="11" t="s">
        <v>2836</v>
      </c>
      <c r="F399" s="11" t="s">
        <v>2832</v>
      </c>
      <c r="H399" t="str">
        <f t="shared" si="16"/>
        <v>663N</v>
      </c>
      <c r="I399" t="str">
        <f t="shared" si="17"/>
        <v>4-J08</v>
      </c>
      <c r="K399" s="36" t="b">
        <f>ISNUMBER(MATCH(B399,Selection!A:A,0))</f>
        <v>0</v>
      </c>
    </row>
    <row r="400" spans="1:11" hidden="1">
      <c r="A400" s="11">
        <v>2904</v>
      </c>
      <c r="B400" s="11">
        <v>663</v>
      </c>
      <c r="C400" s="45" t="s">
        <v>2436</v>
      </c>
      <c r="D400" s="11">
        <v>4</v>
      </c>
      <c r="E400" s="11" t="s">
        <v>2837</v>
      </c>
      <c r="F400" s="11" t="s">
        <v>2833</v>
      </c>
      <c r="H400" t="str">
        <f t="shared" si="16"/>
        <v>663T</v>
      </c>
      <c r="I400" t="str">
        <f t="shared" si="17"/>
        <v>4-J09</v>
      </c>
      <c r="K400" s="36" t="b">
        <f>ISNUMBER(MATCH(B400,Selection!A:A,0))</f>
        <v>0</v>
      </c>
    </row>
    <row r="401" spans="1:11" hidden="1">
      <c r="A401" s="11">
        <v>3036</v>
      </c>
      <c r="B401" s="11">
        <v>694</v>
      </c>
      <c r="C401" s="45" t="s">
        <v>2656</v>
      </c>
      <c r="D401" s="11">
        <v>4</v>
      </c>
      <c r="E401" s="11" t="s">
        <v>2593</v>
      </c>
      <c r="F401" s="11" t="s">
        <v>2978</v>
      </c>
      <c r="H401" s="10" t="str">
        <f t="shared" si="16"/>
        <v>694N</v>
      </c>
      <c r="I401" s="10" t="str">
        <f t="shared" si="17"/>
        <v>4-J10</v>
      </c>
      <c r="K401" s="36" t="b">
        <f>ISNUMBER(MATCH(B401,Selection!A:A,0))</f>
        <v>0</v>
      </c>
    </row>
    <row r="402" spans="1:11" hidden="1">
      <c r="A402" s="11">
        <v>3034</v>
      </c>
      <c r="B402" s="11">
        <v>694</v>
      </c>
      <c r="C402" s="45" t="s">
        <v>2436</v>
      </c>
      <c r="D402" s="11">
        <v>5</v>
      </c>
      <c r="E402" s="11" t="s">
        <v>2770</v>
      </c>
      <c r="F402" s="11" t="s">
        <v>2979</v>
      </c>
      <c r="H402" s="10" t="str">
        <f t="shared" si="16"/>
        <v>694T</v>
      </c>
      <c r="I402" s="10" t="str">
        <f t="shared" si="17"/>
        <v>5-A01</v>
      </c>
      <c r="K402" s="36" t="b">
        <f>ISNUMBER(MATCH(B402,Selection!A:A,0))</f>
        <v>0</v>
      </c>
    </row>
    <row r="403" spans="1:11" hidden="1">
      <c r="A403" s="11">
        <v>3009</v>
      </c>
      <c r="B403" s="11">
        <v>686</v>
      </c>
      <c r="C403" s="45" t="s">
        <v>2656</v>
      </c>
      <c r="D403" s="11">
        <v>5</v>
      </c>
      <c r="E403" s="11" t="s">
        <v>2771</v>
      </c>
      <c r="F403" s="11" t="s">
        <v>2976</v>
      </c>
      <c r="H403" t="str">
        <f t="shared" si="16"/>
        <v>686N</v>
      </c>
      <c r="I403" t="str">
        <f t="shared" si="17"/>
        <v>5-A02</v>
      </c>
      <c r="K403" s="36" t="b">
        <f>ISNUMBER(MATCH(B403,Selection!A:A,0))</f>
        <v>0</v>
      </c>
    </row>
    <row r="404" spans="1:11" hidden="1">
      <c r="A404" s="11">
        <v>3008</v>
      </c>
      <c r="B404" s="11">
        <v>686</v>
      </c>
      <c r="C404" s="45" t="s">
        <v>2436</v>
      </c>
      <c r="D404" s="11">
        <v>5</v>
      </c>
      <c r="E404" s="11" t="s">
        <v>2763</v>
      </c>
      <c r="F404" s="11" t="s">
        <v>2977</v>
      </c>
      <c r="H404" t="str">
        <f t="shared" si="16"/>
        <v>686T</v>
      </c>
      <c r="I404" t="str">
        <f t="shared" si="17"/>
        <v>5-A03</v>
      </c>
      <c r="K404" s="36" t="b">
        <f>ISNUMBER(MATCH(B404,Selection!A:A,0))</f>
        <v>0</v>
      </c>
    </row>
    <row r="405" spans="1:11" hidden="1">
      <c r="A405" s="11">
        <v>3007</v>
      </c>
      <c r="B405" s="11">
        <v>685</v>
      </c>
      <c r="C405" s="45" t="s">
        <v>2656</v>
      </c>
      <c r="D405" s="11">
        <v>5</v>
      </c>
      <c r="E405" s="11" t="s">
        <v>2756</v>
      </c>
      <c r="F405" s="11" t="s">
        <v>2975</v>
      </c>
      <c r="H405" t="str">
        <f t="shared" si="16"/>
        <v>685N</v>
      </c>
      <c r="I405" t="str">
        <f t="shared" si="17"/>
        <v>5-A04</v>
      </c>
      <c r="K405" s="36" t="b">
        <f>ISNUMBER(MATCH(B405,Selection!A:A,0))</f>
        <v>1</v>
      </c>
    </row>
    <row r="406" spans="1:11" hidden="1">
      <c r="A406" s="11">
        <v>3006</v>
      </c>
      <c r="B406" s="11">
        <v>685</v>
      </c>
      <c r="C406" s="45" t="s">
        <v>2436</v>
      </c>
      <c r="D406" s="11">
        <v>5</v>
      </c>
      <c r="E406" s="11" t="s">
        <v>2757</v>
      </c>
      <c r="F406" s="11" t="s">
        <v>2808</v>
      </c>
      <c r="H406" t="str">
        <f t="shared" ref="H406:H437" si="18">B406&amp;C406</f>
        <v>685T</v>
      </c>
      <c r="I406" t="str">
        <f t="shared" ref="I406:I437" si="19">D406&amp;"-"&amp;E406</f>
        <v>5-A05</v>
      </c>
      <c r="K406" s="36" t="b">
        <f>ISNUMBER(MATCH(B406,Selection!A:A,0))</f>
        <v>1</v>
      </c>
    </row>
    <row r="407" spans="1:11" hidden="1">
      <c r="A407" s="11">
        <v>3000</v>
      </c>
      <c r="B407" s="11">
        <v>682</v>
      </c>
      <c r="C407" s="45" t="s">
        <v>2436</v>
      </c>
      <c r="D407" s="11">
        <v>5</v>
      </c>
      <c r="E407" s="11" t="s">
        <v>2758</v>
      </c>
      <c r="F407" s="11"/>
      <c r="H407" t="str">
        <f t="shared" si="18"/>
        <v>682T</v>
      </c>
      <c r="I407" t="str">
        <f t="shared" si="19"/>
        <v>5-A06</v>
      </c>
      <c r="K407" s="36" t="b">
        <f>ISNUMBER(MATCH(B407,Selection!A:A,0))</f>
        <v>0</v>
      </c>
    </row>
    <row r="408" spans="1:11" hidden="1">
      <c r="A408" s="11">
        <v>2978</v>
      </c>
      <c r="B408" s="11">
        <v>678</v>
      </c>
      <c r="C408" s="45" t="s">
        <v>2656</v>
      </c>
      <c r="D408" s="11">
        <v>5</v>
      </c>
      <c r="E408" s="11" t="s">
        <v>2918</v>
      </c>
      <c r="F408" s="11" t="s">
        <v>2755</v>
      </c>
      <c r="H408" t="str">
        <f t="shared" si="18"/>
        <v>678N</v>
      </c>
      <c r="I408" t="str">
        <f t="shared" si="19"/>
        <v>5-A07</v>
      </c>
      <c r="K408" s="36" t="b">
        <f>ISNUMBER(MATCH(B408,Selection!A:A,0))</f>
        <v>0</v>
      </c>
    </row>
    <row r="409" spans="1:11" hidden="1">
      <c r="A409" s="11">
        <v>2977</v>
      </c>
      <c r="B409" s="11">
        <v>678</v>
      </c>
      <c r="C409" s="45" t="s">
        <v>2436</v>
      </c>
      <c r="D409" s="11">
        <v>5</v>
      </c>
      <c r="E409" s="11" t="s">
        <v>2919</v>
      </c>
      <c r="F409" s="11" t="s">
        <v>2974</v>
      </c>
      <c r="H409" t="str">
        <f t="shared" si="18"/>
        <v>678T</v>
      </c>
      <c r="I409" t="str">
        <f t="shared" si="19"/>
        <v>5-A08</v>
      </c>
      <c r="K409" s="36" t="b">
        <f>ISNUMBER(MATCH(B409,Selection!A:A,0))</f>
        <v>0</v>
      </c>
    </row>
    <row r="410" spans="1:11" hidden="1">
      <c r="A410" s="11">
        <v>4607</v>
      </c>
      <c r="B410" s="11">
        <v>717</v>
      </c>
      <c r="C410" s="45" t="s">
        <v>2656</v>
      </c>
      <c r="D410" s="11">
        <v>5</v>
      </c>
      <c r="E410" s="11" t="s">
        <v>2920</v>
      </c>
      <c r="F410" s="11"/>
      <c r="H410" t="str">
        <f t="shared" si="18"/>
        <v>717N</v>
      </c>
      <c r="I410" t="str">
        <f t="shared" si="19"/>
        <v>5-A09</v>
      </c>
      <c r="K410" s="36" t="b">
        <f>ISNUMBER(MATCH(B410,Selection!A:A,0))</f>
        <v>0</v>
      </c>
    </row>
    <row r="411" spans="1:11" hidden="1">
      <c r="A411" s="11">
        <v>4608</v>
      </c>
      <c r="B411" s="11">
        <v>717</v>
      </c>
      <c r="C411" s="45" t="s">
        <v>2436</v>
      </c>
      <c r="D411" s="11">
        <v>5</v>
      </c>
      <c r="E411" s="11" t="s">
        <v>2437</v>
      </c>
      <c r="F411" s="11"/>
      <c r="H411" t="str">
        <f t="shared" si="18"/>
        <v>717T</v>
      </c>
      <c r="I411" t="str">
        <f t="shared" si="19"/>
        <v>5-A10</v>
      </c>
      <c r="K411" s="36" t="b">
        <f>ISNUMBER(MATCH(B411,Selection!A:A,0))</f>
        <v>0</v>
      </c>
    </row>
    <row r="412" spans="1:11" hidden="1">
      <c r="A412" s="11">
        <v>4605</v>
      </c>
      <c r="B412" s="11">
        <v>715</v>
      </c>
      <c r="C412" s="45" t="s">
        <v>2656</v>
      </c>
      <c r="D412" s="11">
        <v>5</v>
      </c>
      <c r="E412" s="11" t="s">
        <v>2921</v>
      </c>
      <c r="F412" s="11"/>
      <c r="H412" t="str">
        <f t="shared" si="18"/>
        <v>715N</v>
      </c>
      <c r="I412" t="str">
        <f t="shared" si="19"/>
        <v>5-B01</v>
      </c>
      <c r="K412" s="36" t="b">
        <f>ISNUMBER(MATCH(B412,Selection!A:A,0))</f>
        <v>1</v>
      </c>
    </row>
    <row r="413" spans="1:11" hidden="1">
      <c r="A413" s="11">
        <v>4606</v>
      </c>
      <c r="B413" s="11">
        <v>715</v>
      </c>
      <c r="C413" s="45" t="s">
        <v>2436</v>
      </c>
      <c r="D413" s="11">
        <v>5</v>
      </c>
      <c r="E413" s="11" t="s">
        <v>2922</v>
      </c>
      <c r="F413" s="11"/>
      <c r="H413" t="str">
        <f t="shared" si="18"/>
        <v>715T</v>
      </c>
      <c r="I413" t="str">
        <f t="shared" si="19"/>
        <v>5-B02</v>
      </c>
      <c r="K413" s="36" t="b">
        <f>ISNUMBER(MATCH(B413,Selection!A:A,0))</f>
        <v>1</v>
      </c>
    </row>
    <row r="414" spans="1:11" hidden="1">
      <c r="A414" s="11">
        <v>3064</v>
      </c>
      <c r="B414" s="11">
        <v>706</v>
      </c>
      <c r="C414" s="45" t="s">
        <v>2656</v>
      </c>
      <c r="D414" s="11">
        <v>5</v>
      </c>
      <c r="E414" s="11" t="s">
        <v>3082</v>
      </c>
      <c r="F414" s="11" t="s">
        <v>1310</v>
      </c>
      <c r="H414" t="str">
        <f t="shared" si="18"/>
        <v>706N</v>
      </c>
      <c r="I414" t="str">
        <f t="shared" si="19"/>
        <v>5-B03</v>
      </c>
      <c r="K414" s="36" t="b">
        <f>ISNUMBER(MATCH(B414,Selection!A:A,0))</f>
        <v>0</v>
      </c>
    </row>
    <row r="415" spans="1:11" hidden="1">
      <c r="A415" s="11">
        <v>3063</v>
      </c>
      <c r="B415" s="11">
        <v>706</v>
      </c>
      <c r="C415" s="45" t="s">
        <v>2436</v>
      </c>
      <c r="D415" s="11">
        <v>5</v>
      </c>
      <c r="E415" s="11" t="s">
        <v>3083</v>
      </c>
      <c r="F415" s="11" t="s">
        <v>1311</v>
      </c>
      <c r="H415" t="str">
        <f t="shared" si="18"/>
        <v>706T</v>
      </c>
      <c r="I415" t="str">
        <f t="shared" si="19"/>
        <v>5-B04</v>
      </c>
      <c r="K415" s="36" t="b">
        <f>ISNUMBER(MATCH(B415,Selection!A:A,0))</f>
        <v>0</v>
      </c>
    </row>
    <row r="416" spans="1:11" hidden="1">
      <c r="A416" s="11">
        <v>3093</v>
      </c>
      <c r="B416" s="11">
        <v>701</v>
      </c>
      <c r="C416" s="45" t="s">
        <v>2436</v>
      </c>
      <c r="D416" s="11">
        <v>5</v>
      </c>
      <c r="E416" s="11" t="s">
        <v>2938</v>
      </c>
      <c r="F416" s="11" t="s">
        <v>2645</v>
      </c>
      <c r="H416" t="str">
        <f t="shared" si="18"/>
        <v>701T</v>
      </c>
      <c r="I416" t="str">
        <f t="shared" si="19"/>
        <v>5-B05</v>
      </c>
      <c r="K416" s="36" t="b">
        <f>ISNUMBER(MATCH(B416,Selection!A:A,0))</f>
        <v>0</v>
      </c>
    </row>
    <row r="417" spans="1:11" hidden="1">
      <c r="A417" s="11">
        <v>3046</v>
      </c>
      <c r="B417" s="11">
        <v>699</v>
      </c>
      <c r="C417" s="45" t="s">
        <v>2656</v>
      </c>
      <c r="D417" s="11">
        <v>5</v>
      </c>
      <c r="E417" s="11" t="s">
        <v>2939</v>
      </c>
      <c r="F417" s="11" t="s">
        <v>2783</v>
      </c>
      <c r="H417" t="str">
        <f t="shared" si="18"/>
        <v>699N</v>
      </c>
      <c r="I417" t="str">
        <f t="shared" si="19"/>
        <v>5-B06</v>
      </c>
      <c r="K417" s="36" t="b">
        <f>ISNUMBER(MATCH(B417,Selection!A:A,0))</f>
        <v>0</v>
      </c>
    </row>
    <row r="418" spans="1:11" hidden="1">
      <c r="A418" s="11">
        <v>3045</v>
      </c>
      <c r="B418" s="11">
        <v>699</v>
      </c>
      <c r="C418" s="45" t="s">
        <v>2436</v>
      </c>
      <c r="D418" s="11">
        <v>5</v>
      </c>
      <c r="E418" s="11" t="s">
        <v>2940</v>
      </c>
      <c r="F418" s="11" t="s">
        <v>2787</v>
      </c>
      <c r="H418" t="str">
        <f t="shared" si="18"/>
        <v>699T</v>
      </c>
      <c r="I418" t="str">
        <f t="shared" si="19"/>
        <v>5-B07</v>
      </c>
      <c r="K418" s="36" t="b">
        <f>ISNUMBER(MATCH(B418,Selection!A:A,0))</f>
        <v>0</v>
      </c>
    </row>
    <row r="419" spans="1:11" hidden="1">
      <c r="A419" s="11">
        <v>803</v>
      </c>
      <c r="B419" s="11">
        <v>208</v>
      </c>
      <c r="C419" s="45" t="s">
        <v>2436</v>
      </c>
      <c r="D419" s="11">
        <v>5</v>
      </c>
      <c r="E419" s="11" t="s">
        <v>2941</v>
      </c>
      <c r="F419" s="11"/>
      <c r="H419" t="str">
        <f t="shared" si="18"/>
        <v>208T</v>
      </c>
      <c r="I419" t="str">
        <f t="shared" si="19"/>
        <v>5-B08</v>
      </c>
      <c r="K419" s="36" t="b">
        <f>ISNUMBER(MATCH(B419,Selection!A:A,0))</f>
        <v>0</v>
      </c>
    </row>
    <row r="420" spans="1:11" hidden="1">
      <c r="A420" s="11">
        <v>772</v>
      </c>
      <c r="B420" s="11">
        <v>202</v>
      </c>
      <c r="C420" s="45" t="s">
        <v>2656</v>
      </c>
      <c r="D420" s="11">
        <v>5</v>
      </c>
      <c r="E420" s="11" t="s">
        <v>2942</v>
      </c>
      <c r="F420" s="11" t="s">
        <v>2882</v>
      </c>
      <c r="H420" t="str">
        <f t="shared" si="18"/>
        <v>202N</v>
      </c>
      <c r="I420" t="str">
        <f t="shared" si="19"/>
        <v>5-B09</v>
      </c>
      <c r="K420" s="36" t="b">
        <f>ISNUMBER(MATCH(B420,Selection!A:A,0))</f>
        <v>0</v>
      </c>
    </row>
    <row r="421" spans="1:11" hidden="1">
      <c r="A421" s="11">
        <v>1647</v>
      </c>
      <c r="B421" s="11">
        <v>202</v>
      </c>
      <c r="C421" s="45" t="s">
        <v>2436</v>
      </c>
      <c r="D421" s="11">
        <v>5</v>
      </c>
      <c r="E421" s="11" t="s">
        <v>2784</v>
      </c>
      <c r="F421" s="11"/>
      <c r="H421" t="str">
        <f t="shared" si="18"/>
        <v>202T</v>
      </c>
      <c r="I421" t="str">
        <f t="shared" si="19"/>
        <v>5-B10</v>
      </c>
      <c r="K421" s="36" t="b">
        <f>ISNUMBER(MATCH(B421,Selection!A:A,0))</f>
        <v>0</v>
      </c>
    </row>
    <row r="422" spans="1:11" hidden="1">
      <c r="A422" s="11">
        <v>4898</v>
      </c>
      <c r="B422" s="11">
        <v>201</v>
      </c>
      <c r="C422" s="45" t="s">
        <v>2656</v>
      </c>
      <c r="D422" s="11">
        <v>5</v>
      </c>
      <c r="E422" s="11" t="s">
        <v>2943</v>
      </c>
      <c r="F422" s="11" t="s">
        <v>2864</v>
      </c>
      <c r="H422" t="str">
        <f t="shared" si="18"/>
        <v>201N</v>
      </c>
      <c r="I422" t="str">
        <f t="shared" si="19"/>
        <v>5-C01</v>
      </c>
      <c r="K422" s="36" t="b">
        <f>ISNUMBER(MATCH(B422,Selection!A:A,0))</f>
        <v>0</v>
      </c>
    </row>
    <row r="423" spans="1:11" hidden="1">
      <c r="A423" s="11">
        <v>4899</v>
      </c>
      <c r="B423" s="11">
        <v>201</v>
      </c>
      <c r="C423" s="45" t="s">
        <v>2436</v>
      </c>
      <c r="D423" s="11">
        <v>5</v>
      </c>
      <c r="E423" s="11" t="s">
        <v>2944</v>
      </c>
      <c r="F423" s="11" t="s">
        <v>2930</v>
      </c>
      <c r="H423" t="str">
        <f t="shared" si="18"/>
        <v>201T</v>
      </c>
      <c r="I423" t="str">
        <f t="shared" si="19"/>
        <v>5-C02</v>
      </c>
      <c r="K423" s="36" t="b">
        <f>ISNUMBER(MATCH(B423,Selection!A:A,0))</f>
        <v>0</v>
      </c>
    </row>
    <row r="424" spans="1:11" hidden="1">
      <c r="A424" s="11">
        <v>4611</v>
      </c>
      <c r="B424" s="11">
        <v>724</v>
      </c>
      <c r="C424" s="45" t="s">
        <v>2656</v>
      </c>
      <c r="D424" s="11">
        <v>5</v>
      </c>
      <c r="E424" s="11" t="s">
        <v>2945</v>
      </c>
      <c r="F424" s="11" t="s">
        <v>2790</v>
      </c>
      <c r="H424" s="10" t="str">
        <f t="shared" si="18"/>
        <v>724N</v>
      </c>
      <c r="I424" s="10" t="str">
        <f t="shared" si="19"/>
        <v>5-C03</v>
      </c>
      <c r="K424" s="36" t="b">
        <f>ISNUMBER(MATCH(B424,Selection!A:A,0))</f>
        <v>0</v>
      </c>
    </row>
    <row r="425" spans="1:11" hidden="1">
      <c r="A425" s="11">
        <v>4612</v>
      </c>
      <c r="B425" s="11">
        <v>724</v>
      </c>
      <c r="C425" s="45" t="s">
        <v>2436</v>
      </c>
      <c r="D425" s="11">
        <v>5</v>
      </c>
      <c r="E425" s="11" t="s">
        <v>2946</v>
      </c>
      <c r="F425" s="11"/>
      <c r="H425" s="10" t="str">
        <f t="shared" si="18"/>
        <v>724T</v>
      </c>
      <c r="I425" s="10" t="str">
        <f t="shared" si="19"/>
        <v>5-C04</v>
      </c>
      <c r="K425" s="36" t="b">
        <f>ISNUMBER(MATCH(B425,Selection!A:A,0))</f>
        <v>0</v>
      </c>
    </row>
    <row r="426" spans="1:11" hidden="1">
      <c r="A426" s="11">
        <v>3167</v>
      </c>
      <c r="B426" s="11">
        <v>719</v>
      </c>
      <c r="C426" s="45" t="s">
        <v>2656</v>
      </c>
      <c r="D426" s="11">
        <v>5</v>
      </c>
      <c r="E426" s="11" t="s">
        <v>2947</v>
      </c>
      <c r="F426" s="11" t="s">
        <v>2788</v>
      </c>
      <c r="H426" t="str">
        <f t="shared" si="18"/>
        <v>719N</v>
      </c>
      <c r="I426" t="str">
        <f t="shared" si="19"/>
        <v>5-C05</v>
      </c>
      <c r="K426" s="36" t="b">
        <f>ISNUMBER(MATCH(B426,Selection!A:A,0))</f>
        <v>0</v>
      </c>
    </row>
    <row r="427" spans="1:11" hidden="1">
      <c r="A427" s="11">
        <v>3166</v>
      </c>
      <c r="B427" s="11">
        <v>719</v>
      </c>
      <c r="C427" s="45" t="s">
        <v>2436</v>
      </c>
      <c r="D427" s="11">
        <v>5</v>
      </c>
      <c r="E427" s="11" t="s">
        <v>3021</v>
      </c>
      <c r="F427" s="11" t="s">
        <v>2789</v>
      </c>
      <c r="H427" t="str">
        <f t="shared" si="18"/>
        <v>719T</v>
      </c>
      <c r="I427" t="str">
        <f t="shared" si="19"/>
        <v>5-C06</v>
      </c>
      <c r="K427" s="36" t="b">
        <f>ISNUMBER(MATCH(B427,Selection!A:A,0))</f>
        <v>0</v>
      </c>
    </row>
    <row r="428" spans="1:11" hidden="1">
      <c r="A428" s="11">
        <v>4904</v>
      </c>
      <c r="B428" s="11">
        <v>396</v>
      </c>
      <c r="C428" s="45" t="s">
        <v>2656</v>
      </c>
      <c r="D428" s="11">
        <v>5</v>
      </c>
      <c r="E428" s="11" t="s">
        <v>2826</v>
      </c>
      <c r="F428" s="11" t="s">
        <v>2391</v>
      </c>
      <c r="H428" s="10" t="str">
        <f t="shared" si="18"/>
        <v>396N</v>
      </c>
      <c r="I428" s="10" t="str">
        <f t="shared" si="19"/>
        <v>5-C07</v>
      </c>
      <c r="K428" s="36" t="b">
        <f>ISNUMBER(MATCH(B428,Selection!A:A,0))</f>
        <v>0</v>
      </c>
    </row>
    <row r="429" spans="1:11" hidden="1">
      <c r="A429" s="11">
        <v>4905</v>
      </c>
      <c r="B429" s="11">
        <v>396</v>
      </c>
      <c r="C429" s="45" t="s">
        <v>2436</v>
      </c>
      <c r="D429" s="11">
        <v>5</v>
      </c>
      <c r="E429" s="11" t="s">
        <v>3022</v>
      </c>
      <c r="F429" s="11" t="s">
        <v>2392</v>
      </c>
      <c r="H429" s="10" t="str">
        <f t="shared" si="18"/>
        <v>396T</v>
      </c>
      <c r="I429" s="10" t="str">
        <f t="shared" si="19"/>
        <v>5-C08</v>
      </c>
      <c r="K429" s="36" t="b">
        <f>ISNUMBER(MATCH(B429,Selection!A:A,0))</f>
        <v>0</v>
      </c>
    </row>
    <row r="430" spans="1:11" hidden="1">
      <c r="A430" s="11">
        <v>2923</v>
      </c>
      <c r="B430" s="11">
        <v>336</v>
      </c>
      <c r="C430" s="45" t="s">
        <v>2656</v>
      </c>
      <c r="D430" s="11">
        <v>5</v>
      </c>
      <c r="E430" s="11" t="s">
        <v>2948</v>
      </c>
      <c r="F430" s="11" t="s">
        <v>2558</v>
      </c>
      <c r="H430" t="str">
        <f t="shared" si="18"/>
        <v>336N</v>
      </c>
      <c r="I430" t="str">
        <f t="shared" si="19"/>
        <v>5-C09</v>
      </c>
      <c r="K430" s="36" t="b">
        <f>ISNUMBER(MATCH(B430,Selection!A:A,0))</f>
        <v>0</v>
      </c>
    </row>
    <row r="431" spans="1:11" hidden="1">
      <c r="A431" s="11">
        <v>4903</v>
      </c>
      <c r="B431" s="11">
        <v>336</v>
      </c>
      <c r="C431" s="45" t="s">
        <v>2436</v>
      </c>
      <c r="D431" s="11">
        <v>5</v>
      </c>
      <c r="E431" s="11" t="s">
        <v>3023</v>
      </c>
      <c r="F431" s="11" t="s">
        <v>2559</v>
      </c>
      <c r="H431" t="str">
        <f t="shared" si="18"/>
        <v>336T</v>
      </c>
      <c r="I431" t="str">
        <f t="shared" si="19"/>
        <v>5-C10</v>
      </c>
      <c r="K431" s="36" t="b">
        <f>ISNUMBER(MATCH(B431,Selection!A:A,0))</f>
        <v>0</v>
      </c>
    </row>
    <row r="432" spans="1:11" hidden="1">
      <c r="A432" s="11">
        <v>1845</v>
      </c>
      <c r="B432" s="11">
        <v>294</v>
      </c>
      <c r="C432" s="45" t="s">
        <v>2656</v>
      </c>
      <c r="D432" s="11">
        <v>5</v>
      </c>
      <c r="E432" s="11" t="s">
        <v>2949</v>
      </c>
      <c r="F432" s="11" t="s">
        <v>2729</v>
      </c>
      <c r="H432" t="str">
        <f t="shared" si="18"/>
        <v>294N</v>
      </c>
      <c r="I432" t="str">
        <f t="shared" si="19"/>
        <v>5-D01</v>
      </c>
      <c r="K432" s="36" t="b">
        <f>ISNUMBER(MATCH(B432,Selection!A:A,0))</f>
        <v>0</v>
      </c>
    </row>
    <row r="433" spans="1:11" hidden="1">
      <c r="A433" s="11">
        <v>1650</v>
      </c>
      <c r="B433" s="11">
        <v>208</v>
      </c>
      <c r="C433" s="45" t="s">
        <v>2656</v>
      </c>
      <c r="D433" s="11">
        <v>5</v>
      </c>
      <c r="E433" s="11" t="s">
        <v>2950</v>
      </c>
      <c r="F433" s="11"/>
      <c r="H433" t="str">
        <f t="shared" si="18"/>
        <v>208N</v>
      </c>
      <c r="I433" t="str">
        <f t="shared" si="19"/>
        <v>5-D02</v>
      </c>
      <c r="K433" s="36" t="b">
        <f>ISNUMBER(MATCH(B433,Selection!A:A,0))</f>
        <v>0</v>
      </c>
    </row>
    <row r="434" spans="1:11" hidden="1">
      <c r="A434" s="11">
        <v>2000</v>
      </c>
      <c r="B434" s="11">
        <v>481</v>
      </c>
      <c r="C434" s="45" t="s">
        <v>2656</v>
      </c>
      <c r="D434" s="11">
        <v>5</v>
      </c>
      <c r="E434" s="11" t="s">
        <v>2951</v>
      </c>
      <c r="F434" s="11"/>
      <c r="H434" t="str">
        <f t="shared" si="18"/>
        <v>481N</v>
      </c>
      <c r="I434" t="str">
        <f t="shared" si="19"/>
        <v>5-D03</v>
      </c>
      <c r="K434" s="36" t="b">
        <f>ISNUMBER(MATCH(B434,Selection!A:A,0))</f>
        <v>0</v>
      </c>
    </row>
    <row r="435" spans="1:11" hidden="1">
      <c r="A435" s="11">
        <v>1999</v>
      </c>
      <c r="B435" s="11">
        <v>481</v>
      </c>
      <c r="C435" s="45" t="s">
        <v>2917</v>
      </c>
      <c r="D435" s="11">
        <v>5</v>
      </c>
      <c r="E435" s="11" t="s">
        <v>2952</v>
      </c>
      <c r="F435" s="11"/>
      <c r="H435" t="str">
        <f t="shared" si="18"/>
        <v>481MET</v>
      </c>
      <c r="I435" t="str">
        <f t="shared" si="19"/>
        <v>5-D04</v>
      </c>
      <c r="K435" s="36" t="b">
        <f>ISNUMBER(MATCH(B435,Selection!A:A,0))</f>
        <v>0</v>
      </c>
    </row>
    <row r="436" spans="1:11" hidden="1">
      <c r="A436" s="11">
        <v>4912</v>
      </c>
      <c r="B436" s="11">
        <v>476</v>
      </c>
      <c r="C436" s="45" t="s">
        <v>2656</v>
      </c>
      <c r="D436" s="11">
        <v>5</v>
      </c>
      <c r="E436" s="11" t="s">
        <v>2926</v>
      </c>
      <c r="F436" s="11" t="s">
        <v>2514</v>
      </c>
      <c r="H436" t="str">
        <f t="shared" si="18"/>
        <v>476N</v>
      </c>
      <c r="I436" t="str">
        <f t="shared" si="19"/>
        <v>5-D05</v>
      </c>
      <c r="K436" s="36" t="b">
        <f>ISNUMBER(MATCH(B436,Selection!A:A,0))</f>
        <v>0</v>
      </c>
    </row>
    <row r="437" spans="1:11" hidden="1">
      <c r="A437" s="11">
        <v>4913</v>
      </c>
      <c r="B437" s="11">
        <v>476</v>
      </c>
      <c r="C437" s="45" t="s">
        <v>2436</v>
      </c>
      <c r="D437" s="11">
        <v>5</v>
      </c>
      <c r="E437" s="11" t="s">
        <v>2927</v>
      </c>
      <c r="F437" s="11" t="s">
        <v>2148</v>
      </c>
      <c r="H437" t="str">
        <f t="shared" si="18"/>
        <v>476T</v>
      </c>
      <c r="I437" t="str">
        <f t="shared" si="19"/>
        <v>5-D06</v>
      </c>
      <c r="K437" s="36" t="b">
        <f>ISNUMBER(MATCH(B437,Selection!A:A,0))</f>
        <v>0</v>
      </c>
    </row>
    <row r="438" spans="1:11" hidden="1">
      <c r="A438" s="11">
        <v>2038</v>
      </c>
      <c r="B438" s="11">
        <v>475</v>
      </c>
      <c r="C438" s="45" t="s">
        <v>2656</v>
      </c>
      <c r="D438" s="11">
        <v>5</v>
      </c>
      <c r="E438" s="11" t="s">
        <v>2827</v>
      </c>
      <c r="F438" s="11" t="s">
        <v>2686</v>
      </c>
      <c r="H438" s="10" t="str">
        <f t="shared" ref="H438:H469" si="20">B438&amp;C438</f>
        <v>475N</v>
      </c>
      <c r="I438" s="10" t="str">
        <f t="shared" ref="I438:I469" si="21">D438&amp;"-"&amp;E438</f>
        <v>5-D07</v>
      </c>
      <c r="K438" s="36" t="b">
        <f>ISNUMBER(MATCH(B438,Selection!A:A,0))</f>
        <v>0</v>
      </c>
    </row>
    <row r="439" spans="1:11" hidden="1">
      <c r="A439" s="11">
        <v>2037</v>
      </c>
      <c r="B439" s="11">
        <v>475</v>
      </c>
      <c r="C439" s="45" t="s">
        <v>2436</v>
      </c>
      <c r="D439" s="11">
        <v>5</v>
      </c>
      <c r="E439" s="11" t="s">
        <v>2828</v>
      </c>
      <c r="F439" s="11" t="s">
        <v>2513</v>
      </c>
      <c r="H439" s="10" t="str">
        <f t="shared" si="20"/>
        <v>475T</v>
      </c>
      <c r="I439" s="10" t="str">
        <f t="shared" si="21"/>
        <v>5-D08</v>
      </c>
      <c r="K439" s="36" t="b">
        <f>ISNUMBER(MATCH(B439,Selection!A:A,0))</f>
        <v>0</v>
      </c>
    </row>
    <row r="440" spans="1:11" hidden="1">
      <c r="A440" s="11">
        <v>4910</v>
      </c>
      <c r="B440" s="11">
        <v>455</v>
      </c>
      <c r="C440" s="45" t="s">
        <v>2656</v>
      </c>
      <c r="D440" s="11">
        <v>5</v>
      </c>
      <c r="E440" s="11" t="s">
        <v>2829</v>
      </c>
      <c r="F440" s="11" t="s">
        <v>2861</v>
      </c>
      <c r="H440" t="str">
        <f t="shared" si="20"/>
        <v>455N</v>
      </c>
      <c r="I440" t="str">
        <f t="shared" si="21"/>
        <v>5-D09</v>
      </c>
      <c r="K440" s="36" t="b">
        <f>ISNUMBER(MATCH(B440,Selection!A:A,0))</f>
        <v>1</v>
      </c>
    </row>
    <row r="441" spans="1:11" hidden="1">
      <c r="A441" s="11">
        <v>4911</v>
      </c>
      <c r="B441" s="11">
        <v>455</v>
      </c>
      <c r="C441" s="45" t="s">
        <v>2436</v>
      </c>
      <c r="D441" s="11">
        <v>5</v>
      </c>
      <c r="E441" s="11" t="s">
        <v>2883</v>
      </c>
      <c r="F441" s="11" t="s">
        <v>2862</v>
      </c>
      <c r="H441" t="str">
        <f t="shared" si="20"/>
        <v>455T</v>
      </c>
      <c r="I441" t="str">
        <f t="shared" si="21"/>
        <v>5-D10</v>
      </c>
      <c r="K441" s="36" t="b">
        <f>ISNUMBER(MATCH(B441,Selection!A:A,0))</f>
        <v>1</v>
      </c>
    </row>
    <row r="442" spans="1:11" hidden="1">
      <c r="A442" s="11">
        <v>4906</v>
      </c>
      <c r="B442" s="11">
        <v>447</v>
      </c>
      <c r="C442" s="45" t="s">
        <v>2656</v>
      </c>
      <c r="D442" s="11">
        <v>5</v>
      </c>
      <c r="E442" s="11" t="s">
        <v>2830</v>
      </c>
      <c r="F442" s="11" t="s">
        <v>2860</v>
      </c>
      <c r="H442" s="10" t="str">
        <f t="shared" si="20"/>
        <v>447N</v>
      </c>
      <c r="I442" s="10" t="str">
        <f t="shared" si="21"/>
        <v>5-E01</v>
      </c>
      <c r="K442" s="36" t="b">
        <f>ISNUMBER(MATCH(B442,Selection!A:A,0))</f>
        <v>0</v>
      </c>
    </row>
    <row r="443" spans="1:11" hidden="1">
      <c r="A443" s="11">
        <v>1954</v>
      </c>
      <c r="B443" s="11">
        <v>447</v>
      </c>
      <c r="C443" s="45" t="s">
        <v>2436</v>
      </c>
      <c r="D443" s="11">
        <v>5</v>
      </c>
      <c r="E443" s="11" t="s">
        <v>3166</v>
      </c>
      <c r="F443" s="11" t="s">
        <v>2859</v>
      </c>
      <c r="H443" s="10" t="str">
        <f t="shared" si="20"/>
        <v>447T</v>
      </c>
      <c r="I443" s="10" t="str">
        <f t="shared" si="21"/>
        <v>5-E02</v>
      </c>
      <c r="K443" s="36" t="b">
        <f>ISNUMBER(MATCH(B443,Selection!A:A,0))</f>
        <v>0</v>
      </c>
    </row>
    <row r="444" spans="1:11" hidden="1">
      <c r="A444" s="11">
        <v>2497</v>
      </c>
      <c r="B444" s="11">
        <v>516</v>
      </c>
      <c r="C444" s="45" t="s">
        <v>2656</v>
      </c>
      <c r="D444" s="11">
        <v>5</v>
      </c>
      <c r="E444" s="11" t="s">
        <v>3167</v>
      </c>
      <c r="F444" s="11"/>
      <c r="H444" t="str">
        <f t="shared" si="20"/>
        <v>516N</v>
      </c>
      <c r="I444" t="str">
        <f t="shared" si="21"/>
        <v>5-E03</v>
      </c>
      <c r="K444" s="36" t="b">
        <f>ISNUMBER(MATCH(B444,Selection!A:A,0))</f>
        <v>0</v>
      </c>
    </row>
    <row r="445" spans="1:11" hidden="1">
      <c r="A445" s="11">
        <v>2496</v>
      </c>
      <c r="B445" s="11">
        <v>516</v>
      </c>
      <c r="C445" s="45" t="s">
        <v>2917</v>
      </c>
      <c r="D445" s="11">
        <v>5</v>
      </c>
      <c r="E445" s="11" t="s">
        <v>3168</v>
      </c>
      <c r="F445" s="11"/>
      <c r="H445" t="str">
        <f t="shared" si="20"/>
        <v>516MET</v>
      </c>
      <c r="I445" t="str">
        <f t="shared" si="21"/>
        <v>5-E04</v>
      </c>
      <c r="K445" s="36" t="b">
        <f>ISNUMBER(MATCH(B445,Selection!A:A,0))</f>
        <v>0</v>
      </c>
    </row>
    <row r="446" spans="1:11" hidden="1">
      <c r="A446" s="11">
        <v>2501</v>
      </c>
      <c r="B446" s="11">
        <v>518</v>
      </c>
      <c r="C446" s="45" t="s">
        <v>2656</v>
      </c>
      <c r="D446" s="11">
        <v>5</v>
      </c>
      <c r="E446" s="11" t="s">
        <v>2435</v>
      </c>
      <c r="F446" s="11" t="s">
        <v>3196</v>
      </c>
      <c r="H446" t="str">
        <f t="shared" si="20"/>
        <v>518N</v>
      </c>
      <c r="I446" t="str">
        <f t="shared" si="21"/>
        <v>5-E05</v>
      </c>
      <c r="K446" s="36" t="b">
        <f>ISNUMBER(MATCH(B446,Selection!A:A,0))</f>
        <v>0</v>
      </c>
    </row>
    <row r="447" spans="1:11" hidden="1">
      <c r="A447" s="11">
        <v>4923</v>
      </c>
      <c r="B447" s="11">
        <v>518</v>
      </c>
      <c r="C447" s="45" t="s">
        <v>2436</v>
      </c>
      <c r="D447" s="11">
        <v>5</v>
      </c>
      <c r="E447" s="11" t="s">
        <v>2493</v>
      </c>
      <c r="F447" s="11" t="s">
        <v>3197</v>
      </c>
      <c r="H447" t="str">
        <f t="shared" si="20"/>
        <v>518T</v>
      </c>
      <c r="I447" t="str">
        <f t="shared" si="21"/>
        <v>5-E06</v>
      </c>
      <c r="K447" s="36" t="b">
        <f>ISNUMBER(MATCH(B447,Selection!A:A,0))</f>
        <v>0</v>
      </c>
    </row>
    <row r="448" spans="1:11" hidden="1">
      <c r="A448" s="11">
        <v>2276</v>
      </c>
      <c r="B448" s="11">
        <v>524</v>
      </c>
      <c r="C448" s="45" t="s">
        <v>2656</v>
      </c>
      <c r="D448" s="11">
        <v>5</v>
      </c>
      <c r="E448" s="11" t="s">
        <v>2305</v>
      </c>
      <c r="F448" s="11" t="s">
        <v>3198</v>
      </c>
      <c r="H448" t="str">
        <f t="shared" si="20"/>
        <v>524N</v>
      </c>
      <c r="I448" t="str">
        <f t="shared" si="21"/>
        <v>5-E07</v>
      </c>
      <c r="K448" s="36" t="b">
        <f>ISNUMBER(MATCH(B448,Selection!A:A,0))</f>
        <v>0</v>
      </c>
    </row>
    <row r="449" spans="1:11" hidden="1">
      <c r="A449" s="11">
        <v>2275</v>
      </c>
      <c r="B449" s="11">
        <v>524</v>
      </c>
      <c r="C449" s="45" t="s">
        <v>2436</v>
      </c>
      <c r="D449" s="11">
        <v>5</v>
      </c>
      <c r="E449" s="11" t="s">
        <v>2306</v>
      </c>
      <c r="F449" s="11" t="s">
        <v>3199</v>
      </c>
      <c r="H449" t="str">
        <f t="shared" si="20"/>
        <v>524T</v>
      </c>
      <c r="I449" t="str">
        <f t="shared" si="21"/>
        <v>5-E08</v>
      </c>
      <c r="K449" s="36" t="b">
        <f>ISNUMBER(MATCH(B449,Selection!A:A,0))</f>
        <v>0</v>
      </c>
    </row>
    <row r="450" spans="1:11" hidden="1">
      <c r="A450" s="11">
        <v>4915</v>
      </c>
      <c r="B450" s="11">
        <v>482</v>
      </c>
      <c r="C450" s="45" t="s">
        <v>2436</v>
      </c>
      <c r="D450" s="11">
        <v>5</v>
      </c>
      <c r="E450" s="11" t="s">
        <v>2236</v>
      </c>
      <c r="F450" s="11" t="s">
        <v>2870</v>
      </c>
      <c r="H450" t="str">
        <f t="shared" si="20"/>
        <v>482T</v>
      </c>
      <c r="I450" t="str">
        <f t="shared" si="21"/>
        <v>5-E09</v>
      </c>
      <c r="K450" s="36" t="b">
        <f>ISNUMBER(MATCH(B450,Selection!A:A,0))</f>
        <v>0</v>
      </c>
    </row>
    <row r="451" spans="1:11" hidden="1">
      <c r="A451" s="11">
        <v>2223</v>
      </c>
      <c r="B451" s="11">
        <v>482</v>
      </c>
      <c r="C451" s="45" t="s">
        <v>2656</v>
      </c>
      <c r="D451" s="11">
        <v>5</v>
      </c>
      <c r="E451" s="11" t="s">
        <v>3084</v>
      </c>
      <c r="F451" s="11" t="s">
        <v>2149</v>
      </c>
      <c r="H451" t="str">
        <f t="shared" si="20"/>
        <v>482N</v>
      </c>
      <c r="I451" t="str">
        <f t="shared" si="21"/>
        <v>5-E10</v>
      </c>
      <c r="K451" s="36" t="b">
        <f>ISNUMBER(MATCH(B451,Selection!A:A,0))</f>
        <v>0</v>
      </c>
    </row>
    <row r="452" spans="1:11" hidden="1">
      <c r="A452" s="11">
        <v>1844</v>
      </c>
      <c r="B452" s="11">
        <v>294</v>
      </c>
      <c r="C452" s="45" t="s">
        <v>2436</v>
      </c>
      <c r="D452" s="11">
        <v>5</v>
      </c>
      <c r="E452" s="11" t="s">
        <v>2963</v>
      </c>
      <c r="F452" s="11" t="s">
        <v>2730</v>
      </c>
      <c r="H452" t="str">
        <f t="shared" si="20"/>
        <v>294T</v>
      </c>
      <c r="I452" t="str">
        <f t="shared" si="21"/>
        <v>5-F01</v>
      </c>
      <c r="K452" s="36" t="b">
        <f>ISNUMBER(MATCH(B452,Selection!A:A,0))</f>
        <v>0</v>
      </c>
    </row>
    <row r="453" spans="1:11" hidden="1">
      <c r="A453" s="11">
        <v>2228</v>
      </c>
      <c r="B453" s="11">
        <v>494</v>
      </c>
      <c r="C453" s="45" t="s">
        <v>2436</v>
      </c>
      <c r="D453" s="11">
        <v>5</v>
      </c>
      <c r="E453" s="11" t="s">
        <v>2964</v>
      </c>
      <c r="F453" s="11" t="s">
        <v>3194</v>
      </c>
      <c r="H453" t="str">
        <f t="shared" si="20"/>
        <v>494T</v>
      </c>
      <c r="I453" t="str">
        <f t="shared" si="21"/>
        <v>5-F02</v>
      </c>
      <c r="K453" s="36" t="b">
        <f>ISNUMBER(MATCH(B453,Selection!A:A,0))</f>
        <v>0</v>
      </c>
    </row>
    <row r="454" spans="1:11" hidden="1">
      <c r="A454" s="11">
        <v>2229</v>
      </c>
      <c r="B454" s="11">
        <v>494</v>
      </c>
      <c r="C454" s="45" t="s">
        <v>2656</v>
      </c>
      <c r="D454" s="11">
        <v>5</v>
      </c>
      <c r="E454" s="11" t="s">
        <v>2965</v>
      </c>
      <c r="F454" s="11" t="s">
        <v>2332</v>
      </c>
      <c r="H454" t="str">
        <f t="shared" si="20"/>
        <v>494N</v>
      </c>
      <c r="I454" t="str">
        <f t="shared" si="21"/>
        <v>5-F03</v>
      </c>
      <c r="K454" s="36" t="b">
        <f>ISNUMBER(MATCH(B454,Selection!A:A,0))</f>
        <v>0</v>
      </c>
    </row>
    <row r="455" spans="1:11" hidden="1">
      <c r="A455" s="11">
        <v>4921</v>
      </c>
      <c r="B455" s="11">
        <v>505</v>
      </c>
      <c r="C455" s="45" t="s">
        <v>2436</v>
      </c>
      <c r="D455" s="11">
        <v>5</v>
      </c>
      <c r="E455" s="11" t="s">
        <v>2966</v>
      </c>
      <c r="F455" s="11" t="s">
        <v>3104</v>
      </c>
      <c r="H455" t="str">
        <f t="shared" si="20"/>
        <v>505T</v>
      </c>
      <c r="I455" t="str">
        <f t="shared" si="21"/>
        <v>5-F04</v>
      </c>
      <c r="K455" s="36" t="b">
        <f>ISNUMBER(MATCH(B455,Selection!A:A,0))</f>
        <v>0</v>
      </c>
    </row>
    <row r="456" spans="1:11" hidden="1">
      <c r="A456" s="11">
        <v>4920</v>
      </c>
      <c r="B456" s="11">
        <v>505</v>
      </c>
      <c r="C456" s="45" t="s">
        <v>2656</v>
      </c>
      <c r="D456" s="11">
        <v>5</v>
      </c>
      <c r="E456" s="11" t="s">
        <v>2967</v>
      </c>
      <c r="F456" s="11" t="s">
        <v>3195</v>
      </c>
      <c r="H456" t="str">
        <f t="shared" si="20"/>
        <v>505N</v>
      </c>
      <c r="I456" t="str">
        <f t="shared" si="21"/>
        <v>5-F05</v>
      </c>
      <c r="K456" s="36" t="b">
        <f>ISNUMBER(MATCH(B456,Selection!A:A,0))</f>
        <v>0</v>
      </c>
    </row>
    <row r="457" spans="1:11" hidden="1">
      <c r="A457" s="11">
        <v>2390</v>
      </c>
      <c r="B457" s="11">
        <v>544</v>
      </c>
      <c r="C457" s="45" t="s">
        <v>2436</v>
      </c>
      <c r="D457" s="11">
        <v>5</v>
      </c>
      <c r="E457" s="11" t="s">
        <v>2968</v>
      </c>
      <c r="F457" s="11" t="s">
        <v>2813</v>
      </c>
      <c r="H457" t="str">
        <f t="shared" si="20"/>
        <v>544T</v>
      </c>
      <c r="I457" t="str">
        <f t="shared" si="21"/>
        <v>5-F06</v>
      </c>
      <c r="K457" s="36" t="b">
        <f>ISNUMBER(MATCH(B457,Selection!A:A,0))</f>
        <v>0</v>
      </c>
    </row>
    <row r="458" spans="1:11" hidden="1">
      <c r="A458" s="11">
        <v>2388</v>
      </c>
      <c r="B458" s="11">
        <v>543</v>
      </c>
      <c r="C458" s="45" t="s">
        <v>2436</v>
      </c>
      <c r="D458" s="11">
        <v>5</v>
      </c>
      <c r="E458" s="11" t="s">
        <v>2969</v>
      </c>
      <c r="F458" s="11" t="s">
        <v>2811</v>
      </c>
      <c r="H458" t="str">
        <f t="shared" si="20"/>
        <v>543T</v>
      </c>
      <c r="I458" t="str">
        <f t="shared" si="21"/>
        <v>5-F07</v>
      </c>
      <c r="K458" s="36" t="b">
        <f>ISNUMBER(MATCH(B458,Selection!A:A,0))</f>
        <v>0</v>
      </c>
    </row>
    <row r="459" spans="1:11" hidden="1">
      <c r="A459" s="11">
        <v>2389</v>
      </c>
      <c r="B459" s="11">
        <v>543</v>
      </c>
      <c r="C459" s="45" t="s">
        <v>2656</v>
      </c>
      <c r="D459" s="11">
        <v>5</v>
      </c>
      <c r="E459" s="11" t="s">
        <v>2874</v>
      </c>
      <c r="F459" s="11" t="s">
        <v>2810</v>
      </c>
      <c r="H459" t="str">
        <f t="shared" si="20"/>
        <v>543N</v>
      </c>
      <c r="I459" t="str">
        <f t="shared" si="21"/>
        <v>5-F08</v>
      </c>
      <c r="K459" s="36" t="b">
        <f>ISNUMBER(MATCH(B459,Selection!A:A,0))</f>
        <v>0</v>
      </c>
    </row>
    <row r="460" spans="1:11" hidden="1">
      <c r="A460" s="11">
        <v>2359</v>
      </c>
      <c r="B460" s="11">
        <v>536</v>
      </c>
      <c r="C460" s="45" t="s">
        <v>2656</v>
      </c>
      <c r="D460" s="11">
        <v>5</v>
      </c>
      <c r="E460" s="11" t="s">
        <v>2687</v>
      </c>
      <c r="F460" s="11" t="s">
        <v>2808</v>
      </c>
      <c r="H460" t="str">
        <f t="shared" si="20"/>
        <v>536N</v>
      </c>
      <c r="I460" t="str">
        <f t="shared" si="21"/>
        <v>5-F09</v>
      </c>
      <c r="K460" s="36" t="b">
        <f>ISNUMBER(MATCH(B460,Selection!A:A,0))</f>
        <v>1</v>
      </c>
    </row>
    <row r="461" spans="1:11" hidden="1">
      <c r="A461" s="11">
        <v>2358</v>
      </c>
      <c r="B461" s="11">
        <v>536</v>
      </c>
      <c r="C461" s="45" t="s">
        <v>2436</v>
      </c>
      <c r="D461" s="11">
        <v>5</v>
      </c>
      <c r="E461" s="11" t="s">
        <v>2696</v>
      </c>
      <c r="F461" s="11" t="s">
        <v>2809</v>
      </c>
      <c r="H461" t="str">
        <f t="shared" si="20"/>
        <v>536T</v>
      </c>
      <c r="I461" t="str">
        <f t="shared" si="21"/>
        <v>5-F10</v>
      </c>
      <c r="K461" s="36" t="b">
        <f>ISNUMBER(MATCH(B461,Selection!A:A,0))</f>
        <v>1</v>
      </c>
    </row>
    <row r="462" spans="1:11" hidden="1">
      <c r="A462" s="11">
        <v>2357</v>
      </c>
      <c r="B462" s="11">
        <v>535</v>
      </c>
      <c r="C462" s="45" t="s">
        <v>2656</v>
      </c>
      <c r="D462" s="11">
        <v>5</v>
      </c>
      <c r="E462" s="11" t="s">
        <v>2594</v>
      </c>
      <c r="F462" s="11" t="s">
        <v>2853</v>
      </c>
      <c r="H462" s="10" t="str">
        <f t="shared" si="20"/>
        <v>535N</v>
      </c>
      <c r="I462" s="10" t="str">
        <f t="shared" si="21"/>
        <v>5-G01</v>
      </c>
      <c r="K462" s="36" t="b">
        <f>ISNUMBER(MATCH(B462,Selection!A:A,0))</f>
        <v>0</v>
      </c>
    </row>
    <row r="463" spans="1:11" hidden="1">
      <c r="A463" s="11">
        <v>2356</v>
      </c>
      <c r="B463" s="11">
        <v>535</v>
      </c>
      <c r="C463" s="45" t="s">
        <v>2436</v>
      </c>
      <c r="D463" s="11">
        <v>5</v>
      </c>
      <c r="E463" s="11" t="s">
        <v>2595</v>
      </c>
      <c r="F463" s="11" t="s">
        <v>3000</v>
      </c>
      <c r="H463" s="10" t="str">
        <f t="shared" si="20"/>
        <v>535T</v>
      </c>
      <c r="I463" s="10" t="str">
        <f t="shared" si="21"/>
        <v>5-G02</v>
      </c>
      <c r="K463" s="36" t="b">
        <f>ISNUMBER(MATCH(B463,Selection!A:A,0))</f>
        <v>0</v>
      </c>
    </row>
    <row r="464" spans="1:11" hidden="1">
      <c r="A464" s="11">
        <v>4584</v>
      </c>
      <c r="B464" s="11">
        <v>528</v>
      </c>
      <c r="C464" s="45" t="s">
        <v>2656</v>
      </c>
      <c r="D464" s="11">
        <v>5</v>
      </c>
      <c r="E464" s="11" t="s">
        <v>2596</v>
      </c>
      <c r="F464" s="11" t="s">
        <v>2851</v>
      </c>
      <c r="H464" s="10" t="str">
        <f t="shared" si="20"/>
        <v>528N</v>
      </c>
      <c r="I464" s="10" t="str">
        <f t="shared" si="21"/>
        <v>5-G03</v>
      </c>
      <c r="K464" s="36" t="b">
        <f>ISNUMBER(MATCH(B464,Selection!A:A,0))</f>
        <v>0</v>
      </c>
    </row>
    <row r="465" spans="1:11" hidden="1">
      <c r="A465" s="11">
        <v>4585</v>
      </c>
      <c r="B465" s="11">
        <v>528</v>
      </c>
      <c r="C465" s="45" t="s">
        <v>2436</v>
      </c>
      <c r="D465" s="11">
        <v>5</v>
      </c>
      <c r="E465" s="11" t="s">
        <v>2817</v>
      </c>
      <c r="F465" s="11" t="s">
        <v>2852</v>
      </c>
      <c r="H465" s="10" t="str">
        <f t="shared" si="20"/>
        <v>528T</v>
      </c>
      <c r="I465" s="10" t="str">
        <f t="shared" si="21"/>
        <v>5-G04</v>
      </c>
      <c r="K465" s="36" t="b">
        <f>ISNUMBER(MATCH(B465,Selection!A:A,0))</f>
        <v>0</v>
      </c>
    </row>
    <row r="466" spans="1:11" hidden="1">
      <c r="A466" s="11">
        <v>2580</v>
      </c>
      <c r="B466" s="11">
        <v>566</v>
      </c>
      <c r="C466" s="45" t="s">
        <v>2656</v>
      </c>
      <c r="D466" s="11">
        <v>5</v>
      </c>
      <c r="E466" s="11" t="s">
        <v>2818</v>
      </c>
      <c r="F466" s="11" t="s">
        <v>2637</v>
      </c>
      <c r="H466" t="str">
        <f t="shared" si="20"/>
        <v>566N</v>
      </c>
      <c r="I466" t="str">
        <f t="shared" si="21"/>
        <v>5-G05</v>
      </c>
      <c r="K466" s="36" t="b">
        <f>ISNUMBER(MATCH(B466,Selection!A:A,0))</f>
        <v>1</v>
      </c>
    </row>
    <row r="467" spans="1:11" hidden="1">
      <c r="A467" s="11">
        <v>2579</v>
      </c>
      <c r="B467" s="11">
        <v>566</v>
      </c>
      <c r="C467" s="45" t="s">
        <v>2436</v>
      </c>
      <c r="D467" s="11">
        <v>5</v>
      </c>
      <c r="E467" s="11" t="s">
        <v>2819</v>
      </c>
      <c r="F467" s="11" t="s">
        <v>3019</v>
      </c>
      <c r="H467" t="str">
        <f t="shared" si="20"/>
        <v>566T</v>
      </c>
      <c r="I467" t="str">
        <f t="shared" si="21"/>
        <v>5-G06</v>
      </c>
      <c r="K467" s="36" t="b">
        <f>ISNUMBER(MATCH(B467,Selection!A:A,0))</f>
        <v>1</v>
      </c>
    </row>
    <row r="468" spans="1:11" hidden="1">
      <c r="A468" s="11">
        <v>2578</v>
      </c>
      <c r="B468" s="11">
        <v>565</v>
      </c>
      <c r="C468" s="45" t="s">
        <v>2656</v>
      </c>
      <c r="D468" s="11">
        <v>5</v>
      </c>
      <c r="E468" s="11" t="s">
        <v>2820</v>
      </c>
      <c r="F468" s="11"/>
      <c r="H468" t="str">
        <f t="shared" si="20"/>
        <v>565N</v>
      </c>
      <c r="I468" t="str">
        <f t="shared" si="21"/>
        <v>5-G07</v>
      </c>
      <c r="K468" s="36" t="b">
        <f>ISNUMBER(MATCH(B468,Selection!A:A,0))</f>
        <v>0</v>
      </c>
    </row>
    <row r="469" spans="1:11" hidden="1">
      <c r="A469" s="11">
        <v>2577</v>
      </c>
      <c r="B469" s="11">
        <v>565</v>
      </c>
      <c r="C469" s="45" t="s">
        <v>2917</v>
      </c>
      <c r="D469" s="11">
        <v>5</v>
      </c>
      <c r="E469" s="11" t="s">
        <v>3016</v>
      </c>
      <c r="F469" s="11"/>
      <c r="H469" t="str">
        <f t="shared" si="20"/>
        <v>565MET</v>
      </c>
      <c r="I469" t="str">
        <f t="shared" si="21"/>
        <v>5-G08</v>
      </c>
      <c r="K469" s="36" t="b">
        <f>ISNUMBER(MATCH(B469,Selection!A:A,0))</f>
        <v>0</v>
      </c>
    </row>
    <row r="470" spans="1:11" hidden="1">
      <c r="A470" s="11">
        <v>2559</v>
      </c>
      <c r="B470" s="11">
        <v>557</v>
      </c>
      <c r="C470" s="45" t="s">
        <v>2656</v>
      </c>
      <c r="D470" s="11">
        <v>5</v>
      </c>
      <c r="E470" s="11" t="s">
        <v>3017</v>
      </c>
      <c r="F470" s="11" t="s">
        <v>3180</v>
      </c>
      <c r="H470" t="str">
        <f t="shared" ref="H470:H485" si="22">B470&amp;C470</f>
        <v>557N</v>
      </c>
      <c r="I470" t="str">
        <f t="shared" ref="I470:I485" si="23">D470&amp;"-"&amp;E470</f>
        <v>5-G09</v>
      </c>
      <c r="K470" s="36" t="b">
        <f>ISNUMBER(MATCH(B470,Selection!A:A,0))</f>
        <v>0</v>
      </c>
    </row>
    <row r="471" spans="1:11" hidden="1">
      <c r="A471" s="11">
        <v>2558</v>
      </c>
      <c r="B471" s="11">
        <v>557</v>
      </c>
      <c r="C471" s="45" t="s">
        <v>2436</v>
      </c>
      <c r="D471" s="11">
        <v>5</v>
      </c>
      <c r="E471" s="11" t="s">
        <v>2970</v>
      </c>
      <c r="F471" s="11" t="s">
        <v>3181</v>
      </c>
      <c r="H471" t="str">
        <f t="shared" si="22"/>
        <v>557T</v>
      </c>
      <c r="I471" t="str">
        <f t="shared" si="23"/>
        <v>5-G10</v>
      </c>
      <c r="K471" s="36" t="b">
        <f>ISNUMBER(MATCH(B471,Selection!A:A,0))</f>
        <v>0</v>
      </c>
    </row>
    <row r="472" spans="1:11" hidden="1">
      <c r="A472" s="11">
        <v>4586</v>
      </c>
      <c r="B472" s="11">
        <v>547</v>
      </c>
      <c r="C472" s="45" t="s">
        <v>2656</v>
      </c>
      <c r="D472" s="11">
        <v>5</v>
      </c>
      <c r="E472" s="11" t="s">
        <v>3018</v>
      </c>
      <c r="F472" s="11" t="s">
        <v>3015</v>
      </c>
      <c r="H472" t="str">
        <f t="shared" si="22"/>
        <v>547N</v>
      </c>
      <c r="I472" t="str">
        <f t="shared" si="23"/>
        <v>5-H01</v>
      </c>
      <c r="K472" s="36" t="b">
        <f>ISNUMBER(MATCH(B472,Selection!A:A,0))</f>
        <v>0</v>
      </c>
    </row>
    <row r="473" spans="1:11" hidden="1">
      <c r="A473" s="11">
        <v>4587</v>
      </c>
      <c r="B473" s="11">
        <v>547</v>
      </c>
      <c r="C473" s="45" t="s">
        <v>2436</v>
      </c>
      <c r="D473" s="11">
        <v>5</v>
      </c>
      <c r="E473" s="11" t="s">
        <v>2421</v>
      </c>
      <c r="F473" s="11" t="s">
        <v>3179</v>
      </c>
      <c r="H473" t="str">
        <f t="shared" si="22"/>
        <v>547T</v>
      </c>
      <c r="I473" t="str">
        <f t="shared" si="23"/>
        <v>5-H02</v>
      </c>
      <c r="K473" s="36" t="b">
        <f>ISNUMBER(MATCH(B473,Selection!A:A,0))</f>
        <v>0</v>
      </c>
    </row>
    <row r="474" spans="1:11" hidden="1">
      <c r="A474" s="11">
        <v>2391</v>
      </c>
      <c r="B474" s="11">
        <v>544</v>
      </c>
      <c r="C474" s="45" t="s">
        <v>2656</v>
      </c>
      <c r="D474" s="11">
        <v>5</v>
      </c>
      <c r="E474" s="11" t="s">
        <v>2422</v>
      </c>
      <c r="F474" s="11" t="s">
        <v>2812</v>
      </c>
      <c r="H474" t="str">
        <f t="shared" si="22"/>
        <v>544N</v>
      </c>
      <c r="I474" t="str">
        <f t="shared" si="23"/>
        <v>5-H03</v>
      </c>
      <c r="K474" s="36" t="b">
        <f>ISNUMBER(MATCH(B474,Selection!A:A,0))</f>
        <v>0</v>
      </c>
    </row>
    <row r="475" spans="1:11" hidden="1">
      <c r="A475" s="11">
        <v>2453</v>
      </c>
      <c r="B475" s="11">
        <v>553</v>
      </c>
      <c r="C475" s="45" t="s">
        <v>2436</v>
      </c>
      <c r="D475" s="11">
        <v>5</v>
      </c>
      <c r="E475" s="11" t="s">
        <v>2423</v>
      </c>
      <c r="F475" s="11"/>
      <c r="H475" t="str">
        <f t="shared" si="22"/>
        <v>553T</v>
      </c>
      <c r="I475" t="str">
        <f t="shared" si="23"/>
        <v>5-H04</v>
      </c>
      <c r="K475" s="36" t="b">
        <f>ISNUMBER(MATCH(B475,Selection!A:A,0))</f>
        <v>0</v>
      </c>
    </row>
    <row r="476" spans="1:11" hidden="1">
      <c r="A476" s="11">
        <v>3215</v>
      </c>
      <c r="B476" s="11">
        <v>542</v>
      </c>
      <c r="C476" s="45" t="s">
        <v>2436</v>
      </c>
      <c r="D476" s="11">
        <v>5</v>
      </c>
      <c r="E476" s="11" t="s">
        <v>2424</v>
      </c>
      <c r="F476" s="11"/>
      <c r="H476" t="str">
        <f t="shared" si="22"/>
        <v>542T</v>
      </c>
      <c r="I476" t="str">
        <f t="shared" si="23"/>
        <v>5-H05</v>
      </c>
      <c r="K476" s="36" t="b">
        <f>ISNUMBER(MATCH(B476,Selection!A:A,0))</f>
        <v>0</v>
      </c>
    </row>
    <row r="477" spans="1:11" hidden="1">
      <c r="A477" s="11">
        <v>2289</v>
      </c>
      <c r="B477" s="11">
        <v>533</v>
      </c>
      <c r="C477" s="45" t="s">
        <v>2436</v>
      </c>
      <c r="D477" s="11">
        <v>5</v>
      </c>
      <c r="E477" s="11" t="s">
        <v>2425</v>
      </c>
      <c r="F477" s="11"/>
      <c r="H477" t="str">
        <f t="shared" si="22"/>
        <v>533T</v>
      </c>
      <c r="I477" t="str">
        <f t="shared" si="23"/>
        <v>5-H06</v>
      </c>
      <c r="K477" s="36" t="b">
        <f>ISNUMBER(MATCH(B477,Selection!A:A,0))</f>
        <v>0</v>
      </c>
    </row>
    <row r="478" spans="1:11" hidden="1">
      <c r="A478" s="11">
        <v>2259</v>
      </c>
      <c r="B478" s="11">
        <v>520</v>
      </c>
      <c r="C478" s="45" t="s">
        <v>2436</v>
      </c>
      <c r="D478" s="11">
        <v>5</v>
      </c>
      <c r="E478" s="11" t="s">
        <v>2426</v>
      </c>
      <c r="F478" s="11"/>
      <c r="H478" t="str">
        <f t="shared" si="22"/>
        <v>520T</v>
      </c>
      <c r="I478" t="str">
        <f t="shared" si="23"/>
        <v>5-H07</v>
      </c>
      <c r="K478" s="36" t="b">
        <f>ISNUMBER(MATCH(B478,Selection!A:A,0))</f>
        <v>0</v>
      </c>
    </row>
    <row r="479" spans="1:11" hidden="1">
      <c r="A479" s="11">
        <v>2013</v>
      </c>
      <c r="B479" s="11">
        <v>463</v>
      </c>
      <c r="C479" s="45" t="s">
        <v>2436</v>
      </c>
      <c r="D479" s="11">
        <v>5</v>
      </c>
      <c r="E479" s="11" t="s">
        <v>2429</v>
      </c>
      <c r="F479" s="11"/>
      <c r="H479" t="str">
        <f t="shared" si="22"/>
        <v>463T</v>
      </c>
      <c r="I479" t="str">
        <f t="shared" si="23"/>
        <v>5-H08</v>
      </c>
      <c r="K479" s="36" t="b">
        <f>ISNUMBER(MATCH(B479,Selection!A:A,0))</f>
        <v>0</v>
      </c>
    </row>
    <row r="480" spans="1:11" hidden="1">
      <c r="A480" s="11">
        <v>2584</v>
      </c>
      <c r="B480" s="11">
        <v>568</v>
      </c>
      <c r="C480" s="45" t="s">
        <v>2656</v>
      </c>
      <c r="D480" s="11">
        <v>5</v>
      </c>
      <c r="E480" s="11" t="s">
        <v>2873</v>
      </c>
      <c r="F480" s="11"/>
      <c r="H480" t="str">
        <f t="shared" si="22"/>
        <v>568N</v>
      </c>
      <c r="I480" t="str">
        <f t="shared" si="23"/>
        <v>5-H09</v>
      </c>
      <c r="K480" s="36" t="b">
        <f>ISNUMBER(MATCH(B480,Selection!A:A,0))</f>
        <v>0</v>
      </c>
    </row>
    <row r="481" spans="1:11" hidden="1">
      <c r="A481" s="11">
        <v>2583</v>
      </c>
      <c r="B481" s="11">
        <v>568</v>
      </c>
      <c r="C481" s="45" t="s">
        <v>2917</v>
      </c>
      <c r="D481" s="11">
        <v>5</v>
      </c>
      <c r="E481" s="11" t="s">
        <v>2971</v>
      </c>
      <c r="F481" s="11"/>
      <c r="H481" t="str">
        <f t="shared" si="22"/>
        <v>568MET</v>
      </c>
      <c r="I481" t="str">
        <f t="shared" si="23"/>
        <v>5-H10</v>
      </c>
      <c r="K481" s="36" t="b">
        <f>ISNUMBER(MATCH(B481,Selection!A:A,0))</f>
        <v>0</v>
      </c>
    </row>
    <row r="482" spans="1:11" hidden="1">
      <c r="A482" s="11">
        <v>2582</v>
      </c>
      <c r="B482" s="11">
        <v>567</v>
      </c>
      <c r="C482" s="45" t="s">
        <v>2656</v>
      </c>
      <c r="D482" s="11">
        <v>5</v>
      </c>
      <c r="E482" s="11" t="s">
        <v>2815</v>
      </c>
      <c r="F482" s="11"/>
      <c r="H482" t="str">
        <f t="shared" si="22"/>
        <v>567N</v>
      </c>
      <c r="I482" t="str">
        <f t="shared" si="23"/>
        <v>5-I01</v>
      </c>
      <c r="K482" s="36" t="b">
        <f>ISNUMBER(MATCH(B482,Selection!A:A,0))</f>
        <v>0</v>
      </c>
    </row>
    <row r="483" spans="1:11" hidden="1">
      <c r="A483" s="11">
        <v>2581</v>
      </c>
      <c r="B483" s="11">
        <v>567</v>
      </c>
      <c r="C483" s="45" t="s">
        <v>2917</v>
      </c>
      <c r="D483" s="11">
        <v>5</v>
      </c>
      <c r="E483" s="11" t="s">
        <v>2816</v>
      </c>
      <c r="F483" s="11"/>
      <c r="H483" t="str">
        <f t="shared" si="22"/>
        <v>567MET</v>
      </c>
      <c r="I483" t="str">
        <f t="shared" si="23"/>
        <v>5-I02</v>
      </c>
      <c r="K483" s="36" t="b">
        <f>ISNUMBER(MATCH(B483,Selection!A:A,0))</f>
        <v>0</v>
      </c>
    </row>
    <row r="484" spans="1:11" hidden="1">
      <c r="A484" s="11">
        <v>4916</v>
      </c>
      <c r="B484" s="11">
        <v>492</v>
      </c>
      <c r="C484" s="45" t="s">
        <v>2656</v>
      </c>
      <c r="D484" s="11">
        <v>5</v>
      </c>
      <c r="E484" s="11" t="s">
        <v>2640</v>
      </c>
      <c r="F484" s="11" t="s">
        <v>2515</v>
      </c>
      <c r="H484" s="10" t="str">
        <f t="shared" si="22"/>
        <v>492N</v>
      </c>
      <c r="I484" s="10" t="str">
        <f t="shared" si="23"/>
        <v>5-I03</v>
      </c>
      <c r="K484" s="36" t="b">
        <f>ISNUMBER(MATCH(B484,Selection!A:A,0))</f>
        <v>0</v>
      </c>
    </row>
    <row r="485" spans="1:11" hidden="1">
      <c r="A485" s="11">
        <v>2514</v>
      </c>
      <c r="B485" s="11">
        <v>492</v>
      </c>
      <c r="C485" s="45" t="s">
        <v>2436</v>
      </c>
      <c r="D485" s="11">
        <v>5</v>
      </c>
      <c r="E485" s="11" t="s">
        <v>2641</v>
      </c>
      <c r="F485" s="11" t="s">
        <v>2516</v>
      </c>
      <c r="H485" s="10" t="str">
        <f t="shared" si="22"/>
        <v>492T</v>
      </c>
      <c r="I485" s="10" t="str">
        <f t="shared" si="23"/>
        <v>5-I04</v>
      </c>
      <c r="K485" s="36" t="b">
        <f>ISNUMBER(MATCH(B485,Selection!A:A,0))</f>
        <v>0</v>
      </c>
    </row>
    <row r="486" spans="1:11" hidden="1">
      <c r="A486" s="11">
        <v>2689</v>
      </c>
      <c r="B486" s="11">
        <v>614</v>
      </c>
      <c r="C486" s="45" t="s">
        <v>2436</v>
      </c>
      <c r="D486" s="11">
        <v>5</v>
      </c>
      <c r="E486" s="11" t="s">
        <v>2642</v>
      </c>
      <c r="F486" s="11"/>
      <c r="H486" t="str">
        <f t="shared" ref="H486:H513" si="24">B486&amp;C486</f>
        <v>614T</v>
      </c>
      <c r="I486" t="str">
        <f t="shared" ref="I486:I510" si="25">D486&amp;"-"&amp;E486</f>
        <v>5-I05</v>
      </c>
      <c r="K486" s="36" t="b">
        <f>ISNUMBER(MATCH(B486,Selection!A:A,0))</f>
        <v>0</v>
      </c>
    </row>
    <row r="487" spans="1:11" hidden="1">
      <c r="A487" s="11">
        <v>2690</v>
      </c>
      <c r="B487" s="11">
        <v>614</v>
      </c>
      <c r="C487" s="45" t="s">
        <v>2656</v>
      </c>
      <c r="D487" s="11">
        <v>5</v>
      </c>
      <c r="E487" s="11" t="s">
        <v>2643</v>
      </c>
      <c r="F487" s="11"/>
      <c r="H487" t="str">
        <f t="shared" si="24"/>
        <v>614N</v>
      </c>
      <c r="I487" t="str">
        <f t="shared" si="25"/>
        <v>5-I06</v>
      </c>
      <c r="K487" s="36" t="b">
        <f>ISNUMBER(MATCH(B487,Selection!A:A,0))</f>
        <v>0</v>
      </c>
    </row>
    <row r="488" spans="1:11" hidden="1">
      <c r="A488" s="11">
        <v>2691</v>
      </c>
      <c r="B488" s="11">
        <v>615</v>
      </c>
      <c r="C488" s="45" t="s">
        <v>2436</v>
      </c>
      <c r="D488" s="11">
        <v>5</v>
      </c>
      <c r="E488" s="11" t="s">
        <v>2481</v>
      </c>
      <c r="F488" s="11"/>
      <c r="H488" t="str">
        <f t="shared" si="24"/>
        <v>615T</v>
      </c>
      <c r="I488" t="str">
        <f t="shared" si="25"/>
        <v>5-I07</v>
      </c>
      <c r="K488" s="36" t="b">
        <f>ISNUMBER(MATCH(B488,Selection!A:A,0))</f>
        <v>0</v>
      </c>
    </row>
    <row r="489" spans="1:11" hidden="1">
      <c r="A489" s="11">
        <v>2692</v>
      </c>
      <c r="B489" s="11">
        <v>615</v>
      </c>
      <c r="C489" s="45" t="s">
        <v>2656</v>
      </c>
      <c r="D489" s="11">
        <v>5</v>
      </c>
      <c r="E489" s="11" t="s">
        <v>2482</v>
      </c>
      <c r="F489" s="11"/>
      <c r="H489" t="str">
        <f t="shared" si="24"/>
        <v>615N</v>
      </c>
      <c r="I489" t="str">
        <f t="shared" si="25"/>
        <v>5-I08</v>
      </c>
      <c r="K489" s="36" t="b">
        <f>ISNUMBER(MATCH(B489,Selection!A:A,0))</f>
        <v>0</v>
      </c>
    </row>
    <row r="490" spans="1:11" hidden="1">
      <c r="A490" s="11">
        <v>2695</v>
      </c>
      <c r="B490" s="11">
        <v>617</v>
      </c>
      <c r="C490" s="45" t="s">
        <v>2436</v>
      </c>
      <c r="D490" s="11">
        <v>5</v>
      </c>
      <c r="E490" s="11" t="s">
        <v>2483</v>
      </c>
      <c r="F490" s="11"/>
      <c r="H490" t="str">
        <f t="shared" si="24"/>
        <v>617T</v>
      </c>
      <c r="I490" t="str">
        <f t="shared" si="25"/>
        <v>5-I09</v>
      </c>
      <c r="K490" s="36" t="b">
        <f>ISNUMBER(MATCH(B490,Selection!A:A,0))</f>
        <v>0</v>
      </c>
    </row>
    <row r="491" spans="1:11" hidden="1">
      <c r="A491" s="11">
        <v>2696</v>
      </c>
      <c r="B491" s="11">
        <v>617</v>
      </c>
      <c r="C491" s="45" t="s">
        <v>2656</v>
      </c>
      <c r="D491" s="11">
        <v>5</v>
      </c>
      <c r="E491" s="11" t="s">
        <v>2782</v>
      </c>
      <c r="F491" s="11"/>
      <c r="H491" t="str">
        <f t="shared" si="24"/>
        <v>617N</v>
      </c>
      <c r="I491" t="str">
        <f t="shared" si="25"/>
        <v>5-I10</v>
      </c>
      <c r="K491" s="36" t="b">
        <f>ISNUMBER(MATCH(B491,Selection!A:A,0))</f>
        <v>0</v>
      </c>
    </row>
    <row r="492" spans="1:11" hidden="1">
      <c r="A492" s="11">
        <v>2697</v>
      </c>
      <c r="B492" s="11">
        <v>618</v>
      </c>
      <c r="C492" s="45" t="s">
        <v>2436</v>
      </c>
      <c r="D492" s="11">
        <v>5</v>
      </c>
      <c r="E492" s="11" t="s">
        <v>2484</v>
      </c>
      <c r="F492" s="11"/>
      <c r="H492" t="str">
        <f t="shared" si="24"/>
        <v>618T</v>
      </c>
      <c r="I492" t="str">
        <f t="shared" si="25"/>
        <v>5-J01</v>
      </c>
      <c r="K492" s="36" t="b">
        <f>ISNUMBER(MATCH(B492,Selection!A:A,0))</f>
        <v>0</v>
      </c>
    </row>
    <row r="493" spans="1:11" hidden="1">
      <c r="A493" s="11">
        <v>2698</v>
      </c>
      <c r="B493" s="11">
        <v>618</v>
      </c>
      <c r="C493" s="45" t="s">
        <v>2656</v>
      </c>
      <c r="D493" s="11">
        <v>5</v>
      </c>
      <c r="E493" s="11" t="s">
        <v>2485</v>
      </c>
      <c r="F493" s="11"/>
      <c r="H493" t="str">
        <f t="shared" si="24"/>
        <v>618N</v>
      </c>
      <c r="I493" t="str">
        <f t="shared" si="25"/>
        <v>5-J02</v>
      </c>
      <c r="K493" s="36" t="b">
        <f>ISNUMBER(MATCH(B493,Selection!A:A,0))</f>
        <v>0</v>
      </c>
    </row>
    <row r="494" spans="1:11" hidden="1">
      <c r="A494" s="11">
        <v>2699</v>
      </c>
      <c r="B494" s="11">
        <v>619</v>
      </c>
      <c r="C494" s="45" t="s">
        <v>2436</v>
      </c>
      <c r="D494" s="11">
        <v>5</v>
      </c>
      <c r="E494" s="11" t="s">
        <v>2486</v>
      </c>
      <c r="F494" s="11"/>
      <c r="H494" t="str">
        <f t="shared" si="24"/>
        <v>619T</v>
      </c>
      <c r="I494" t="str">
        <f t="shared" si="25"/>
        <v>5-J03</v>
      </c>
      <c r="K494" s="36" t="b">
        <f>ISNUMBER(MATCH(B494,Selection!A:A,0))</f>
        <v>0</v>
      </c>
    </row>
    <row r="495" spans="1:11" hidden="1">
      <c r="A495" s="11">
        <v>2700</v>
      </c>
      <c r="B495" s="11">
        <v>619</v>
      </c>
      <c r="C495" s="45" t="s">
        <v>2656</v>
      </c>
      <c r="D495" s="11">
        <v>5</v>
      </c>
      <c r="E495" s="11" t="s">
        <v>2487</v>
      </c>
      <c r="F495" s="11"/>
      <c r="H495" t="str">
        <f t="shared" si="24"/>
        <v>619N</v>
      </c>
      <c r="I495" t="str">
        <f t="shared" si="25"/>
        <v>5-J04</v>
      </c>
      <c r="K495" s="36" t="b">
        <f>ISNUMBER(MATCH(B495,Selection!A:A,0))</f>
        <v>0</v>
      </c>
    </row>
    <row r="496" spans="1:11" hidden="1">
      <c r="A496" s="11">
        <v>2703</v>
      </c>
      <c r="B496" s="11">
        <v>621</v>
      </c>
      <c r="C496" s="45" t="s">
        <v>2436</v>
      </c>
      <c r="D496" s="11">
        <v>5</v>
      </c>
      <c r="E496" s="11" t="s">
        <v>2488</v>
      </c>
      <c r="F496" s="11"/>
      <c r="H496" t="str">
        <f t="shared" si="24"/>
        <v>621T</v>
      </c>
      <c r="I496" t="str">
        <f t="shared" si="25"/>
        <v>5-J05</v>
      </c>
      <c r="K496" s="36" t="b">
        <f>ISNUMBER(MATCH(B496,Selection!A:A,0))</f>
        <v>0</v>
      </c>
    </row>
    <row r="497" spans="1:11" hidden="1">
      <c r="A497" s="11">
        <v>2704</v>
      </c>
      <c r="B497" s="11">
        <v>621</v>
      </c>
      <c r="C497" s="45" t="s">
        <v>2656</v>
      </c>
      <c r="D497" s="11">
        <v>5</v>
      </c>
      <c r="E497" s="11" t="s">
        <v>2489</v>
      </c>
      <c r="F497" s="11"/>
      <c r="H497" t="str">
        <f t="shared" si="24"/>
        <v>621N</v>
      </c>
      <c r="I497" t="str">
        <f t="shared" si="25"/>
        <v>5-J06</v>
      </c>
      <c r="K497" s="36" t="b">
        <f>ISNUMBER(MATCH(B497,Selection!A:A,0))</f>
        <v>0</v>
      </c>
    </row>
    <row r="498" spans="1:11" hidden="1">
      <c r="A498" s="11">
        <v>2719</v>
      </c>
      <c r="B498" s="11">
        <v>624</v>
      </c>
      <c r="C498" s="45" t="s">
        <v>2436</v>
      </c>
      <c r="D498" s="11">
        <v>5</v>
      </c>
      <c r="E498" s="11" t="s">
        <v>2490</v>
      </c>
      <c r="F498" s="11"/>
      <c r="H498" t="str">
        <f t="shared" si="24"/>
        <v>624T</v>
      </c>
      <c r="I498" t="str">
        <f t="shared" si="25"/>
        <v>5-J07</v>
      </c>
      <c r="K498" s="36" t="b">
        <f>ISNUMBER(MATCH(B498,Selection!A:A,0))</f>
        <v>0</v>
      </c>
    </row>
    <row r="499" spans="1:11" hidden="1">
      <c r="A499" s="11">
        <v>2720</v>
      </c>
      <c r="B499" s="11">
        <v>624</v>
      </c>
      <c r="C499" s="45" t="s">
        <v>2656</v>
      </c>
      <c r="D499" s="11">
        <v>5</v>
      </c>
      <c r="E499" s="11" t="s">
        <v>2836</v>
      </c>
      <c r="F499" s="11"/>
      <c r="H499" t="str">
        <f t="shared" si="24"/>
        <v>624N</v>
      </c>
      <c r="I499" t="str">
        <f t="shared" si="25"/>
        <v>5-J08</v>
      </c>
      <c r="K499" s="36" t="b">
        <f>ISNUMBER(MATCH(B499,Selection!A:A,0))</f>
        <v>0</v>
      </c>
    </row>
    <row r="500" spans="1:11" hidden="1">
      <c r="A500" s="11">
        <v>2727</v>
      </c>
      <c r="B500" s="11">
        <v>628</v>
      </c>
      <c r="C500" s="45" t="s">
        <v>2436</v>
      </c>
      <c r="D500" s="11">
        <v>5</v>
      </c>
      <c r="E500" s="11" t="s">
        <v>2837</v>
      </c>
      <c r="F500" s="11"/>
      <c r="H500" t="str">
        <f t="shared" si="24"/>
        <v>628T</v>
      </c>
      <c r="I500" t="str">
        <f t="shared" si="25"/>
        <v>5-J09</v>
      </c>
      <c r="K500" s="36" t="b">
        <f>ISNUMBER(MATCH(B500,Selection!A:A,0))</f>
        <v>0</v>
      </c>
    </row>
    <row r="501" spans="1:11" hidden="1">
      <c r="A501" s="11">
        <v>2728</v>
      </c>
      <c r="B501" s="11">
        <v>628</v>
      </c>
      <c r="C501" s="45" t="s">
        <v>2656</v>
      </c>
      <c r="D501" s="11">
        <v>5</v>
      </c>
      <c r="E501" s="11" t="s">
        <v>2593</v>
      </c>
      <c r="F501" s="11"/>
      <c r="H501" t="str">
        <f t="shared" si="24"/>
        <v>628N</v>
      </c>
      <c r="I501" t="str">
        <f t="shared" si="25"/>
        <v>5-J10</v>
      </c>
      <c r="K501" s="36" t="b">
        <f>ISNUMBER(MATCH(B501,Selection!A:A,0))</f>
        <v>0</v>
      </c>
    </row>
    <row r="502" spans="1:11" hidden="1">
      <c r="A502" s="11">
        <v>2774</v>
      </c>
      <c r="B502" s="11">
        <v>633</v>
      </c>
      <c r="C502" s="45" t="s">
        <v>2436</v>
      </c>
      <c r="D502" s="11">
        <v>6</v>
      </c>
      <c r="E502" s="11" t="s">
        <v>2770</v>
      </c>
      <c r="F502" s="11"/>
      <c r="H502" t="str">
        <f t="shared" si="24"/>
        <v>633T</v>
      </c>
      <c r="I502" t="str">
        <f t="shared" si="25"/>
        <v>6-A01</v>
      </c>
      <c r="K502" s="36" t="b">
        <f>ISNUMBER(MATCH(B502,Selection!A:A,0))</f>
        <v>0</v>
      </c>
    </row>
    <row r="503" spans="1:11" hidden="1">
      <c r="A503" s="11">
        <v>2775</v>
      </c>
      <c r="B503" s="11">
        <v>633</v>
      </c>
      <c r="C503" s="45" t="s">
        <v>2656</v>
      </c>
      <c r="D503" s="11">
        <v>6</v>
      </c>
      <c r="E503" s="11" t="s">
        <v>2771</v>
      </c>
      <c r="F503" s="11"/>
      <c r="H503" t="str">
        <f t="shared" si="24"/>
        <v>633N</v>
      </c>
      <c r="I503" t="str">
        <f t="shared" si="25"/>
        <v>6-A02</v>
      </c>
      <c r="K503" s="36" t="b">
        <f>ISNUMBER(MATCH(B503,Selection!A:A,0))</f>
        <v>0</v>
      </c>
    </row>
    <row r="504" spans="1:11" hidden="1">
      <c r="A504" s="11">
        <v>4926</v>
      </c>
      <c r="B504" s="11">
        <v>525</v>
      </c>
      <c r="C504" s="45" t="s">
        <v>2656</v>
      </c>
      <c r="D504" s="11">
        <v>6</v>
      </c>
      <c r="E504" s="11" t="s">
        <v>2763</v>
      </c>
      <c r="F504" s="11" t="s">
        <v>2847</v>
      </c>
      <c r="H504" t="str">
        <f t="shared" si="24"/>
        <v>525N</v>
      </c>
      <c r="I504" t="str">
        <f t="shared" si="25"/>
        <v>6-A03</v>
      </c>
      <c r="K504" s="36" t="b">
        <f>ISNUMBER(MATCH(B504,Selection!A:A,0))</f>
        <v>0</v>
      </c>
    </row>
    <row r="505" spans="1:11" hidden="1">
      <c r="A505" s="11">
        <v>2277</v>
      </c>
      <c r="B505" s="11">
        <v>525</v>
      </c>
      <c r="C505" s="45" t="s">
        <v>2436</v>
      </c>
      <c r="D505" s="11">
        <v>6</v>
      </c>
      <c r="E505" s="11" t="s">
        <v>2756</v>
      </c>
      <c r="F505" s="11" t="s">
        <v>2848</v>
      </c>
      <c r="H505" t="str">
        <f t="shared" si="24"/>
        <v>525T</v>
      </c>
      <c r="I505" t="str">
        <f t="shared" si="25"/>
        <v>6-A04</v>
      </c>
      <c r="K505" s="36" t="b">
        <f>ISNUMBER(MATCH(B505,Selection!A:A,0))</f>
        <v>0</v>
      </c>
    </row>
    <row r="506" spans="1:11" hidden="1">
      <c r="A506" s="11">
        <v>4928</v>
      </c>
      <c r="B506" s="11">
        <v>527</v>
      </c>
      <c r="C506" s="45" t="s">
        <v>2656</v>
      </c>
      <c r="D506" s="11">
        <v>6</v>
      </c>
      <c r="E506" s="11" t="s">
        <v>2757</v>
      </c>
      <c r="F506" s="11" t="s">
        <v>2849</v>
      </c>
      <c r="H506" t="str">
        <f t="shared" si="24"/>
        <v>527N</v>
      </c>
      <c r="I506" t="str">
        <f t="shared" si="25"/>
        <v>6-A05</v>
      </c>
      <c r="K506" s="36" t="b">
        <f>ISNUMBER(MATCH(B506,Selection!A:A,0))</f>
        <v>0</v>
      </c>
    </row>
    <row r="507" spans="1:11" hidden="1">
      <c r="A507" s="11">
        <v>2281</v>
      </c>
      <c r="B507" s="11">
        <v>527</v>
      </c>
      <c r="C507" s="45" t="s">
        <v>2436</v>
      </c>
      <c r="D507" s="11">
        <v>6</v>
      </c>
      <c r="E507" s="11" t="s">
        <v>2758</v>
      </c>
      <c r="F507" s="11" t="s">
        <v>2850</v>
      </c>
      <c r="H507" t="str">
        <f t="shared" si="24"/>
        <v>527T</v>
      </c>
      <c r="I507" t="str">
        <f t="shared" si="25"/>
        <v>6-A06</v>
      </c>
      <c r="K507" s="36" t="b">
        <f>ISNUMBER(MATCH(B507,Selection!A:A,0))</f>
        <v>0</v>
      </c>
    </row>
    <row r="508" spans="1:11" hidden="1">
      <c r="A508" s="11">
        <v>2008</v>
      </c>
      <c r="B508" s="10">
        <v>458</v>
      </c>
      <c r="C508" s="45" t="s">
        <v>2420</v>
      </c>
      <c r="D508" s="10">
        <v>6</v>
      </c>
      <c r="E508" s="11" t="s">
        <v>2918</v>
      </c>
      <c r="F508" s="10" t="s">
        <v>2238</v>
      </c>
      <c r="H508" t="str">
        <f t="shared" si="24"/>
        <v>458N</v>
      </c>
      <c r="I508" t="str">
        <f t="shared" si="25"/>
        <v>6-A07</v>
      </c>
      <c r="K508" s="36" t="b">
        <f>ISNUMBER(MATCH(B508,Selection!A:A,0))</f>
        <v>0</v>
      </c>
    </row>
    <row r="509" spans="1:11" hidden="1">
      <c r="A509" s="11">
        <v>2007</v>
      </c>
      <c r="B509" s="10">
        <v>458</v>
      </c>
      <c r="C509" s="45" t="s">
        <v>2419</v>
      </c>
      <c r="D509" s="11">
        <v>6</v>
      </c>
      <c r="E509" s="11" t="s">
        <v>2919</v>
      </c>
      <c r="F509" s="10" t="s">
        <v>2237</v>
      </c>
      <c r="H509" t="str">
        <f t="shared" si="24"/>
        <v>458T</v>
      </c>
      <c r="I509" t="str">
        <f t="shared" si="25"/>
        <v>6-A08</v>
      </c>
      <c r="K509" s="36" t="b">
        <f>ISNUMBER(MATCH(B509,Selection!A:A,0))</f>
        <v>0</v>
      </c>
    </row>
    <row r="510" spans="1:11" hidden="1">
      <c r="A510" s="54">
        <v>2285</v>
      </c>
      <c r="B510" s="54">
        <v>531</v>
      </c>
      <c r="C510" s="55" t="s">
        <v>2690</v>
      </c>
      <c r="D510" s="52">
        <v>6</v>
      </c>
      <c r="E510" s="10" t="s">
        <v>2920</v>
      </c>
      <c r="F510" s="10" t="s">
        <v>2753</v>
      </c>
      <c r="H510" t="str">
        <f t="shared" si="24"/>
        <v>531T</v>
      </c>
      <c r="I510" t="str">
        <f t="shared" si="25"/>
        <v>6-A09</v>
      </c>
      <c r="K510" s="36" t="b">
        <f>ISNUMBER(MATCH(B510,Selection!A:A,0))</f>
        <v>0</v>
      </c>
    </row>
    <row r="511" spans="1:11" hidden="1">
      <c r="A511" s="41">
        <v>2186</v>
      </c>
      <c r="B511" s="41">
        <v>503</v>
      </c>
      <c r="C511" s="46" t="s">
        <v>2248</v>
      </c>
      <c r="D511" s="52">
        <v>6</v>
      </c>
      <c r="E511" s="10" t="s">
        <v>2437</v>
      </c>
      <c r="F511" s="10" t="s">
        <v>2753</v>
      </c>
      <c r="H511" t="str">
        <f t="shared" si="24"/>
        <v>503N</v>
      </c>
      <c r="I511" t="str">
        <f t="shared" ref="I511:I574" si="26">D511&amp;"-"&amp;E511</f>
        <v>6-A10</v>
      </c>
      <c r="K511" s="36" t="b">
        <f>ISNUMBER(MATCH(B511,Selection!A:A,0))</f>
        <v>0</v>
      </c>
    </row>
    <row r="512" spans="1:11" hidden="1">
      <c r="A512" s="41">
        <v>2287</v>
      </c>
      <c r="B512" s="41">
        <v>532</v>
      </c>
      <c r="C512" s="46" t="s">
        <v>2690</v>
      </c>
      <c r="D512" s="52">
        <v>6</v>
      </c>
      <c r="E512" s="10" t="s">
        <v>2921</v>
      </c>
      <c r="F512" s="10" t="s">
        <v>2753</v>
      </c>
      <c r="H512" t="str">
        <f t="shared" si="24"/>
        <v>532T</v>
      </c>
      <c r="I512" t="str">
        <f t="shared" si="26"/>
        <v>6-B01</v>
      </c>
      <c r="K512" s="36" t="b">
        <f>ISNUMBER(MATCH(B512,Selection!A:A,0))</f>
        <v>0</v>
      </c>
    </row>
    <row r="513" spans="1:11" hidden="1">
      <c r="A513" s="41">
        <v>2288</v>
      </c>
      <c r="B513" s="41">
        <v>532</v>
      </c>
      <c r="C513" s="46" t="s">
        <v>2248</v>
      </c>
      <c r="D513" s="52">
        <v>6</v>
      </c>
      <c r="E513" s="10" t="s">
        <v>2922</v>
      </c>
      <c r="F513" s="10" t="s">
        <v>2753</v>
      </c>
      <c r="H513" t="str">
        <f t="shared" si="24"/>
        <v>532N</v>
      </c>
      <c r="I513" t="str">
        <f t="shared" si="26"/>
        <v>6-B02</v>
      </c>
      <c r="K513" s="36" t="b">
        <f>ISNUMBER(MATCH(B513,Selection!A:A,0))</f>
        <v>0</v>
      </c>
    </row>
    <row r="514" spans="1:11" hidden="1">
      <c r="A514" s="41">
        <v>2350</v>
      </c>
      <c r="B514" s="41">
        <v>537</v>
      </c>
      <c r="C514" s="46" t="s">
        <v>2690</v>
      </c>
      <c r="D514" s="52">
        <v>6</v>
      </c>
      <c r="E514" s="10" t="s">
        <v>3082</v>
      </c>
      <c r="F514" s="10" t="s">
        <v>2753</v>
      </c>
      <c r="H514" t="str">
        <f t="shared" ref="H514:H577" si="27">B514&amp;C514</f>
        <v>537T</v>
      </c>
      <c r="I514" t="str">
        <f t="shared" si="26"/>
        <v>6-B03</v>
      </c>
      <c r="K514" s="36" t="b">
        <f>ISNUMBER(MATCH(B514,Selection!A:A,0))</f>
        <v>0</v>
      </c>
    </row>
    <row r="515" spans="1:11" hidden="1">
      <c r="A515" s="41">
        <v>2351</v>
      </c>
      <c r="B515" s="41">
        <v>537</v>
      </c>
      <c r="C515" s="46" t="s">
        <v>2248</v>
      </c>
      <c r="D515" s="52">
        <v>6</v>
      </c>
      <c r="E515" s="10" t="s">
        <v>3083</v>
      </c>
      <c r="F515" s="10" t="s">
        <v>2753</v>
      </c>
      <c r="H515" t="str">
        <f t="shared" si="27"/>
        <v>537N</v>
      </c>
      <c r="I515" t="str">
        <f t="shared" si="26"/>
        <v>6-B04</v>
      </c>
      <c r="K515" s="36" t="b">
        <f>ISNUMBER(MATCH(B515,Selection!A:A,0))</f>
        <v>0</v>
      </c>
    </row>
    <row r="516" spans="1:11" hidden="1">
      <c r="A516" s="41">
        <v>2352</v>
      </c>
      <c r="B516" s="41">
        <v>538</v>
      </c>
      <c r="C516" s="46" t="s">
        <v>2690</v>
      </c>
      <c r="D516" s="52">
        <v>6</v>
      </c>
      <c r="E516" s="10" t="s">
        <v>2938</v>
      </c>
      <c r="F516" s="10" t="s">
        <v>2753</v>
      </c>
      <c r="H516" t="str">
        <f t="shared" si="27"/>
        <v>538T</v>
      </c>
      <c r="I516" t="str">
        <f t="shared" si="26"/>
        <v>6-B05</v>
      </c>
      <c r="K516" s="36" t="b">
        <f>ISNUMBER(MATCH(B516,Selection!A:A,0))</f>
        <v>0</v>
      </c>
    </row>
    <row r="517" spans="1:11" hidden="1">
      <c r="A517" s="41">
        <v>2353</v>
      </c>
      <c r="B517" s="41">
        <v>538</v>
      </c>
      <c r="C517" s="46" t="s">
        <v>2248</v>
      </c>
      <c r="D517" s="52">
        <v>6</v>
      </c>
      <c r="E517" s="10" t="s">
        <v>2939</v>
      </c>
      <c r="F517" s="10" t="s">
        <v>2753</v>
      </c>
      <c r="H517" t="str">
        <f t="shared" si="27"/>
        <v>538N</v>
      </c>
      <c r="I517" t="str">
        <f t="shared" si="26"/>
        <v>6-B06</v>
      </c>
      <c r="K517" s="36" t="b">
        <f>ISNUMBER(MATCH(B517,Selection!A:A,0))</f>
        <v>0</v>
      </c>
    </row>
    <row r="518" spans="1:11" hidden="1">
      <c r="A518" s="41">
        <v>2380</v>
      </c>
      <c r="B518" s="41">
        <v>539</v>
      </c>
      <c r="C518" s="46" t="s">
        <v>2690</v>
      </c>
      <c r="D518" s="52">
        <v>6</v>
      </c>
      <c r="E518" s="10" t="s">
        <v>2940</v>
      </c>
      <c r="F518" s="10" t="s">
        <v>2753</v>
      </c>
      <c r="H518" t="str">
        <f t="shared" si="27"/>
        <v>539T</v>
      </c>
      <c r="I518" t="str">
        <f t="shared" si="26"/>
        <v>6-B07</v>
      </c>
      <c r="K518" s="36" t="b">
        <f>ISNUMBER(MATCH(B518,Selection!A:A,0))</f>
        <v>0</v>
      </c>
    </row>
    <row r="519" spans="1:11" hidden="1">
      <c r="A519" s="41">
        <v>2381</v>
      </c>
      <c r="B519" s="41">
        <v>539</v>
      </c>
      <c r="C519" s="46" t="s">
        <v>2248</v>
      </c>
      <c r="D519" s="52">
        <v>6</v>
      </c>
      <c r="E519" s="10" t="s">
        <v>2941</v>
      </c>
      <c r="F519" s="10" t="s">
        <v>2753</v>
      </c>
      <c r="H519" t="str">
        <f t="shared" si="27"/>
        <v>539N</v>
      </c>
      <c r="I519" t="str">
        <f t="shared" si="26"/>
        <v>6-B08</v>
      </c>
      <c r="K519" s="36" t="b">
        <f>ISNUMBER(MATCH(B519,Selection!A:A,0))</f>
        <v>0</v>
      </c>
    </row>
    <row r="520" spans="1:11" hidden="1">
      <c r="A520" s="41">
        <v>2382</v>
      </c>
      <c r="B520" s="41">
        <v>540</v>
      </c>
      <c r="C520" s="46" t="s">
        <v>2690</v>
      </c>
      <c r="D520" s="52">
        <v>6</v>
      </c>
      <c r="E520" s="10" t="s">
        <v>2942</v>
      </c>
      <c r="F520" s="10" t="s">
        <v>2753</v>
      </c>
      <c r="H520" t="str">
        <f t="shared" si="27"/>
        <v>540T</v>
      </c>
      <c r="I520" t="str">
        <f t="shared" si="26"/>
        <v>6-B09</v>
      </c>
      <c r="K520" s="36" t="b">
        <f>ISNUMBER(MATCH(B520,Selection!A:A,0))</f>
        <v>0</v>
      </c>
    </row>
    <row r="521" spans="1:11" hidden="1">
      <c r="A521" s="41">
        <v>2383</v>
      </c>
      <c r="B521" s="41">
        <v>540</v>
      </c>
      <c r="C521" s="46" t="s">
        <v>2248</v>
      </c>
      <c r="D521" s="52">
        <v>6</v>
      </c>
      <c r="E521" s="10" t="s">
        <v>2784</v>
      </c>
      <c r="F521" s="10" t="s">
        <v>2753</v>
      </c>
      <c r="H521" t="str">
        <f t="shared" si="27"/>
        <v>540N</v>
      </c>
      <c r="I521" t="str">
        <f t="shared" si="26"/>
        <v>6-B10</v>
      </c>
      <c r="K521" s="36" t="b">
        <f>ISNUMBER(MATCH(B521,Selection!A:A,0))</f>
        <v>0</v>
      </c>
    </row>
    <row r="522" spans="1:11" hidden="1">
      <c r="A522" s="41">
        <v>2384</v>
      </c>
      <c r="B522" s="41">
        <v>541</v>
      </c>
      <c r="C522" s="46" t="s">
        <v>2690</v>
      </c>
      <c r="D522" s="52">
        <v>6</v>
      </c>
      <c r="E522" s="10" t="s">
        <v>2943</v>
      </c>
      <c r="F522" s="10" t="s">
        <v>2753</v>
      </c>
      <c r="H522" t="str">
        <f t="shared" si="27"/>
        <v>541T</v>
      </c>
      <c r="I522" t="str">
        <f t="shared" si="26"/>
        <v>6-C01</v>
      </c>
      <c r="K522" s="36" t="b">
        <f>ISNUMBER(MATCH(B522,Selection!A:A,0))</f>
        <v>0</v>
      </c>
    </row>
    <row r="523" spans="1:11" hidden="1">
      <c r="A523" s="41">
        <v>2385</v>
      </c>
      <c r="B523" s="41">
        <v>541</v>
      </c>
      <c r="C523" s="46" t="s">
        <v>2248</v>
      </c>
      <c r="D523" s="52">
        <v>6</v>
      </c>
      <c r="E523" s="10" t="s">
        <v>2944</v>
      </c>
      <c r="F523" s="10" t="s">
        <v>2753</v>
      </c>
      <c r="H523" t="str">
        <f t="shared" si="27"/>
        <v>541N</v>
      </c>
      <c r="I523" t="str">
        <f t="shared" si="26"/>
        <v>6-C02</v>
      </c>
      <c r="K523" s="36" t="b">
        <f>ISNUMBER(MATCH(B523,Selection!A:A,0))</f>
        <v>0</v>
      </c>
    </row>
    <row r="524" spans="1:11" hidden="1">
      <c r="A524" s="41">
        <v>2392</v>
      </c>
      <c r="B524" s="41">
        <v>545</v>
      </c>
      <c r="C524" s="46" t="s">
        <v>3170</v>
      </c>
      <c r="D524" s="52">
        <v>6</v>
      </c>
      <c r="E524" s="10" t="s">
        <v>2945</v>
      </c>
      <c r="F524" s="10" t="s">
        <v>2753</v>
      </c>
      <c r="H524" t="str">
        <f t="shared" si="27"/>
        <v>545ADE</v>
      </c>
      <c r="I524" t="str">
        <f t="shared" si="26"/>
        <v>6-C03</v>
      </c>
      <c r="K524" s="36" t="b">
        <f>ISNUMBER(MATCH(B524,Selection!A:A,0))</f>
        <v>0</v>
      </c>
    </row>
    <row r="525" spans="1:11" hidden="1">
      <c r="A525" s="41">
        <v>2393</v>
      </c>
      <c r="B525" s="41">
        <v>545</v>
      </c>
      <c r="C525" s="46" t="s">
        <v>2248</v>
      </c>
      <c r="D525" s="52">
        <v>6</v>
      </c>
      <c r="E525" s="10" t="s">
        <v>2946</v>
      </c>
      <c r="F525" s="10" t="s">
        <v>2753</v>
      </c>
      <c r="H525" t="str">
        <f t="shared" si="27"/>
        <v>545N</v>
      </c>
      <c r="I525" t="str">
        <f t="shared" si="26"/>
        <v>6-C04</v>
      </c>
      <c r="K525" s="36" t="b">
        <f>ISNUMBER(MATCH(B525,Selection!A:A,0))</f>
        <v>0</v>
      </c>
    </row>
    <row r="526" spans="1:11" hidden="1">
      <c r="A526" s="41">
        <v>2449</v>
      </c>
      <c r="B526" s="41">
        <v>551</v>
      </c>
      <c r="C526" s="46" t="s">
        <v>2690</v>
      </c>
      <c r="D526" s="52">
        <v>6</v>
      </c>
      <c r="E526" s="10" t="s">
        <v>2947</v>
      </c>
      <c r="F526" s="10" t="s">
        <v>2753</v>
      </c>
      <c r="H526" t="str">
        <f t="shared" si="27"/>
        <v>551T</v>
      </c>
      <c r="I526" t="str">
        <f t="shared" si="26"/>
        <v>6-C05</v>
      </c>
      <c r="K526" s="36" t="b">
        <f>ISNUMBER(MATCH(B526,Selection!A:A,0))</f>
        <v>0</v>
      </c>
    </row>
    <row r="527" spans="1:11" hidden="1">
      <c r="A527" s="41">
        <v>2450</v>
      </c>
      <c r="B527" s="41">
        <v>551</v>
      </c>
      <c r="C527" s="46" t="s">
        <v>2248</v>
      </c>
      <c r="D527" s="52">
        <v>6</v>
      </c>
      <c r="E527" s="10" t="s">
        <v>3021</v>
      </c>
      <c r="F527" s="10" t="s">
        <v>2753</v>
      </c>
      <c r="H527" t="str">
        <f t="shared" si="27"/>
        <v>551N</v>
      </c>
      <c r="I527" t="str">
        <f t="shared" si="26"/>
        <v>6-C06</v>
      </c>
      <c r="K527" s="36" t="b">
        <f>ISNUMBER(MATCH(B527,Selection!A:A,0))</f>
        <v>0</v>
      </c>
    </row>
    <row r="528" spans="1:11" hidden="1">
      <c r="A528" s="41">
        <v>2455</v>
      </c>
      <c r="B528" s="41">
        <v>554</v>
      </c>
      <c r="C528" s="46" t="s">
        <v>2690</v>
      </c>
      <c r="D528" s="52">
        <v>6</v>
      </c>
      <c r="E528" s="10" t="s">
        <v>2826</v>
      </c>
      <c r="F528" s="10" t="s">
        <v>2753</v>
      </c>
      <c r="H528" t="str">
        <f t="shared" si="27"/>
        <v>554T</v>
      </c>
      <c r="I528" t="str">
        <f t="shared" si="26"/>
        <v>6-C07</v>
      </c>
      <c r="K528" s="36" t="b">
        <f>ISNUMBER(MATCH(B528,Selection!A:A,0))</f>
        <v>0</v>
      </c>
    </row>
    <row r="529" spans="1:11" hidden="1">
      <c r="A529" s="41">
        <v>2456</v>
      </c>
      <c r="B529" s="41">
        <v>554</v>
      </c>
      <c r="C529" s="46" t="s">
        <v>2248</v>
      </c>
      <c r="D529" s="52">
        <v>6</v>
      </c>
      <c r="E529" s="10" t="s">
        <v>3022</v>
      </c>
      <c r="F529" s="10" t="s">
        <v>2753</v>
      </c>
      <c r="H529" t="str">
        <f t="shared" si="27"/>
        <v>554N</v>
      </c>
      <c r="I529" t="str">
        <f t="shared" si="26"/>
        <v>6-C08</v>
      </c>
      <c r="K529" s="36" t="b">
        <f>ISNUMBER(MATCH(B529,Selection!A:A,0))</f>
        <v>0</v>
      </c>
    </row>
    <row r="530" spans="1:11" hidden="1">
      <c r="A530" s="41">
        <v>2457</v>
      </c>
      <c r="B530" s="41">
        <v>555</v>
      </c>
      <c r="C530" s="46" t="s">
        <v>2690</v>
      </c>
      <c r="D530" s="52">
        <v>6</v>
      </c>
      <c r="E530" s="10" t="s">
        <v>2948</v>
      </c>
      <c r="F530" s="10" t="s">
        <v>2753</v>
      </c>
      <c r="H530" t="str">
        <f t="shared" si="27"/>
        <v>555T</v>
      </c>
      <c r="I530" t="str">
        <f t="shared" si="26"/>
        <v>6-C09</v>
      </c>
      <c r="K530" s="36" t="b">
        <f>ISNUMBER(MATCH(B530,Selection!A:A,0))</f>
        <v>0</v>
      </c>
    </row>
    <row r="531" spans="1:11" hidden="1">
      <c r="A531" s="41">
        <v>2458</v>
      </c>
      <c r="B531" s="41">
        <v>555</v>
      </c>
      <c r="C531" s="46" t="s">
        <v>2248</v>
      </c>
      <c r="D531" s="52">
        <v>6</v>
      </c>
      <c r="E531" s="10" t="s">
        <v>3023</v>
      </c>
      <c r="F531" s="10" t="s">
        <v>2753</v>
      </c>
      <c r="H531" t="str">
        <f t="shared" si="27"/>
        <v>555N</v>
      </c>
      <c r="I531" t="str">
        <f t="shared" si="26"/>
        <v>6-C10</v>
      </c>
      <c r="K531" s="36" t="b">
        <f>ISNUMBER(MATCH(B531,Selection!A:A,0))</f>
        <v>0</v>
      </c>
    </row>
    <row r="532" spans="1:11" hidden="1">
      <c r="A532" s="41">
        <v>2459</v>
      </c>
      <c r="B532" s="41">
        <v>556</v>
      </c>
      <c r="C532" s="46" t="s">
        <v>2690</v>
      </c>
      <c r="D532" s="52">
        <v>6</v>
      </c>
      <c r="E532" s="10" t="s">
        <v>2949</v>
      </c>
      <c r="F532" s="10" t="s">
        <v>2753</v>
      </c>
      <c r="H532" t="str">
        <f t="shared" si="27"/>
        <v>556T</v>
      </c>
      <c r="I532" t="str">
        <f t="shared" si="26"/>
        <v>6-D01</v>
      </c>
      <c r="K532" s="36" t="b">
        <f>ISNUMBER(MATCH(B532,Selection!A:A,0))</f>
        <v>0</v>
      </c>
    </row>
    <row r="533" spans="1:11" hidden="1">
      <c r="A533" s="41">
        <v>2460</v>
      </c>
      <c r="B533" s="41">
        <v>556</v>
      </c>
      <c r="C533" s="46" t="s">
        <v>2248</v>
      </c>
      <c r="D533" s="52">
        <v>6</v>
      </c>
      <c r="E533" s="10" t="s">
        <v>2950</v>
      </c>
      <c r="F533" s="10" t="s">
        <v>2753</v>
      </c>
      <c r="H533" t="str">
        <f t="shared" si="27"/>
        <v>556N</v>
      </c>
      <c r="I533" t="str">
        <f t="shared" si="26"/>
        <v>6-D02</v>
      </c>
      <c r="K533" s="36" t="b">
        <f>ISNUMBER(MATCH(B533,Selection!A:A,0))</f>
        <v>0</v>
      </c>
    </row>
    <row r="534" spans="1:11" hidden="1">
      <c r="A534" s="41">
        <v>2564</v>
      </c>
      <c r="B534" s="41">
        <v>559</v>
      </c>
      <c r="C534" s="46" t="s">
        <v>2690</v>
      </c>
      <c r="D534" s="52">
        <v>6</v>
      </c>
      <c r="E534" s="10" t="s">
        <v>2951</v>
      </c>
      <c r="F534" s="10" t="s">
        <v>2753</v>
      </c>
      <c r="H534" t="str">
        <f t="shared" si="27"/>
        <v>559T</v>
      </c>
      <c r="I534" t="str">
        <f t="shared" si="26"/>
        <v>6-D03</v>
      </c>
      <c r="K534" s="36" t="b">
        <f>ISNUMBER(MATCH(B534,Selection!A:A,0))</f>
        <v>0</v>
      </c>
    </row>
    <row r="535" spans="1:11" hidden="1">
      <c r="A535" s="41">
        <v>2565</v>
      </c>
      <c r="B535" s="41">
        <v>559</v>
      </c>
      <c r="C535" s="46" t="s">
        <v>2248</v>
      </c>
      <c r="D535" s="52">
        <v>6</v>
      </c>
      <c r="E535" s="10" t="s">
        <v>2952</v>
      </c>
      <c r="F535" s="10" t="s">
        <v>2753</v>
      </c>
      <c r="H535" t="str">
        <f t="shared" si="27"/>
        <v>559N</v>
      </c>
      <c r="I535" t="str">
        <f t="shared" si="26"/>
        <v>6-D04</v>
      </c>
      <c r="K535" s="36" t="b">
        <f>ISNUMBER(MATCH(B535,Selection!A:A,0))</f>
        <v>0</v>
      </c>
    </row>
    <row r="536" spans="1:11" hidden="1">
      <c r="A536" s="41">
        <v>2566</v>
      </c>
      <c r="B536" s="41">
        <v>560</v>
      </c>
      <c r="C536" s="46" t="s">
        <v>2690</v>
      </c>
      <c r="D536" s="52">
        <v>6</v>
      </c>
      <c r="E536" s="10" t="s">
        <v>2926</v>
      </c>
      <c r="F536" s="10" t="s">
        <v>2753</v>
      </c>
      <c r="H536" t="str">
        <f t="shared" si="27"/>
        <v>560T</v>
      </c>
      <c r="I536" t="str">
        <f t="shared" si="26"/>
        <v>6-D05</v>
      </c>
      <c r="K536" s="36" t="b">
        <f>ISNUMBER(MATCH(B536,Selection!A:A,0))</f>
        <v>0</v>
      </c>
    </row>
    <row r="537" spans="1:11" hidden="1">
      <c r="A537" s="41">
        <v>2567</v>
      </c>
      <c r="B537" s="41">
        <v>560</v>
      </c>
      <c r="C537" s="46" t="s">
        <v>2248</v>
      </c>
      <c r="D537" s="52">
        <v>6</v>
      </c>
      <c r="E537" s="10" t="s">
        <v>2927</v>
      </c>
      <c r="F537" s="10" t="s">
        <v>2753</v>
      </c>
      <c r="H537" t="str">
        <f t="shared" si="27"/>
        <v>560N</v>
      </c>
      <c r="I537" t="str">
        <f t="shared" si="26"/>
        <v>6-D06</v>
      </c>
      <c r="K537" s="36" t="b">
        <f>ISNUMBER(MATCH(B537,Selection!A:A,0))</f>
        <v>0</v>
      </c>
    </row>
    <row r="538" spans="1:11" hidden="1">
      <c r="A538" s="41">
        <v>2568</v>
      </c>
      <c r="B538" s="41">
        <v>561</v>
      </c>
      <c r="C538" s="46" t="s">
        <v>2690</v>
      </c>
      <c r="D538" s="52">
        <v>6</v>
      </c>
      <c r="E538" s="10" t="s">
        <v>2827</v>
      </c>
      <c r="F538" s="10" t="s">
        <v>2753</v>
      </c>
      <c r="H538" t="str">
        <f t="shared" si="27"/>
        <v>561T</v>
      </c>
      <c r="I538" t="str">
        <f t="shared" si="26"/>
        <v>6-D07</v>
      </c>
      <c r="K538" s="36" t="b">
        <f>ISNUMBER(MATCH(B538,Selection!A:A,0))</f>
        <v>0</v>
      </c>
    </row>
    <row r="539" spans="1:11" hidden="1">
      <c r="A539" s="41">
        <v>2569</v>
      </c>
      <c r="B539" s="41">
        <v>561</v>
      </c>
      <c r="C539" s="46" t="s">
        <v>2248</v>
      </c>
      <c r="D539" s="52">
        <v>6</v>
      </c>
      <c r="E539" s="10" t="s">
        <v>2828</v>
      </c>
      <c r="F539" s="10" t="s">
        <v>2753</v>
      </c>
      <c r="H539" t="str">
        <f t="shared" si="27"/>
        <v>561N</v>
      </c>
      <c r="I539" t="str">
        <f t="shared" si="26"/>
        <v>6-D08</v>
      </c>
      <c r="K539" s="36" t="b">
        <f>ISNUMBER(MATCH(B539,Selection!A:A,0))</f>
        <v>0</v>
      </c>
    </row>
    <row r="540" spans="1:11" hidden="1">
      <c r="A540" s="41">
        <v>2570</v>
      </c>
      <c r="B540" s="41">
        <v>562</v>
      </c>
      <c r="C540" s="46" t="s">
        <v>2690</v>
      </c>
      <c r="D540" s="52">
        <v>6</v>
      </c>
      <c r="E540" s="10" t="s">
        <v>2829</v>
      </c>
      <c r="F540" s="10" t="s">
        <v>2753</v>
      </c>
      <c r="H540" t="str">
        <f t="shared" si="27"/>
        <v>562T</v>
      </c>
      <c r="I540" t="str">
        <f t="shared" si="26"/>
        <v>6-D09</v>
      </c>
      <c r="K540" s="36" t="b">
        <f>ISNUMBER(MATCH(B540,Selection!A:A,0))</f>
        <v>0</v>
      </c>
    </row>
    <row r="541" spans="1:11" hidden="1">
      <c r="A541" s="41">
        <v>2571</v>
      </c>
      <c r="B541" s="41">
        <v>562</v>
      </c>
      <c r="C541" s="46" t="s">
        <v>2248</v>
      </c>
      <c r="D541" s="52">
        <v>6</v>
      </c>
      <c r="E541" s="10" t="s">
        <v>2883</v>
      </c>
      <c r="F541" s="10" t="s">
        <v>2753</v>
      </c>
      <c r="H541" t="str">
        <f t="shared" si="27"/>
        <v>562N</v>
      </c>
      <c r="I541" t="str">
        <f t="shared" si="26"/>
        <v>6-D10</v>
      </c>
      <c r="K541" s="36" t="b">
        <f>ISNUMBER(MATCH(B541,Selection!A:A,0))</f>
        <v>0</v>
      </c>
    </row>
    <row r="542" spans="1:11" hidden="1">
      <c r="A542" s="41">
        <v>2572</v>
      </c>
      <c r="B542" s="41">
        <v>563</v>
      </c>
      <c r="C542" s="46" t="s">
        <v>2690</v>
      </c>
      <c r="D542" s="52">
        <v>6</v>
      </c>
      <c r="E542" s="10" t="s">
        <v>2830</v>
      </c>
      <c r="F542" s="10" t="s">
        <v>2753</v>
      </c>
      <c r="H542" t="str">
        <f t="shared" si="27"/>
        <v>563T</v>
      </c>
      <c r="I542" t="str">
        <f t="shared" si="26"/>
        <v>6-E01</v>
      </c>
      <c r="K542" s="36" t="b">
        <f>ISNUMBER(MATCH(B542,Selection!A:A,0))</f>
        <v>0</v>
      </c>
    </row>
    <row r="543" spans="1:11" hidden="1">
      <c r="A543" s="41">
        <v>2573</v>
      </c>
      <c r="B543" s="41">
        <v>563</v>
      </c>
      <c r="C543" s="46" t="s">
        <v>2248</v>
      </c>
      <c r="D543" s="52">
        <v>6</v>
      </c>
      <c r="E543" s="10" t="s">
        <v>3166</v>
      </c>
      <c r="F543" s="10" t="s">
        <v>2753</v>
      </c>
      <c r="H543" t="str">
        <f t="shared" si="27"/>
        <v>563N</v>
      </c>
      <c r="I543" t="str">
        <f t="shared" si="26"/>
        <v>6-E02</v>
      </c>
      <c r="K543" s="36" t="b">
        <f>ISNUMBER(MATCH(B543,Selection!A:A,0))</f>
        <v>0</v>
      </c>
    </row>
    <row r="544" spans="1:11" hidden="1">
      <c r="A544" s="41">
        <v>2574</v>
      </c>
      <c r="B544" s="41">
        <v>563</v>
      </c>
      <c r="C544" s="46" t="s">
        <v>2744</v>
      </c>
      <c r="D544" s="52">
        <v>6</v>
      </c>
      <c r="E544" s="10" t="s">
        <v>3167</v>
      </c>
      <c r="F544" s="10" t="s">
        <v>2753</v>
      </c>
      <c r="H544" t="str">
        <f t="shared" si="27"/>
        <v>563MET</v>
      </c>
      <c r="I544" t="str">
        <f t="shared" si="26"/>
        <v>6-E03</v>
      </c>
      <c r="K544" s="36" t="b">
        <f>ISNUMBER(MATCH(B544,Selection!A:A,0))</f>
        <v>0</v>
      </c>
    </row>
    <row r="545" spans="1:11" hidden="1">
      <c r="A545" s="41">
        <v>2593</v>
      </c>
      <c r="B545" s="41">
        <v>569</v>
      </c>
      <c r="C545" s="46" t="s">
        <v>2690</v>
      </c>
      <c r="D545" s="52">
        <v>6</v>
      </c>
      <c r="E545" s="10" t="s">
        <v>3168</v>
      </c>
      <c r="F545" s="10" t="s">
        <v>2753</v>
      </c>
      <c r="H545" t="str">
        <f t="shared" si="27"/>
        <v>569T</v>
      </c>
      <c r="I545" t="str">
        <f t="shared" si="26"/>
        <v>6-E04</v>
      </c>
      <c r="K545" s="36" t="b">
        <f>ISNUMBER(MATCH(B545,Selection!A:A,0))</f>
        <v>0</v>
      </c>
    </row>
    <row r="546" spans="1:11" hidden="1">
      <c r="A546" s="41">
        <v>2594</v>
      </c>
      <c r="B546" s="41">
        <v>569</v>
      </c>
      <c r="C546" s="46" t="s">
        <v>2248</v>
      </c>
      <c r="D546" s="52">
        <v>6</v>
      </c>
      <c r="E546" s="10" t="s">
        <v>2435</v>
      </c>
      <c r="F546" s="10" t="s">
        <v>2753</v>
      </c>
      <c r="H546" t="str">
        <f t="shared" si="27"/>
        <v>569N</v>
      </c>
      <c r="I546" t="str">
        <f t="shared" si="26"/>
        <v>6-E05</v>
      </c>
      <c r="K546" s="36" t="b">
        <f>ISNUMBER(MATCH(B546,Selection!A:A,0))</f>
        <v>0</v>
      </c>
    </row>
    <row r="547" spans="1:11" hidden="1">
      <c r="A547" s="41">
        <v>2597</v>
      </c>
      <c r="B547" s="41">
        <v>571</v>
      </c>
      <c r="C547" s="46" t="s">
        <v>2690</v>
      </c>
      <c r="D547" s="52">
        <v>6</v>
      </c>
      <c r="E547" s="10" t="s">
        <v>2493</v>
      </c>
      <c r="F547" s="10" t="s">
        <v>2753</v>
      </c>
      <c r="H547" t="str">
        <f t="shared" si="27"/>
        <v>571T</v>
      </c>
      <c r="I547" t="str">
        <f t="shared" si="26"/>
        <v>6-E06</v>
      </c>
      <c r="K547" s="36" t="b">
        <f>ISNUMBER(MATCH(B547,Selection!A:A,0))</f>
        <v>0</v>
      </c>
    </row>
    <row r="548" spans="1:11" hidden="1">
      <c r="A548" s="41">
        <v>2598</v>
      </c>
      <c r="B548" s="41">
        <v>571</v>
      </c>
      <c r="C548" s="46" t="s">
        <v>2248</v>
      </c>
      <c r="D548" s="52">
        <v>6</v>
      </c>
      <c r="E548" s="10" t="s">
        <v>2305</v>
      </c>
      <c r="F548" s="10" t="s">
        <v>2753</v>
      </c>
      <c r="H548" t="str">
        <f t="shared" si="27"/>
        <v>571N</v>
      </c>
      <c r="I548" t="str">
        <f t="shared" si="26"/>
        <v>6-E07</v>
      </c>
      <c r="K548" s="36" t="b">
        <f>ISNUMBER(MATCH(B548,Selection!A:A,0))</f>
        <v>0</v>
      </c>
    </row>
    <row r="549" spans="1:11" hidden="1">
      <c r="A549" s="41">
        <v>2599</v>
      </c>
      <c r="B549" s="41">
        <v>572</v>
      </c>
      <c r="C549" s="46" t="s">
        <v>2690</v>
      </c>
      <c r="D549" s="52">
        <v>6</v>
      </c>
      <c r="E549" s="10" t="s">
        <v>2306</v>
      </c>
      <c r="F549" s="10" t="s">
        <v>2753</v>
      </c>
      <c r="H549" t="str">
        <f t="shared" si="27"/>
        <v>572T</v>
      </c>
      <c r="I549" t="str">
        <f t="shared" si="26"/>
        <v>6-E08</v>
      </c>
      <c r="K549" s="36" t="b">
        <f>ISNUMBER(MATCH(B549,Selection!A:A,0))</f>
        <v>0</v>
      </c>
    </row>
    <row r="550" spans="1:11" hidden="1">
      <c r="A550" s="41">
        <v>2600</v>
      </c>
      <c r="B550" s="41">
        <v>572</v>
      </c>
      <c r="C550" s="46" t="s">
        <v>2248</v>
      </c>
      <c r="D550" s="52">
        <v>6</v>
      </c>
      <c r="E550" s="10" t="s">
        <v>2236</v>
      </c>
      <c r="F550" s="10" t="s">
        <v>2753</v>
      </c>
      <c r="H550" t="str">
        <f t="shared" si="27"/>
        <v>572N</v>
      </c>
      <c r="I550" t="str">
        <f t="shared" si="26"/>
        <v>6-E09</v>
      </c>
      <c r="K550" s="36" t="b">
        <f>ISNUMBER(MATCH(B550,Selection!A:A,0))</f>
        <v>0</v>
      </c>
    </row>
    <row r="551" spans="1:11" hidden="1">
      <c r="A551" s="41">
        <v>2601</v>
      </c>
      <c r="B551" s="41">
        <v>573</v>
      </c>
      <c r="C551" s="46" t="s">
        <v>2690</v>
      </c>
      <c r="D551" s="52">
        <v>6</v>
      </c>
      <c r="E551" s="10" t="s">
        <v>3084</v>
      </c>
      <c r="F551" s="10" t="s">
        <v>2753</v>
      </c>
      <c r="H551" t="str">
        <f t="shared" si="27"/>
        <v>573T</v>
      </c>
      <c r="I551" t="str">
        <f t="shared" si="26"/>
        <v>6-E10</v>
      </c>
      <c r="K551" s="36" t="b">
        <f>ISNUMBER(MATCH(B551,Selection!A:A,0))</f>
        <v>0</v>
      </c>
    </row>
    <row r="552" spans="1:11" hidden="1">
      <c r="A552" s="41">
        <v>2602</v>
      </c>
      <c r="B552" s="41">
        <v>573</v>
      </c>
      <c r="C552" s="46" t="s">
        <v>2248</v>
      </c>
      <c r="D552" s="52">
        <v>6</v>
      </c>
      <c r="E552" s="10" t="s">
        <v>2963</v>
      </c>
      <c r="F552" s="10" t="s">
        <v>2753</v>
      </c>
      <c r="H552" t="str">
        <f t="shared" si="27"/>
        <v>573N</v>
      </c>
      <c r="I552" t="str">
        <f t="shared" si="26"/>
        <v>6-F01</v>
      </c>
      <c r="K552" s="36" t="b">
        <f>ISNUMBER(MATCH(B552,Selection!A:A,0))</f>
        <v>0</v>
      </c>
    </row>
    <row r="553" spans="1:11" hidden="1">
      <c r="A553" s="41">
        <v>2603</v>
      </c>
      <c r="B553" s="41">
        <v>574</v>
      </c>
      <c r="C553" s="46" t="s">
        <v>2690</v>
      </c>
      <c r="D553" s="52">
        <v>6</v>
      </c>
      <c r="E553" s="10" t="s">
        <v>2964</v>
      </c>
      <c r="F553" s="10" t="s">
        <v>2753</v>
      </c>
      <c r="H553" t="str">
        <f t="shared" si="27"/>
        <v>574T</v>
      </c>
      <c r="I553" t="str">
        <f t="shared" si="26"/>
        <v>6-F02</v>
      </c>
      <c r="K553" s="36" t="b">
        <f>ISNUMBER(MATCH(B553,Selection!A:A,0))</f>
        <v>0</v>
      </c>
    </row>
    <row r="554" spans="1:11" hidden="1">
      <c r="A554" s="41">
        <v>2604</v>
      </c>
      <c r="B554" s="41">
        <v>574</v>
      </c>
      <c r="C554" s="46" t="s">
        <v>2248</v>
      </c>
      <c r="D554" s="52">
        <v>6</v>
      </c>
      <c r="E554" s="10" t="s">
        <v>2965</v>
      </c>
      <c r="F554" s="10" t="s">
        <v>2753</v>
      </c>
      <c r="H554" t="str">
        <f t="shared" si="27"/>
        <v>574N</v>
      </c>
      <c r="I554" t="str">
        <f t="shared" si="26"/>
        <v>6-F03</v>
      </c>
      <c r="K554" s="36" t="b">
        <f>ISNUMBER(MATCH(B554,Selection!A:A,0))</f>
        <v>0</v>
      </c>
    </row>
    <row r="555" spans="1:11" hidden="1">
      <c r="A555" s="41">
        <v>2605</v>
      </c>
      <c r="B555" s="41">
        <v>575</v>
      </c>
      <c r="C555" s="46" t="s">
        <v>2690</v>
      </c>
      <c r="D555" s="52">
        <v>6</v>
      </c>
      <c r="E555" s="10" t="s">
        <v>2966</v>
      </c>
      <c r="F555" s="10" t="s">
        <v>2753</v>
      </c>
      <c r="H555" t="str">
        <f t="shared" si="27"/>
        <v>575T</v>
      </c>
      <c r="I555" t="str">
        <f t="shared" si="26"/>
        <v>6-F04</v>
      </c>
      <c r="K555" s="36" t="b">
        <f>ISNUMBER(MATCH(B555,Selection!A:A,0))</f>
        <v>0</v>
      </c>
    </row>
    <row r="556" spans="1:11" hidden="1">
      <c r="A556" s="41">
        <v>2606</v>
      </c>
      <c r="B556" s="41">
        <v>575</v>
      </c>
      <c r="C556" s="46" t="s">
        <v>2248</v>
      </c>
      <c r="D556" s="52">
        <v>6</v>
      </c>
      <c r="E556" s="10" t="s">
        <v>2967</v>
      </c>
      <c r="F556" s="10" t="s">
        <v>2753</v>
      </c>
      <c r="H556" t="str">
        <f t="shared" si="27"/>
        <v>575N</v>
      </c>
      <c r="I556" t="str">
        <f t="shared" si="26"/>
        <v>6-F05</v>
      </c>
      <c r="K556" s="36" t="b">
        <f>ISNUMBER(MATCH(B556,Selection!A:A,0))</f>
        <v>0</v>
      </c>
    </row>
    <row r="557" spans="1:11" hidden="1">
      <c r="A557" s="41">
        <v>2607</v>
      </c>
      <c r="B557" s="41">
        <v>576</v>
      </c>
      <c r="C557" s="46" t="s">
        <v>2690</v>
      </c>
      <c r="D557" s="52">
        <v>6</v>
      </c>
      <c r="E557" s="10" t="s">
        <v>2968</v>
      </c>
      <c r="F557" s="10" t="s">
        <v>2753</v>
      </c>
      <c r="H557" t="str">
        <f t="shared" si="27"/>
        <v>576T</v>
      </c>
      <c r="I557" t="str">
        <f t="shared" si="26"/>
        <v>6-F06</v>
      </c>
      <c r="K557" s="36" t="b">
        <f>ISNUMBER(MATCH(B557,Selection!A:A,0))</f>
        <v>0</v>
      </c>
    </row>
    <row r="558" spans="1:11" hidden="1">
      <c r="A558" s="41">
        <v>2608</v>
      </c>
      <c r="B558" s="41">
        <v>576</v>
      </c>
      <c r="C558" s="46" t="s">
        <v>2248</v>
      </c>
      <c r="D558" s="52">
        <v>6</v>
      </c>
      <c r="E558" s="10" t="s">
        <v>2969</v>
      </c>
      <c r="F558" s="10" t="s">
        <v>2753</v>
      </c>
      <c r="H558" t="str">
        <f t="shared" si="27"/>
        <v>576N</v>
      </c>
      <c r="I558" t="str">
        <f t="shared" si="26"/>
        <v>6-F07</v>
      </c>
      <c r="K558" s="36" t="b">
        <f>ISNUMBER(MATCH(B558,Selection!A:A,0))</f>
        <v>0</v>
      </c>
    </row>
    <row r="559" spans="1:11" hidden="1">
      <c r="A559" s="41">
        <v>2617</v>
      </c>
      <c r="B559" s="41">
        <v>578</v>
      </c>
      <c r="C559" s="46" t="s">
        <v>2690</v>
      </c>
      <c r="D559" s="52">
        <v>6</v>
      </c>
      <c r="E559" s="10" t="s">
        <v>2874</v>
      </c>
      <c r="F559" s="10" t="s">
        <v>2753</v>
      </c>
      <c r="H559" t="str">
        <f t="shared" si="27"/>
        <v>578T</v>
      </c>
      <c r="I559" t="str">
        <f t="shared" si="26"/>
        <v>6-F08</v>
      </c>
      <c r="K559" s="36" t="b">
        <f>ISNUMBER(MATCH(B559,Selection!A:A,0))</f>
        <v>0</v>
      </c>
    </row>
    <row r="560" spans="1:11" hidden="1">
      <c r="A560" s="41">
        <v>2618</v>
      </c>
      <c r="B560" s="41">
        <v>578</v>
      </c>
      <c r="C560" s="46" t="s">
        <v>2248</v>
      </c>
      <c r="D560" s="52">
        <v>6</v>
      </c>
      <c r="E560" s="10" t="s">
        <v>2687</v>
      </c>
      <c r="F560" s="10" t="s">
        <v>2753</v>
      </c>
      <c r="H560" t="str">
        <f t="shared" si="27"/>
        <v>578N</v>
      </c>
      <c r="I560" t="str">
        <f t="shared" si="26"/>
        <v>6-F09</v>
      </c>
      <c r="K560" s="36" t="b">
        <f>ISNUMBER(MATCH(B560,Selection!A:A,0))</f>
        <v>0</v>
      </c>
    </row>
    <row r="561" spans="1:11" hidden="1">
      <c r="A561" s="41">
        <v>2619</v>
      </c>
      <c r="B561" s="41">
        <v>579</v>
      </c>
      <c r="C561" s="46" t="s">
        <v>2690</v>
      </c>
      <c r="D561" s="52">
        <v>6</v>
      </c>
      <c r="E561" s="10" t="s">
        <v>2696</v>
      </c>
      <c r="F561" s="10" t="s">
        <v>2753</v>
      </c>
      <c r="H561" t="str">
        <f t="shared" si="27"/>
        <v>579T</v>
      </c>
      <c r="I561" t="str">
        <f t="shared" si="26"/>
        <v>6-F10</v>
      </c>
      <c r="K561" s="36" t="b">
        <f>ISNUMBER(MATCH(B561,Selection!A:A,0))</f>
        <v>0</v>
      </c>
    </row>
    <row r="562" spans="1:11" hidden="1">
      <c r="A562" s="41">
        <v>2620</v>
      </c>
      <c r="B562" s="41">
        <v>579</v>
      </c>
      <c r="C562" s="46" t="s">
        <v>2248</v>
      </c>
      <c r="D562" s="52">
        <v>6</v>
      </c>
      <c r="E562" s="10" t="s">
        <v>2594</v>
      </c>
      <c r="F562" s="10" t="s">
        <v>2753</v>
      </c>
      <c r="H562" t="str">
        <f t="shared" si="27"/>
        <v>579N</v>
      </c>
      <c r="I562" t="str">
        <f t="shared" si="26"/>
        <v>6-G01</v>
      </c>
      <c r="K562" s="36" t="b">
        <f>ISNUMBER(MATCH(B562,Selection!A:A,0))</f>
        <v>0</v>
      </c>
    </row>
    <row r="563" spans="1:11" hidden="1">
      <c r="A563" s="41">
        <v>2623</v>
      </c>
      <c r="B563" s="41">
        <v>581</v>
      </c>
      <c r="C563" s="46" t="s">
        <v>2690</v>
      </c>
      <c r="D563" s="52">
        <v>6</v>
      </c>
      <c r="E563" s="10" t="s">
        <v>2595</v>
      </c>
      <c r="F563" s="10" t="s">
        <v>2753</v>
      </c>
      <c r="H563" t="str">
        <f t="shared" si="27"/>
        <v>581T</v>
      </c>
      <c r="I563" t="str">
        <f t="shared" si="26"/>
        <v>6-G02</v>
      </c>
      <c r="K563" s="36" t="b">
        <f>ISNUMBER(MATCH(B563,Selection!A:A,0))</f>
        <v>0</v>
      </c>
    </row>
    <row r="564" spans="1:11" hidden="1">
      <c r="A564" s="41">
        <v>2624</v>
      </c>
      <c r="B564" s="41">
        <v>581</v>
      </c>
      <c r="C564" s="46" t="s">
        <v>2248</v>
      </c>
      <c r="D564" s="52">
        <v>6</v>
      </c>
      <c r="E564" s="10" t="s">
        <v>2596</v>
      </c>
      <c r="F564" s="10" t="s">
        <v>2753</v>
      </c>
      <c r="H564" t="str">
        <f t="shared" si="27"/>
        <v>581N</v>
      </c>
      <c r="I564" t="str">
        <f t="shared" si="26"/>
        <v>6-G03</v>
      </c>
      <c r="K564" s="36" t="b">
        <f>ISNUMBER(MATCH(B564,Selection!A:A,0))</f>
        <v>0</v>
      </c>
    </row>
    <row r="565" spans="1:11" hidden="1">
      <c r="A565" s="41">
        <v>2631</v>
      </c>
      <c r="B565" s="41">
        <v>585</v>
      </c>
      <c r="C565" s="46" t="s">
        <v>2690</v>
      </c>
      <c r="D565" s="52">
        <v>6</v>
      </c>
      <c r="E565" s="10" t="s">
        <v>2817</v>
      </c>
      <c r="F565" s="10" t="s">
        <v>2753</v>
      </c>
      <c r="H565" t="str">
        <f t="shared" si="27"/>
        <v>585T</v>
      </c>
      <c r="I565" t="str">
        <f t="shared" si="26"/>
        <v>6-G04</v>
      </c>
      <c r="K565" s="36" t="b">
        <f>ISNUMBER(MATCH(B565,Selection!A:A,0))</f>
        <v>0</v>
      </c>
    </row>
    <row r="566" spans="1:11" hidden="1">
      <c r="A566" s="41">
        <v>2632</v>
      </c>
      <c r="B566" s="41">
        <v>585</v>
      </c>
      <c r="C566" s="46" t="s">
        <v>2248</v>
      </c>
      <c r="D566" s="52">
        <v>6</v>
      </c>
      <c r="E566" s="10" t="s">
        <v>2818</v>
      </c>
      <c r="F566" s="10" t="s">
        <v>2753</v>
      </c>
      <c r="H566" t="str">
        <f t="shared" si="27"/>
        <v>585N</v>
      </c>
      <c r="I566" t="str">
        <f t="shared" si="26"/>
        <v>6-G05</v>
      </c>
      <c r="K566" s="36" t="b">
        <f>ISNUMBER(MATCH(B566,Selection!A:A,0))</f>
        <v>0</v>
      </c>
    </row>
    <row r="567" spans="1:11" hidden="1">
      <c r="A567" s="41">
        <v>2639</v>
      </c>
      <c r="B567" s="41">
        <v>589</v>
      </c>
      <c r="C567" s="46" t="s">
        <v>2690</v>
      </c>
      <c r="D567" s="52">
        <v>6</v>
      </c>
      <c r="E567" s="10" t="s">
        <v>2819</v>
      </c>
      <c r="F567" s="10" t="s">
        <v>2753</v>
      </c>
      <c r="H567" t="str">
        <f t="shared" si="27"/>
        <v>589T</v>
      </c>
      <c r="I567" t="str">
        <f t="shared" si="26"/>
        <v>6-G06</v>
      </c>
      <c r="K567" s="36" t="b">
        <f>ISNUMBER(MATCH(B567,Selection!A:A,0))</f>
        <v>0</v>
      </c>
    </row>
    <row r="568" spans="1:11" hidden="1">
      <c r="A568" s="41">
        <v>2640</v>
      </c>
      <c r="B568" s="41">
        <v>589</v>
      </c>
      <c r="C568" s="46" t="s">
        <v>2248</v>
      </c>
      <c r="D568" s="52">
        <v>6</v>
      </c>
      <c r="E568" s="10" t="s">
        <v>2820</v>
      </c>
      <c r="F568" s="10" t="s">
        <v>2753</v>
      </c>
      <c r="H568" t="str">
        <f t="shared" si="27"/>
        <v>589N</v>
      </c>
      <c r="I568" t="str">
        <f t="shared" si="26"/>
        <v>6-G07</v>
      </c>
      <c r="K568" s="36" t="b">
        <f>ISNUMBER(MATCH(B568,Selection!A:A,0))</f>
        <v>0</v>
      </c>
    </row>
    <row r="569" spans="1:11" hidden="1">
      <c r="A569" s="41">
        <v>2701</v>
      </c>
      <c r="B569" s="41">
        <v>620</v>
      </c>
      <c r="C569" s="46" t="s">
        <v>2690</v>
      </c>
      <c r="D569" s="52">
        <v>6</v>
      </c>
      <c r="E569" s="10" t="s">
        <v>3016</v>
      </c>
      <c r="F569" s="10" t="s">
        <v>2753</v>
      </c>
      <c r="H569" t="str">
        <f t="shared" si="27"/>
        <v>620T</v>
      </c>
      <c r="I569" t="str">
        <f t="shared" si="26"/>
        <v>6-G08</v>
      </c>
      <c r="K569" s="36" t="b">
        <f>ISNUMBER(MATCH(B569,Selection!A:A,0))</f>
        <v>0</v>
      </c>
    </row>
    <row r="570" spans="1:11" hidden="1">
      <c r="A570" s="41">
        <v>2702</v>
      </c>
      <c r="B570" s="41">
        <v>620</v>
      </c>
      <c r="C570" s="46" t="s">
        <v>2248</v>
      </c>
      <c r="D570" s="52">
        <v>6</v>
      </c>
      <c r="E570" s="10" t="s">
        <v>3017</v>
      </c>
      <c r="F570" s="10" t="s">
        <v>2753</v>
      </c>
      <c r="H570" t="str">
        <f t="shared" si="27"/>
        <v>620N</v>
      </c>
      <c r="I570" t="str">
        <f t="shared" si="26"/>
        <v>6-G09</v>
      </c>
      <c r="K570" s="36" t="b">
        <f>ISNUMBER(MATCH(B570,Selection!A:A,0))</f>
        <v>0</v>
      </c>
    </row>
    <row r="571" spans="1:11" hidden="1">
      <c r="A571" s="41">
        <v>2705</v>
      </c>
      <c r="B571" s="41">
        <v>622</v>
      </c>
      <c r="C571" s="46" t="s">
        <v>3170</v>
      </c>
      <c r="D571" s="52">
        <v>6</v>
      </c>
      <c r="E571" s="10" t="s">
        <v>2970</v>
      </c>
      <c r="F571" s="10" t="s">
        <v>2753</v>
      </c>
      <c r="H571" t="str">
        <f t="shared" si="27"/>
        <v>622ADE</v>
      </c>
      <c r="I571" t="str">
        <f t="shared" si="26"/>
        <v>6-G10</v>
      </c>
      <c r="K571" s="36" t="b">
        <f>ISNUMBER(MATCH(B571,Selection!A:A,0))</f>
        <v>0</v>
      </c>
    </row>
    <row r="572" spans="1:11" hidden="1">
      <c r="A572" s="41">
        <v>2706</v>
      </c>
      <c r="B572" s="41">
        <v>622</v>
      </c>
      <c r="C572" s="46" t="s">
        <v>2248</v>
      </c>
      <c r="D572" s="52">
        <v>6</v>
      </c>
      <c r="E572" s="10" t="s">
        <v>3018</v>
      </c>
      <c r="F572" s="10" t="s">
        <v>2753</v>
      </c>
      <c r="H572" t="str">
        <f t="shared" si="27"/>
        <v>622N</v>
      </c>
      <c r="I572" t="str">
        <f t="shared" si="26"/>
        <v>6-H01</v>
      </c>
      <c r="K572" s="36" t="b">
        <f>ISNUMBER(MATCH(B572,Selection!A:A,0))</f>
        <v>0</v>
      </c>
    </row>
    <row r="573" spans="1:11" hidden="1">
      <c r="A573" s="41">
        <v>2717</v>
      </c>
      <c r="B573" s="41">
        <v>623</v>
      </c>
      <c r="C573" s="46" t="s">
        <v>2690</v>
      </c>
      <c r="D573" s="52">
        <v>6</v>
      </c>
      <c r="E573" s="10" t="s">
        <v>2421</v>
      </c>
      <c r="F573" s="10" t="s">
        <v>2753</v>
      </c>
      <c r="H573" t="str">
        <f t="shared" si="27"/>
        <v>623T</v>
      </c>
      <c r="I573" t="str">
        <f t="shared" si="26"/>
        <v>6-H02</v>
      </c>
      <c r="K573" s="36" t="b">
        <f>ISNUMBER(MATCH(B573,Selection!A:A,0))</f>
        <v>0</v>
      </c>
    </row>
    <row r="574" spans="1:11" hidden="1">
      <c r="A574" s="41">
        <v>2718</v>
      </c>
      <c r="B574" s="41">
        <v>623</v>
      </c>
      <c r="C574" s="46" t="s">
        <v>2248</v>
      </c>
      <c r="D574" s="52">
        <v>6</v>
      </c>
      <c r="E574" s="10" t="s">
        <v>2422</v>
      </c>
      <c r="F574" s="10" t="s">
        <v>2753</v>
      </c>
      <c r="H574" t="str">
        <f t="shared" si="27"/>
        <v>623N</v>
      </c>
      <c r="I574" t="str">
        <f t="shared" si="26"/>
        <v>6-H03</v>
      </c>
      <c r="K574" s="36" t="b">
        <f>ISNUMBER(MATCH(B574,Selection!A:A,0))</f>
        <v>0</v>
      </c>
    </row>
    <row r="575" spans="1:11" hidden="1">
      <c r="A575" s="41">
        <v>2721</v>
      </c>
      <c r="B575" s="41">
        <v>625</v>
      </c>
      <c r="C575" s="46" t="s">
        <v>2690</v>
      </c>
      <c r="D575" s="52">
        <v>6</v>
      </c>
      <c r="E575" s="10" t="s">
        <v>2423</v>
      </c>
      <c r="F575" s="10" t="s">
        <v>2753</v>
      </c>
      <c r="H575" t="str">
        <f t="shared" si="27"/>
        <v>625T</v>
      </c>
      <c r="I575" t="str">
        <f t="shared" ref="I575:I638" si="28">D575&amp;"-"&amp;E575</f>
        <v>6-H04</v>
      </c>
      <c r="K575" s="36" t="b">
        <f>ISNUMBER(MATCH(B575,Selection!A:A,0))</f>
        <v>0</v>
      </c>
    </row>
    <row r="576" spans="1:11" hidden="1">
      <c r="A576" s="41">
        <v>2722</v>
      </c>
      <c r="B576" s="41">
        <v>625</v>
      </c>
      <c r="C576" s="46" t="s">
        <v>2248</v>
      </c>
      <c r="D576" s="52">
        <v>6</v>
      </c>
      <c r="E576" s="10" t="s">
        <v>2424</v>
      </c>
      <c r="F576" s="10" t="s">
        <v>2753</v>
      </c>
      <c r="H576" t="str">
        <f t="shared" si="27"/>
        <v>625N</v>
      </c>
      <c r="I576" t="str">
        <f t="shared" si="28"/>
        <v>6-H05</v>
      </c>
      <c r="K576" s="36" t="b">
        <f>ISNUMBER(MATCH(B576,Selection!A:A,0))</f>
        <v>0</v>
      </c>
    </row>
    <row r="577" spans="1:11" hidden="1">
      <c r="A577" s="41">
        <v>2723</v>
      </c>
      <c r="B577" s="41">
        <v>626</v>
      </c>
      <c r="C577" s="46" t="s">
        <v>2690</v>
      </c>
      <c r="D577" s="52">
        <v>6</v>
      </c>
      <c r="E577" s="10" t="s">
        <v>2425</v>
      </c>
      <c r="F577" s="10" t="s">
        <v>2753</v>
      </c>
      <c r="H577" t="str">
        <f t="shared" si="27"/>
        <v>626T</v>
      </c>
      <c r="I577" t="str">
        <f t="shared" si="28"/>
        <v>6-H06</v>
      </c>
      <c r="K577" s="36" t="b">
        <f>ISNUMBER(MATCH(B577,Selection!A:A,0))</f>
        <v>0</v>
      </c>
    </row>
    <row r="578" spans="1:11" hidden="1">
      <c r="A578" s="41">
        <v>2724</v>
      </c>
      <c r="B578" s="41">
        <v>626</v>
      </c>
      <c r="C578" s="46" t="s">
        <v>2248</v>
      </c>
      <c r="D578" s="52">
        <v>6</v>
      </c>
      <c r="E578" s="10" t="s">
        <v>2426</v>
      </c>
      <c r="F578" s="10" t="s">
        <v>2753</v>
      </c>
      <c r="H578" t="str">
        <f t="shared" ref="H578:H641" si="29">B578&amp;C578</f>
        <v>626N</v>
      </c>
      <c r="I578" t="str">
        <f t="shared" si="28"/>
        <v>6-H07</v>
      </c>
      <c r="K578" s="36" t="b">
        <f>ISNUMBER(MATCH(B578,Selection!A:A,0))</f>
        <v>0</v>
      </c>
    </row>
    <row r="579" spans="1:11" hidden="1">
      <c r="A579" s="41">
        <v>2725</v>
      </c>
      <c r="B579" s="41">
        <v>627</v>
      </c>
      <c r="C579" s="46" t="s">
        <v>2690</v>
      </c>
      <c r="D579" s="52">
        <v>6</v>
      </c>
      <c r="E579" s="10" t="s">
        <v>2429</v>
      </c>
      <c r="F579" s="10" t="s">
        <v>2753</v>
      </c>
      <c r="H579" t="str">
        <f t="shared" si="29"/>
        <v>627T</v>
      </c>
      <c r="I579" t="str">
        <f t="shared" si="28"/>
        <v>6-H08</v>
      </c>
      <c r="K579" s="36" t="b">
        <f>ISNUMBER(MATCH(B579,Selection!A:A,0))</f>
        <v>0</v>
      </c>
    </row>
    <row r="580" spans="1:11" hidden="1">
      <c r="A580" s="41">
        <v>2726</v>
      </c>
      <c r="B580" s="41">
        <v>627</v>
      </c>
      <c r="C580" s="46" t="s">
        <v>2248</v>
      </c>
      <c r="D580" s="52">
        <v>6</v>
      </c>
      <c r="E580" s="10" t="s">
        <v>2873</v>
      </c>
      <c r="F580" s="10" t="s">
        <v>2753</v>
      </c>
      <c r="H580" t="str">
        <f t="shared" si="29"/>
        <v>627N</v>
      </c>
      <c r="I580" t="str">
        <f t="shared" si="28"/>
        <v>6-H09</v>
      </c>
      <c r="K580" s="36" t="b">
        <f>ISNUMBER(MATCH(B580,Selection!A:A,0))</f>
        <v>0</v>
      </c>
    </row>
    <row r="581" spans="1:11" hidden="1">
      <c r="A581" s="41">
        <v>2729</v>
      </c>
      <c r="B581" s="41">
        <v>629</v>
      </c>
      <c r="C581" s="46" t="s">
        <v>2690</v>
      </c>
      <c r="D581" s="52">
        <v>6</v>
      </c>
      <c r="E581" s="10" t="s">
        <v>2971</v>
      </c>
      <c r="F581" s="10" t="s">
        <v>2753</v>
      </c>
      <c r="H581" t="str">
        <f t="shared" si="29"/>
        <v>629T</v>
      </c>
      <c r="I581" t="str">
        <f t="shared" si="28"/>
        <v>6-H10</v>
      </c>
      <c r="K581" s="36" t="b">
        <f>ISNUMBER(MATCH(B581,Selection!A:A,0))</f>
        <v>0</v>
      </c>
    </row>
    <row r="582" spans="1:11" hidden="1">
      <c r="A582" s="41">
        <v>2730</v>
      </c>
      <c r="B582" s="41">
        <v>629</v>
      </c>
      <c r="C582" s="46" t="s">
        <v>2248</v>
      </c>
      <c r="D582" s="52">
        <v>6</v>
      </c>
      <c r="E582" s="10" t="s">
        <v>2815</v>
      </c>
      <c r="F582" s="10" t="s">
        <v>2753</v>
      </c>
      <c r="H582" t="str">
        <f t="shared" si="29"/>
        <v>629N</v>
      </c>
      <c r="I582" t="str">
        <f t="shared" si="28"/>
        <v>6-I01</v>
      </c>
      <c r="K582" s="36" t="b">
        <f>ISNUMBER(MATCH(B582,Selection!A:A,0))</f>
        <v>0</v>
      </c>
    </row>
    <row r="583" spans="1:11" hidden="1">
      <c r="A583" s="41">
        <v>2733</v>
      </c>
      <c r="B583" s="41">
        <v>631</v>
      </c>
      <c r="C583" s="46" t="s">
        <v>2744</v>
      </c>
      <c r="D583" s="52">
        <v>6</v>
      </c>
      <c r="E583" s="10" t="s">
        <v>2816</v>
      </c>
      <c r="F583" s="10" t="s">
        <v>2753</v>
      </c>
      <c r="H583" t="str">
        <f t="shared" si="29"/>
        <v>631MET</v>
      </c>
      <c r="I583" t="str">
        <f t="shared" si="28"/>
        <v>6-I02</v>
      </c>
      <c r="K583" s="36" t="b">
        <f>ISNUMBER(MATCH(B583,Selection!A:A,0))</f>
        <v>0</v>
      </c>
    </row>
    <row r="584" spans="1:11" hidden="1">
      <c r="A584" s="41">
        <v>2734</v>
      </c>
      <c r="B584" s="41">
        <v>631</v>
      </c>
      <c r="C584" s="46" t="s">
        <v>2248</v>
      </c>
      <c r="D584" s="52">
        <v>6</v>
      </c>
      <c r="E584" s="10" t="s">
        <v>2640</v>
      </c>
      <c r="F584" s="10" t="s">
        <v>2753</v>
      </c>
      <c r="H584" t="str">
        <f t="shared" si="29"/>
        <v>631N</v>
      </c>
      <c r="I584" t="str">
        <f t="shared" si="28"/>
        <v>6-I03</v>
      </c>
      <c r="K584" s="36" t="b">
        <f>ISNUMBER(MATCH(B584,Selection!A:A,0))</f>
        <v>0</v>
      </c>
    </row>
    <row r="585" spans="1:11" hidden="1">
      <c r="A585" s="41">
        <v>2735</v>
      </c>
      <c r="B585" s="41">
        <v>632</v>
      </c>
      <c r="C585" s="46" t="s">
        <v>2690</v>
      </c>
      <c r="D585" s="52">
        <v>6</v>
      </c>
      <c r="E585" s="10" t="s">
        <v>2641</v>
      </c>
      <c r="F585" s="10" t="s">
        <v>2753</v>
      </c>
      <c r="H585" t="str">
        <f t="shared" si="29"/>
        <v>632T</v>
      </c>
      <c r="I585" t="str">
        <f t="shared" si="28"/>
        <v>6-I04</v>
      </c>
      <c r="K585" s="36" t="b">
        <f>ISNUMBER(MATCH(B585,Selection!A:A,0))</f>
        <v>0</v>
      </c>
    </row>
    <row r="586" spans="1:11" hidden="1">
      <c r="A586" s="41">
        <v>2736</v>
      </c>
      <c r="B586" s="41">
        <v>632</v>
      </c>
      <c r="C586" s="46" t="s">
        <v>2248</v>
      </c>
      <c r="D586" s="52">
        <v>6</v>
      </c>
      <c r="E586" s="10" t="s">
        <v>2642</v>
      </c>
      <c r="F586" s="10" t="s">
        <v>2753</v>
      </c>
      <c r="H586" t="str">
        <f t="shared" si="29"/>
        <v>632N</v>
      </c>
      <c r="I586" t="str">
        <f t="shared" si="28"/>
        <v>6-I05</v>
      </c>
      <c r="K586" s="36" t="b">
        <f>ISNUMBER(MATCH(B586,Selection!A:A,0))</f>
        <v>0</v>
      </c>
    </row>
    <row r="587" spans="1:11" hidden="1">
      <c r="A587" s="41">
        <v>2845</v>
      </c>
      <c r="B587" s="41">
        <v>638</v>
      </c>
      <c r="C587" s="46" t="s">
        <v>2690</v>
      </c>
      <c r="D587" s="52">
        <v>6</v>
      </c>
      <c r="E587" s="10" t="s">
        <v>2643</v>
      </c>
      <c r="F587" s="10" t="s">
        <v>2753</v>
      </c>
      <c r="H587" t="str">
        <f t="shared" si="29"/>
        <v>638T</v>
      </c>
      <c r="I587" t="str">
        <f t="shared" si="28"/>
        <v>6-I06</v>
      </c>
      <c r="K587" s="36" t="b">
        <f>ISNUMBER(MATCH(B587,Selection!A:A,0))</f>
        <v>0</v>
      </c>
    </row>
    <row r="588" spans="1:11" hidden="1">
      <c r="A588" s="41">
        <v>2846</v>
      </c>
      <c r="B588" s="41">
        <v>638</v>
      </c>
      <c r="C588" s="46" t="s">
        <v>2248</v>
      </c>
      <c r="D588" s="52">
        <v>6</v>
      </c>
      <c r="E588" s="10" t="s">
        <v>2481</v>
      </c>
      <c r="F588" s="10" t="s">
        <v>2753</v>
      </c>
      <c r="H588" t="str">
        <f t="shared" si="29"/>
        <v>638N</v>
      </c>
      <c r="I588" t="str">
        <f t="shared" si="28"/>
        <v>6-I07</v>
      </c>
      <c r="K588" s="36" t="b">
        <f>ISNUMBER(MATCH(B588,Selection!A:A,0))</f>
        <v>0</v>
      </c>
    </row>
    <row r="589" spans="1:11" hidden="1">
      <c r="A589" s="41">
        <v>2897</v>
      </c>
      <c r="B589" s="41">
        <v>659</v>
      </c>
      <c r="C589" s="46" t="s">
        <v>2248</v>
      </c>
      <c r="D589" s="52">
        <v>6</v>
      </c>
      <c r="E589" s="10" t="s">
        <v>2482</v>
      </c>
      <c r="F589" s="10" t="s">
        <v>2753</v>
      </c>
      <c r="H589" t="str">
        <f t="shared" si="29"/>
        <v>659N</v>
      </c>
      <c r="I589" t="str">
        <f t="shared" si="28"/>
        <v>6-I08</v>
      </c>
      <c r="K589" s="36" t="b">
        <f>ISNUMBER(MATCH(B589,Selection!A:A,0))</f>
        <v>0</v>
      </c>
    </row>
    <row r="590" spans="1:11" hidden="1">
      <c r="A590" s="41">
        <v>2851</v>
      </c>
      <c r="B590" s="41">
        <v>641</v>
      </c>
      <c r="C590" s="46" t="s">
        <v>2690</v>
      </c>
      <c r="D590" s="52">
        <v>6</v>
      </c>
      <c r="E590" s="10" t="s">
        <v>2483</v>
      </c>
      <c r="F590" s="10" t="s">
        <v>2753</v>
      </c>
      <c r="H590" t="str">
        <f t="shared" si="29"/>
        <v>641T</v>
      </c>
      <c r="I590" t="str">
        <f t="shared" si="28"/>
        <v>6-I09</v>
      </c>
      <c r="K590" s="36" t="b">
        <f>ISNUMBER(MATCH(B590,Selection!A:A,0))</f>
        <v>0</v>
      </c>
    </row>
    <row r="591" spans="1:11" hidden="1">
      <c r="A591" s="41">
        <v>2852</v>
      </c>
      <c r="B591" s="41">
        <v>641</v>
      </c>
      <c r="C591" s="46" t="s">
        <v>2248</v>
      </c>
      <c r="D591" s="52">
        <v>6</v>
      </c>
      <c r="E591" s="10" t="s">
        <v>2782</v>
      </c>
      <c r="F591" s="10" t="s">
        <v>2753</v>
      </c>
      <c r="H591" t="str">
        <f t="shared" si="29"/>
        <v>641N</v>
      </c>
      <c r="I591" t="str">
        <f t="shared" si="28"/>
        <v>6-I10</v>
      </c>
      <c r="K591" s="36" t="b">
        <f>ISNUMBER(MATCH(B591,Selection!A:A,0))</f>
        <v>0</v>
      </c>
    </row>
    <row r="592" spans="1:11" hidden="1">
      <c r="A592" s="41">
        <v>2855</v>
      </c>
      <c r="B592" s="41">
        <v>643</v>
      </c>
      <c r="C592" s="46" t="s">
        <v>2690</v>
      </c>
      <c r="D592" s="52">
        <v>6</v>
      </c>
      <c r="E592" s="10" t="s">
        <v>2484</v>
      </c>
      <c r="F592" s="10" t="s">
        <v>2753</v>
      </c>
      <c r="H592" t="str">
        <f t="shared" si="29"/>
        <v>643T</v>
      </c>
      <c r="I592" t="str">
        <f t="shared" si="28"/>
        <v>6-J01</v>
      </c>
      <c r="K592" s="36" t="b">
        <f>ISNUMBER(MATCH(B592,Selection!A:A,0))</f>
        <v>0</v>
      </c>
    </row>
    <row r="593" spans="1:11" hidden="1">
      <c r="A593" s="41">
        <v>2856</v>
      </c>
      <c r="B593" s="41">
        <v>643</v>
      </c>
      <c r="C593" s="46" t="s">
        <v>2248</v>
      </c>
      <c r="D593" s="52">
        <v>6</v>
      </c>
      <c r="E593" s="10" t="s">
        <v>2485</v>
      </c>
      <c r="F593" s="10" t="s">
        <v>2753</v>
      </c>
      <c r="H593" t="str">
        <f t="shared" si="29"/>
        <v>643N</v>
      </c>
      <c r="I593" t="str">
        <f t="shared" si="28"/>
        <v>6-J02</v>
      </c>
      <c r="K593" s="36" t="b">
        <f>ISNUMBER(MATCH(B593,Selection!A:A,0))</f>
        <v>0</v>
      </c>
    </row>
    <row r="594" spans="1:11" hidden="1">
      <c r="A594" s="41">
        <v>2861</v>
      </c>
      <c r="B594" s="41">
        <v>646</v>
      </c>
      <c r="C594" s="46" t="s">
        <v>2690</v>
      </c>
      <c r="D594" s="52">
        <v>6</v>
      </c>
      <c r="E594" s="10" t="s">
        <v>2486</v>
      </c>
      <c r="F594" s="10" t="s">
        <v>2753</v>
      </c>
      <c r="H594" t="str">
        <f t="shared" si="29"/>
        <v>646T</v>
      </c>
      <c r="I594" t="str">
        <f t="shared" si="28"/>
        <v>6-J03</v>
      </c>
      <c r="K594" s="36" t="b">
        <f>ISNUMBER(MATCH(B594,Selection!A:A,0))</f>
        <v>0</v>
      </c>
    </row>
    <row r="595" spans="1:11" hidden="1">
      <c r="A595" s="41">
        <v>2862</v>
      </c>
      <c r="B595" s="41">
        <v>646</v>
      </c>
      <c r="C595" s="46" t="s">
        <v>2248</v>
      </c>
      <c r="D595" s="52">
        <v>6</v>
      </c>
      <c r="E595" s="10" t="s">
        <v>2487</v>
      </c>
      <c r="F595" s="10" t="s">
        <v>2753</v>
      </c>
      <c r="H595" t="str">
        <f t="shared" si="29"/>
        <v>646N</v>
      </c>
      <c r="I595" t="str">
        <f t="shared" si="28"/>
        <v>6-J04</v>
      </c>
      <c r="K595" s="36" t="b">
        <f>ISNUMBER(MATCH(B595,Selection!A:A,0))</f>
        <v>0</v>
      </c>
    </row>
    <row r="596" spans="1:11" hidden="1">
      <c r="A596" s="41">
        <v>2863</v>
      </c>
      <c r="B596" s="41">
        <v>647</v>
      </c>
      <c r="C596" s="46" t="s">
        <v>2690</v>
      </c>
      <c r="D596" s="52">
        <v>6</v>
      </c>
      <c r="E596" s="10" t="s">
        <v>2488</v>
      </c>
      <c r="F596" s="10" t="s">
        <v>2753</v>
      </c>
      <c r="H596" t="str">
        <f t="shared" si="29"/>
        <v>647T</v>
      </c>
      <c r="I596" t="str">
        <f t="shared" si="28"/>
        <v>6-J05</v>
      </c>
      <c r="K596" s="36" t="b">
        <f>ISNUMBER(MATCH(B596,Selection!A:A,0))</f>
        <v>0</v>
      </c>
    </row>
    <row r="597" spans="1:11" hidden="1">
      <c r="A597" s="41">
        <v>2864</v>
      </c>
      <c r="B597" s="41">
        <v>647</v>
      </c>
      <c r="C597" s="46" t="s">
        <v>2248</v>
      </c>
      <c r="D597" s="52">
        <v>6</v>
      </c>
      <c r="E597" s="10" t="s">
        <v>2489</v>
      </c>
      <c r="F597" s="10" t="s">
        <v>2753</v>
      </c>
      <c r="H597" t="str">
        <f t="shared" si="29"/>
        <v>647N</v>
      </c>
      <c r="I597" t="str">
        <f t="shared" si="28"/>
        <v>6-J06</v>
      </c>
      <c r="K597" s="36" t="b">
        <f>ISNUMBER(MATCH(B597,Selection!A:A,0))</f>
        <v>0</v>
      </c>
    </row>
    <row r="598" spans="1:11" hidden="1">
      <c r="A598" s="41">
        <v>2865</v>
      </c>
      <c r="B598" s="41">
        <v>648</v>
      </c>
      <c r="C598" s="46" t="s">
        <v>2690</v>
      </c>
      <c r="D598" s="52">
        <v>6</v>
      </c>
      <c r="E598" s="10" t="s">
        <v>2490</v>
      </c>
      <c r="F598" s="10" t="s">
        <v>2753</v>
      </c>
      <c r="H598" t="str">
        <f t="shared" si="29"/>
        <v>648T</v>
      </c>
      <c r="I598" t="str">
        <f t="shared" si="28"/>
        <v>6-J07</v>
      </c>
      <c r="K598" s="36" t="b">
        <f>ISNUMBER(MATCH(B598,Selection!A:A,0))</f>
        <v>0</v>
      </c>
    </row>
    <row r="599" spans="1:11" hidden="1">
      <c r="A599" s="41">
        <v>2866</v>
      </c>
      <c r="B599" s="41">
        <v>648</v>
      </c>
      <c r="C599" s="46" t="s">
        <v>2248</v>
      </c>
      <c r="D599" s="52">
        <v>6</v>
      </c>
      <c r="E599" s="10" t="s">
        <v>2836</v>
      </c>
      <c r="F599" s="10" t="s">
        <v>2753</v>
      </c>
      <c r="H599" t="str">
        <f t="shared" si="29"/>
        <v>648N</v>
      </c>
      <c r="I599" t="str">
        <f t="shared" si="28"/>
        <v>6-J08</v>
      </c>
      <c r="K599" s="36" t="b">
        <f>ISNUMBER(MATCH(B599,Selection!A:A,0))</f>
        <v>0</v>
      </c>
    </row>
    <row r="600" spans="1:11" hidden="1">
      <c r="A600" s="41">
        <v>2867</v>
      </c>
      <c r="B600" s="41">
        <v>649</v>
      </c>
      <c r="C600" s="46" t="s">
        <v>2744</v>
      </c>
      <c r="D600" s="52">
        <v>6</v>
      </c>
      <c r="E600" s="10" t="s">
        <v>2837</v>
      </c>
      <c r="F600" s="10" t="s">
        <v>2753</v>
      </c>
      <c r="H600" t="str">
        <f t="shared" si="29"/>
        <v>649MET</v>
      </c>
      <c r="I600" t="str">
        <f t="shared" si="28"/>
        <v>6-J09</v>
      </c>
      <c r="K600" s="36" t="b">
        <f>ISNUMBER(MATCH(B600,Selection!A:A,0))</f>
        <v>0</v>
      </c>
    </row>
    <row r="601" spans="1:11" hidden="1">
      <c r="A601" s="41">
        <v>2868</v>
      </c>
      <c r="B601" s="41">
        <v>649</v>
      </c>
      <c r="C601" s="46" t="s">
        <v>2248</v>
      </c>
      <c r="D601" s="52">
        <v>6</v>
      </c>
      <c r="E601" s="10" t="s">
        <v>2593</v>
      </c>
      <c r="F601" s="10" t="s">
        <v>2753</v>
      </c>
      <c r="H601" t="str">
        <f t="shared" si="29"/>
        <v>649N</v>
      </c>
      <c r="I601" t="str">
        <f t="shared" si="28"/>
        <v>6-J10</v>
      </c>
      <c r="K601" s="36" t="b">
        <f>ISNUMBER(MATCH(B601,Selection!A:A,0))</f>
        <v>0</v>
      </c>
    </row>
    <row r="602" spans="1:11" hidden="1">
      <c r="A602" s="41">
        <v>2875</v>
      </c>
      <c r="B602" s="41">
        <v>653</v>
      </c>
      <c r="C602" s="46" t="s">
        <v>2690</v>
      </c>
      <c r="D602" s="52">
        <v>7</v>
      </c>
      <c r="E602" s="10" t="s">
        <v>2770</v>
      </c>
      <c r="F602" s="10" t="s">
        <v>2753</v>
      </c>
      <c r="H602" t="str">
        <f t="shared" si="29"/>
        <v>653T</v>
      </c>
      <c r="I602" t="str">
        <f t="shared" si="28"/>
        <v>7-A01</v>
      </c>
      <c r="K602" s="36" t="b">
        <f>ISNUMBER(MATCH(B602,Selection!A:A,0))</f>
        <v>0</v>
      </c>
    </row>
    <row r="603" spans="1:11" hidden="1">
      <c r="A603" s="41">
        <v>2876</v>
      </c>
      <c r="B603" s="41">
        <v>653</v>
      </c>
      <c r="C603" s="46" t="s">
        <v>2248</v>
      </c>
      <c r="D603" s="52">
        <v>7</v>
      </c>
      <c r="E603" s="10" t="s">
        <v>2771</v>
      </c>
      <c r="F603" s="10" t="s">
        <v>2753</v>
      </c>
      <c r="H603" t="str">
        <f t="shared" si="29"/>
        <v>653N</v>
      </c>
      <c r="I603" t="str">
        <f t="shared" si="28"/>
        <v>7-A02</v>
      </c>
      <c r="K603" s="36" t="b">
        <f>ISNUMBER(MATCH(B603,Selection!A:A,0))</f>
        <v>0</v>
      </c>
    </row>
    <row r="604" spans="1:11" hidden="1">
      <c r="A604" s="41">
        <v>2911</v>
      </c>
      <c r="B604" s="41">
        <v>666</v>
      </c>
      <c r="C604" s="46" t="s">
        <v>2690</v>
      </c>
      <c r="D604" s="52">
        <v>7</v>
      </c>
      <c r="E604" s="10" t="s">
        <v>2763</v>
      </c>
      <c r="F604" s="10" t="s">
        <v>2753</v>
      </c>
      <c r="H604" t="str">
        <f t="shared" si="29"/>
        <v>666T</v>
      </c>
      <c r="I604" t="str">
        <f t="shared" si="28"/>
        <v>7-A03</v>
      </c>
      <c r="K604" s="36" t="b">
        <f>ISNUMBER(MATCH(B604,Selection!A:A,0))</f>
        <v>0</v>
      </c>
    </row>
    <row r="605" spans="1:11" hidden="1">
      <c r="A605" s="41">
        <v>2912</v>
      </c>
      <c r="B605" s="41">
        <v>666</v>
      </c>
      <c r="C605" s="46" t="s">
        <v>2248</v>
      </c>
      <c r="D605" s="52">
        <v>7</v>
      </c>
      <c r="E605" s="10" t="s">
        <v>2756</v>
      </c>
      <c r="F605" s="10" t="s">
        <v>2753</v>
      </c>
      <c r="H605" t="str">
        <f t="shared" si="29"/>
        <v>666N</v>
      </c>
      <c r="I605" t="str">
        <f t="shared" si="28"/>
        <v>7-A04</v>
      </c>
      <c r="K605" s="36" t="b">
        <f>ISNUMBER(MATCH(B605,Selection!A:A,0))</f>
        <v>0</v>
      </c>
    </row>
    <row r="606" spans="1:11" hidden="1">
      <c r="A606" s="41">
        <v>2962</v>
      </c>
      <c r="B606" s="41">
        <v>671</v>
      </c>
      <c r="C606" s="45" t="s">
        <v>2690</v>
      </c>
      <c r="D606" s="52">
        <v>7</v>
      </c>
      <c r="E606" s="10" t="s">
        <v>2757</v>
      </c>
      <c r="F606" s="10" t="s">
        <v>2753</v>
      </c>
      <c r="H606" t="str">
        <f t="shared" si="29"/>
        <v>671T</v>
      </c>
      <c r="I606" t="str">
        <f t="shared" si="28"/>
        <v>7-A05</v>
      </c>
      <c r="K606" s="36" t="b">
        <f>ISNUMBER(MATCH(B606,Selection!A:A,0))</f>
        <v>0</v>
      </c>
    </row>
    <row r="607" spans="1:11" hidden="1">
      <c r="A607" s="41">
        <v>2964</v>
      </c>
      <c r="B607" s="41">
        <v>671</v>
      </c>
      <c r="C607" s="46" t="s">
        <v>2248</v>
      </c>
      <c r="D607" s="52">
        <v>7</v>
      </c>
      <c r="E607" s="10" t="s">
        <v>2758</v>
      </c>
      <c r="F607" s="10" t="s">
        <v>2753</v>
      </c>
      <c r="H607" t="str">
        <f t="shared" si="29"/>
        <v>671N</v>
      </c>
      <c r="I607" t="str">
        <f t="shared" si="28"/>
        <v>7-A06</v>
      </c>
      <c r="K607" s="36" t="b">
        <f>ISNUMBER(MATCH(B607,Selection!A:A,0))</f>
        <v>0</v>
      </c>
    </row>
    <row r="608" spans="1:11" hidden="1">
      <c r="A608" s="41">
        <v>2970</v>
      </c>
      <c r="B608" s="41">
        <v>674</v>
      </c>
      <c r="C608" s="46" t="s">
        <v>2744</v>
      </c>
      <c r="D608" s="52">
        <v>7</v>
      </c>
      <c r="E608" s="10" t="s">
        <v>2918</v>
      </c>
      <c r="F608" s="10" t="s">
        <v>2753</v>
      </c>
      <c r="H608" t="str">
        <f t="shared" si="29"/>
        <v>674MET</v>
      </c>
      <c r="I608" t="str">
        <f t="shared" si="28"/>
        <v>7-A07</v>
      </c>
      <c r="K608" s="36" t="b">
        <f>ISNUMBER(MATCH(B608,Selection!A:A,0))</f>
        <v>0</v>
      </c>
    </row>
    <row r="609" spans="1:11" hidden="1">
      <c r="A609" s="41">
        <v>2971</v>
      </c>
      <c r="B609" s="41">
        <v>674</v>
      </c>
      <c r="C609" s="46" t="s">
        <v>2248</v>
      </c>
      <c r="D609" s="52">
        <v>7</v>
      </c>
      <c r="E609" s="10" t="s">
        <v>2919</v>
      </c>
      <c r="F609" s="10" t="s">
        <v>2753</v>
      </c>
      <c r="H609" t="str">
        <f t="shared" si="29"/>
        <v>674N</v>
      </c>
      <c r="I609" t="str">
        <f t="shared" si="28"/>
        <v>7-A08</v>
      </c>
      <c r="K609" s="36" t="b">
        <f>ISNUMBER(MATCH(B609,Selection!A:A,0))</f>
        <v>0</v>
      </c>
    </row>
    <row r="610" spans="1:11" hidden="1">
      <c r="A610" s="41">
        <v>3002</v>
      </c>
      <c r="B610" s="41">
        <v>683</v>
      </c>
      <c r="C610" s="46" t="s">
        <v>2690</v>
      </c>
      <c r="D610" s="52">
        <v>7</v>
      </c>
      <c r="E610" s="10" t="s">
        <v>2920</v>
      </c>
      <c r="F610" s="10" t="s">
        <v>2753</v>
      </c>
      <c r="H610" t="str">
        <f t="shared" si="29"/>
        <v>683T</v>
      </c>
      <c r="I610" t="str">
        <f t="shared" si="28"/>
        <v>7-A09</v>
      </c>
      <c r="K610" s="36" t="b">
        <f>ISNUMBER(MATCH(B610,Selection!A:A,0))</f>
        <v>0</v>
      </c>
    </row>
    <row r="611" spans="1:11" hidden="1">
      <c r="A611" s="41">
        <v>3003</v>
      </c>
      <c r="B611" s="41">
        <v>683</v>
      </c>
      <c r="C611" s="46" t="s">
        <v>2248</v>
      </c>
      <c r="D611" s="52">
        <v>7</v>
      </c>
      <c r="E611" s="10" t="s">
        <v>2437</v>
      </c>
      <c r="F611" s="10" t="s">
        <v>2753</v>
      </c>
      <c r="H611" t="str">
        <f t="shared" si="29"/>
        <v>683N</v>
      </c>
      <c r="I611" t="str">
        <f t="shared" si="28"/>
        <v>7-A10</v>
      </c>
      <c r="K611" s="36" t="b">
        <f>ISNUMBER(MATCH(B611,Selection!A:A,0))</f>
        <v>0</v>
      </c>
    </row>
    <row r="612" spans="1:11" hidden="1">
      <c r="A612" s="41">
        <v>3004</v>
      </c>
      <c r="B612" s="41">
        <v>684</v>
      </c>
      <c r="C612" s="46" t="s">
        <v>2690</v>
      </c>
      <c r="D612" s="52">
        <v>7</v>
      </c>
      <c r="E612" s="10" t="s">
        <v>2921</v>
      </c>
      <c r="F612" s="10" t="s">
        <v>2753</v>
      </c>
      <c r="H612" t="str">
        <f t="shared" si="29"/>
        <v>684T</v>
      </c>
      <c r="I612" t="str">
        <f t="shared" si="28"/>
        <v>7-B01</v>
      </c>
      <c r="K612" s="36" t="b">
        <f>ISNUMBER(MATCH(B612,Selection!A:A,0))</f>
        <v>0</v>
      </c>
    </row>
    <row r="613" spans="1:11" hidden="1">
      <c r="A613" s="41">
        <v>3010</v>
      </c>
      <c r="B613" s="41">
        <v>687</v>
      </c>
      <c r="C613" s="45" t="s">
        <v>2744</v>
      </c>
      <c r="D613" s="52">
        <v>7</v>
      </c>
      <c r="E613" s="10" t="s">
        <v>2922</v>
      </c>
      <c r="F613" s="10" t="s">
        <v>2753</v>
      </c>
      <c r="H613" t="str">
        <f t="shared" si="29"/>
        <v>687MET</v>
      </c>
      <c r="I613" t="str">
        <f t="shared" si="28"/>
        <v>7-B02</v>
      </c>
      <c r="K613" s="36" t="b">
        <f>ISNUMBER(MATCH(B613,Selection!A:A,0))</f>
        <v>0</v>
      </c>
    </row>
    <row r="614" spans="1:11" hidden="1">
      <c r="A614" s="41">
        <v>3011</v>
      </c>
      <c r="B614" s="41">
        <v>687</v>
      </c>
      <c r="C614" s="46" t="s">
        <v>2248</v>
      </c>
      <c r="D614" s="52">
        <v>7</v>
      </c>
      <c r="E614" s="10" t="s">
        <v>3082</v>
      </c>
      <c r="F614" s="10" t="s">
        <v>2753</v>
      </c>
      <c r="H614" t="str">
        <f t="shared" si="29"/>
        <v>687N</v>
      </c>
      <c r="I614" t="str">
        <f t="shared" si="28"/>
        <v>7-B03</v>
      </c>
      <c r="K614" s="36" t="b">
        <f>ISNUMBER(MATCH(B614,Selection!A:A,0))</f>
        <v>0</v>
      </c>
    </row>
    <row r="615" spans="1:11" hidden="1">
      <c r="A615" s="41">
        <v>3018</v>
      </c>
      <c r="B615" s="41">
        <v>689</v>
      </c>
      <c r="C615" s="46" t="s">
        <v>2690</v>
      </c>
      <c r="D615" s="52">
        <v>7</v>
      </c>
      <c r="E615" s="10" t="s">
        <v>3083</v>
      </c>
      <c r="F615" s="10" t="s">
        <v>2753</v>
      </c>
      <c r="H615" t="str">
        <f t="shared" si="29"/>
        <v>689T</v>
      </c>
      <c r="I615" t="str">
        <f t="shared" si="28"/>
        <v>7-B04</v>
      </c>
      <c r="K615" s="36" t="b">
        <f>ISNUMBER(MATCH(B615,Selection!A:A,0))</f>
        <v>0</v>
      </c>
    </row>
    <row r="616" spans="1:11" hidden="1">
      <c r="A616" s="41">
        <v>3019</v>
      </c>
      <c r="B616" s="41">
        <v>689</v>
      </c>
      <c r="C616" s="46" t="s">
        <v>2248</v>
      </c>
      <c r="D616" s="52">
        <v>7</v>
      </c>
      <c r="E616" s="10" t="s">
        <v>2938</v>
      </c>
      <c r="F616" s="10" t="s">
        <v>2753</v>
      </c>
      <c r="H616" t="str">
        <f t="shared" si="29"/>
        <v>689N</v>
      </c>
      <c r="I616" t="str">
        <f t="shared" si="28"/>
        <v>7-B05</v>
      </c>
      <c r="K616" s="36" t="b">
        <f>ISNUMBER(MATCH(B616,Selection!A:A,0))</f>
        <v>0</v>
      </c>
    </row>
    <row r="617" spans="1:11" hidden="1">
      <c r="A617" s="41">
        <v>3041</v>
      </c>
      <c r="B617" s="41">
        <v>697</v>
      </c>
      <c r="C617" s="46" t="s">
        <v>2690</v>
      </c>
      <c r="D617" s="52">
        <v>7</v>
      </c>
      <c r="E617" s="10" t="s">
        <v>2939</v>
      </c>
      <c r="F617" s="10" t="s">
        <v>2753</v>
      </c>
      <c r="H617" t="str">
        <f t="shared" si="29"/>
        <v>697T</v>
      </c>
      <c r="I617" t="str">
        <f t="shared" si="28"/>
        <v>7-B06</v>
      </c>
      <c r="K617" s="36" t="b">
        <f>ISNUMBER(MATCH(B617,Selection!A:A,0))</f>
        <v>0</v>
      </c>
    </row>
    <row r="618" spans="1:11" hidden="1">
      <c r="A618" s="41">
        <v>3042</v>
      </c>
      <c r="B618" s="41">
        <v>697</v>
      </c>
      <c r="C618" s="46" t="s">
        <v>2248</v>
      </c>
      <c r="D618" s="52">
        <v>7</v>
      </c>
      <c r="E618" s="10" t="s">
        <v>2940</v>
      </c>
      <c r="F618" s="10" t="s">
        <v>2753</v>
      </c>
      <c r="H618" t="str">
        <f t="shared" si="29"/>
        <v>697N</v>
      </c>
      <c r="I618" t="str">
        <f t="shared" si="28"/>
        <v>7-B07</v>
      </c>
      <c r="K618" s="36" t="b">
        <f>ISNUMBER(MATCH(B618,Selection!A:A,0))</f>
        <v>0</v>
      </c>
    </row>
    <row r="619" spans="1:11" hidden="1">
      <c r="A619" s="41">
        <v>3059</v>
      </c>
      <c r="B619" s="41">
        <v>704</v>
      </c>
      <c r="C619" s="46" t="s">
        <v>2690</v>
      </c>
      <c r="D619" s="52">
        <v>7</v>
      </c>
      <c r="E619" s="10" t="s">
        <v>2941</v>
      </c>
      <c r="F619" s="10" t="s">
        <v>2753</v>
      </c>
      <c r="H619" t="str">
        <f t="shared" si="29"/>
        <v>704T</v>
      </c>
      <c r="I619" t="str">
        <f t="shared" si="28"/>
        <v>7-B08</v>
      </c>
      <c r="K619" s="36" t="b">
        <f>ISNUMBER(MATCH(B619,Selection!A:A,0))</f>
        <v>0</v>
      </c>
    </row>
    <row r="620" spans="1:11" hidden="1">
      <c r="A620" s="41">
        <v>3060</v>
      </c>
      <c r="B620" s="41">
        <v>704</v>
      </c>
      <c r="C620" s="46" t="s">
        <v>2248</v>
      </c>
      <c r="D620" s="52">
        <v>7</v>
      </c>
      <c r="E620" s="10" t="s">
        <v>2942</v>
      </c>
      <c r="F620" s="10" t="s">
        <v>2753</v>
      </c>
      <c r="H620" t="str">
        <f t="shared" si="29"/>
        <v>704N</v>
      </c>
      <c r="I620" t="str">
        <f t="shared" si="28"/>
        <v>7-B09</v>
      </c>
      <c r="K620" s="36" t="b">
        <f>ISNUMBER(MATCH(B620,Selection!A:A,0))</f>
        <v>0</v>
      </c>
    </row>
    <row r="621" spans="1:11" hidden="1">
      <c r="A621" s="41">
        <v>3086</v>
      </c>
      <c r="B621" s="41">
        <v>709</v>
      </c>
      <c r="C621" s="45" t="s">
        <v>2690</v>
      </c>
      <c r="D621" s="52">
        <v>7</v>
      </c>
      <c r="E621" s="10" t="s">
        <v>2784</v>
      </c>
      <c r="F621" s="10" t="s">
        <v>2753</v>
      </c>
      <c r="H621" t="str">
        <f t="shared" si="29"/>
        <v>709T</v>
      </c>
      <c r="I621" t="str">
        <f t="shared" si="28"/>
        <v>7-B10</v>
      </c>
      <c r="K621" s="36" t="b">
        <f>ISNUMBER(MATCH(B621,Selection!A:A,0))</f>
        <v>0</v>
      </c>
    </row>
    <row r="622" spans="1:11" hidden="1">
      <c r="A622" s="41">
        <v>3087</v>
      </c>
      <c r="B622" s="41">
        <v>709</v>
      </c>
      <c r="C622" s="45" t="s">
        <v>2248</v>
      </c>
      <c r="D622" s="52">
        <v>7</v>
      </c>
      <c r="E622" s="10" t="s">
        <v>2943</v>
      </c>
      <c r="F622" s="10" t="s">
        <v>2753</v>
      </c>
      <c r="H622" t="str">
        <f t="shared" si="29"/>
        <v>709N</v>
      </c>
      <c r="I622" t="str">
        <f t="shared" si="28"/>
        <v>7-C01</v>
      </c>
      <c r="K622" s="36" t="b">
        <f>ISNUMBER(MATCH(B622,Selection!A:A,0))</f>
        <v>0</v>
      </c>
    </row>
    <row r="623" spans="1:11" hidden="1">
      <c r="A623" s="41">
        <v>3100</v>
      </c>
      <c r="B623" s="41">
        <v>713</v>
      </c>
      <c r="C623" s="46" t="s">
        <v>2690</v>
      </c>
      <c r="D623" s="52">
        <v>7</v>
      </c>
      <c r="E623" s="10" t="s">
        <v>2944</v>
      </c>
      <c r="F623" s="10" t="s">
        <v>2753</v>
      </c>
      <c r="H623" t="str">
        <f t="shared" si="29"/>
        <v>713T</v>
      </c>
      <c r="I623" t="str">
        <f t="shared" si="28"/>
        <v>7-C02</v>
      </c>
      <c r="K623" s="36" t="b">
        <f>ISNUMBER(MATCH(B623,Selection!A:A,0))</f>
        <v>0</v>
      </c>
    </row>
    <row r="624" spans="1:11" hidden="1">
      <c r="A624" s="41">
        <v>3101</v>
      </c>
      <c r="B624" s="41">
        <v>713</v>
      </c>
      <c r="C624" s="46" t="s">
        <v>2248</v>
      </c>
      <c r="D624" s="52">
        <v>7</v>
      </c>
      <c r="E624" s="10" t="s">
        <v>2945</v>
      </c>
      <c r="F624" s="10" t="s">
        <v>2753</v>
      </c>
      <c r="H624" t="str">
        <f t="shared" si="29"/>
        <v>713N</v>
      </c>
      <c r="I624" t="str">
        <f t="shared" si="28"/>
        <v>7-C03</v>
      </c>
      <c r="K624" s="36" t="b">
        <f>ISNUMBER(MATCH(B624,Selection!A:A,0))</f>
        <v>0</v>
      </c>
    </row>
    <row r="625" spans="1:11" hidden="1">
      <c r="A625" s="41">
        <v>3102</v>
      </c>
      <c r="B625" s="41">
        <v>714</v>
      </c>
      <c r="C625" s="46" t="s">
        <v>2744</v>
      </c>
      <c r="D625" s="52">
        <v>7</v>
      </c>
      <c r="E625" s="10" t="s">
        <v>2946</v>
      </c>
      <c r="F625" s="10" t="s">
        <v>2753</v>
      </c>
      <c r="H625" t="str">
        <f t="shared" si="29"/>
        <v>714MET</v>
      </c>
      <c r="I625" t="str">
        <f t="shared" si="28"/>
        <v>7-C04</v>
      </c>
      <c r="K625" s="36" t="b">
        <f>ISNUMBER(MATCH(B625,Selection!A:A,0))</f>
        <v>0</v>
      </c>
    </row>
    <row r="626" spans="1:11" hidden="1">
      <c r="A626" s="41">
        <v>3103</v>
      </c>
      <c r="B626" s="41">
        <v>714</v>
      </c>
      <c r="C626" s="46" t="s">
        <v>2248</v>
      </c>
      <c r="D626" s="52">
        <v>7</v>
      </c>
      <c r="E626" s="10" t="s">
        <v>2947</v>
      </c>
      <c r="F626" s="10" t="s">
        <v>2753</v>
      </c>
      <c r="H626" t="str">
        <f t="shared" si="29"/>
        <v>714N</v>
      </c>
      <c r="I626" t="str">
        <f t="shared" si="28"/>
        <v>7-C05</v>
      </c>
      <c r="K626" s="36" t="b">
        <f>ISNUMBER(MATCH(B626,Selection!A:A,0))</f>
        <v>0</v>
      </c>
    </row>
    <row r="627" spans="1:11" hidden="1">
      <c r="A627" s="41">
        <v>2266</v>
      </c>
      <c r="B627" s="41">
        <v>530</v>
      </c>
      <c r="C627" s="46" t="s">
        <v>2690</v>
      </c>
      <c r="D627" s="52">
        <v>7</v>
      </c>
      <c r="E627" s="10" t="s">
        <v>3021</v>
      </c>
      <c r="F627" s="10" t="s">
        <v>2753</v>
      </c>
      <c r="H627" t="str">
        <f t="shared" si="29"/>
        <v>530T</v>
      </c>
      <c r="I627" t="str">
        <f t="shared" si="28"/>
        <v>7-C06</v>
      </c>
      <c r="K627" s="36" t="b">
        <f>ISNUMBER(MATCH(B627,Selection!A:A,0))</f>
        <v>0</v>
      </c>
    </row>
    <row r="628" spans="1:11" hidden="1">
      <c r="A628" s="41">
        <v>2267</v>
      </c>
      <c r="B628" s="41">
        <v>530</v>
      </c>
      <c r="C628" s="46" t="s">
        <v>2248</v>
      </c>
      <c r="D628" s="52">
        <v>7</v>
      </c>
      <c r="E628" s="10" t="s">
        <v>2826</v>
      </c>
      <c r="F628" s="10" t="s">
        <v>2753</v>
      </c>
      <c r="H628" t="str">
        <f t="shared" si="29"/>
        <v>530N</v>
      </c>
      <c r="I628" t="str">
        <f t="shared" si="28"/>
        <v>7-C07</v>
      </c>
      <c r="K628" s="36" t="b">
        <f>ISNUMBER(MATCH(B628,Selection!A:A,0))</f>
        <v>0</v>
      </c>
    </row>
    <row r="629" spans="1:11" hidden="1">
      <c r="A629" s="41">
        <v>2402</v>
      </c>
      <c r="B629" s="41">
        <v>548</v>
      </c>
      <c r="C629" s="46" t="s">
        <v>2690</v>
      </c>
      <c r="D629" s="52">
        <v>7</v>
      </c>
      <c r="E629" s="10" t="s">
        <v>3022</v>
      </c>
      <c r="F629" s="10" t="s">
        <v>2753</v>
      </c>
      <c r="H629" t="str">
        <f t="shared" si="29"/>
        <v>548T</v>
      </c>
      <c r="I629" t="str">
        <f t="shared" si="28"/>
        <v>7-C08</v>
      </c>
      <c r="K629" s="36" t="b">
        <f>ISNUMBER(MATCH(B629,Selection!A:A,0))</f>
        <v>0</v>
      </c>
    </row>
    <row r="630" spans="1:11" hidden="1">
      <c r="A630" s="41">
        <v>2403</v>
      </c>
      <c r="B630" s="41">
        <v>548</v>
      </c>
      <c r="C630" s="46" t="s">
        <v>2248</v>
      </c>
      <c r="D630" s="52">
        <v>7</v>
      </c>
      <c r="E630" s="10" t="s">
        <v>2948</v>
      </c>
      <c r="F630" s="10" t="s">
        <v>2753</v>
      </c>
      <c r="H630" t="str">
        <f t="shared" si="29"/>
        <v>548N</v>
      </c>
      <c r="I630" t="str">
        <f t="shared" si="28"/>
        <v>7-C09</v>
      </c>
      <c r="K630" s="36" t="b">
        <f>ISNUMBER(MATCH(B630,Selection!A:A,0))</f>
        <v>0</v>
      </c>
    </row>
    <row r="631" spans="1:11" hidden="1">
      <c r="A631" s="41">
        <v>2629</v>
      </c>
      <c r="B631" s="41">
        <v>584</v>
      </c>
      <c r="C631" s="46" t="s">
        <v>2690</v>
      </c>
      <c r="D631" s="52">
        <v>7</v>
      </c>
      <c r="E631" s="10" t="s">
        <v>3023</v>
      </c>
      <c r="F631" s="10" t="s">
        <v>2753</v>
      </c>
      <c r="H631" t="str">
        <f t="shared" si="29"/>
        <v>584T</v>
      </c>
      <c r="I631" t="str">
        <f t="shared" si="28"/>
        <v>7-C10</v>
      </c>
      <c r="K631" s="36" t="b">
        <f>ISNUMBER(MATCH(B631,Selection!A:A,0))</f>
        <v>0</v>
      </c>
    </row>
    <row r="632" spans="1:11" hidden="1">
      <c r="A632" s="41">
        <v>2630</v>
      </c>
      <c r="B632" s="41">
        <v>584</v>
      </c>
      <c r="C632" s="46" t="s">
        <v>2248</v>
      </c>
      <c r="D632" s="52">
        <v>7</v>
      </c>
      <c r="E632" s="10" t="s">
        <v>2949</v>
      </c>
      <c r="F632" s="10" t="s">
        <v>2753</v>
      </c>
      <c r="H632" t="str">
        <f t="shared" si="29"/>
        <v>584N</v>
      </c>
      <c r="I632" t="str">
        <f t="shared" si="28"/>
        <v>7-D01</v>
      </c>
      <c r="K632" s="36" t="b">
        <f>ISNUMBER(MATCH(B632,Selection!A:A,0))</f>
        <v>0</v>
      </c>
    </row>
    <row r="633" spans="1:11" hidden="1">
      <c r="A633" s="41">
        <v>2651</v>
      </c>
      <c r="B633" s="41">
        <v>595</v>
      </c>
      <c r="C633" s="46" t="s">
        <v>2690</v>
      </c>
      <c r="D633" s="52">
        <v>7</v>
      </c>
      <c r="E633" s="10" t="s">
        <v>2950</v>
      </c>
      <c r="F633" s="10" t="s">
        <v>2753</v>
      </c>
      <c r="H633" t="str">
        <f t="shared" si="29"/>
        <v>595T</v>
      </c>
      <c r="I633" t="str">
        <f t="shared" si="28"/>
        <v>7-D02</v>
      </c>
      <c r="K633" s="36" t="b">
        <f>ISNUMBER(MATCH(B633,Selection!A:A,0))</f>
        <v>0</v>
      </c>
    </row>
    <row r="634" spans="1:11" hidden="1">
      <c r="A634" s="41">
        <v>2652</v>
      </c>
      <c r="B634" s="41">
        <v>595</v>
      </c>
      <c r="C634" s="46" t="s">
        <v>2248</v>
      </c>
      <c r="D634" s="52">
        <v>7</v>
      </c>
      <c r="E634" s="10" t="s">
        <v>2951</v>
      </c>
      <c r="F634" s="10" t="s">
        <v>2753</v>
      </c>
      <c r="H634" t="str">
        <f t="shared" si="29"/>
        <v>595N</v>
      </c>
      <c r="I634" t="str">
        <f t="shared" si="28"/>
        <v>7-D03</v>
      </c>
      <c r="K634" s="36" t="b">
        <f>ISNUMBER(MATCH(B634,Selection!A:A,0))</f>
        <v>0</v>
      </c>
    </row>
    <row r="635" spans="1:11" hidden="1">
      <c r="A635" s="41">
        <v>2837</v>
      </c>
      <c r="B635" s="41">
        <v>634</v>
      </c>
      <c r="C635" s="46" t="s">
        <v>2690</v>
      </c>
      <c r="D635" s="52">
        <v>7</v>
      </c>
      <c r="E635" s="10" t="s">
        <v>2952</v>
      </c>
      <c r="F635" s="10" t="s">
        <v>2753</v>
      </c>
      <c r="H635" t="str">
        <f t="shared" si="29"/>
        <v>634T</v>
      </c>
      <c r="I635" t="str">
        <f t="shared" si="28"/>
        <v>7-D04</v>
      </c>
      <c r="K635" s="36" t="b">
        <f>ISNUMBER(MATCH(B635,Selection!A:A,0))</f>
        <v>0</v>
      </c>
    </row>
    <row r="636" spans="1:11" hidden="1">
      <c r="A636" s="41">
        <v>2838</v>
      </c>
      <c r="B636" s="41">
        <v>634</v>
      </c>
      <c r="C636" s="46" t="s">
        <v>2248</v>
      </c>
      <c r="D636" s="52">
        <v>7</v>
      </c>
      <c r="E636" s="10" t="s">
        <v>2926</v>
      </c>
      <c r="F636" s="10" t="s">
        <v>2753</v>
      </c>
      <c r="H636" t="str">
        <f t="shared" si="29"/>
        <v>634N</v>
      </c>
      <c r="I636" t="str">
        <f t="shared" si="28"/>
        <v>7-D05</v>
      </c>
      <c r="K636" s="36" t="b">
        <f>ISNUMBER(MATCH(B636,Selection!A:A,0))</f>
        <v>0</v>
      </c>
    </row>
    <row r="637" spans="1:11" hidden="1">
      <c r="A637" s="41">
        <v>2965</v>
      </c>
      <c r="B637" s="41">
        <v>672</v>
      </c>
      <c r="C637" s="46" t="s">
        <v>2690</v>
      </c>
      <c r="D637" s="52">
        <v>7</v>
      </c>
      <c r="E637" s="10" t="s">
        <v>2927</v>
      </c>
      <c r="F637" s="10" t="s">
        <v>2753</v>
      </c>
      <c r="H637" t="str">
        <f t="shared" si="29"/>
        <v>672T</v>
      </c>
      <c r="I637" t="str">
        <f t="shared" si="28"/>
        <v>7-D06</v>
      </c>
      <c r="K637" s="36" t="b">
        <f>ISNUMBER(MATCH(B637,Selection!A:A,0))</f>
        <v>0</v>
      </c>
    </row>
    <row r="638" spans="1:11" hidden="1">
      <c r="A638" s="41">
        <v>2966</v>
      </c>
      <c r="B638" s="41">
        <v>672</v>
      </c>
      <c r="C638" s="46" t="s">
        <v>2248</v>
      </c>
      <c r="D638" s="52">
        <v>7</v>
      </c>
      <c r="E638" s="10" t="s">
        <v>2827</v>
      </c>
      <c r="F638" s="10" t="s">
        <v>2753</v>
      </c>
      <c r="H638" t="str">
        <f t="shared" si="29"/>
        <v>672N</v>
      </c>
      <c r="I638" t="str">
        <f t="shared" si="28"/>
        <v>7-D07</v>
      </c>
      <c r="K638" s="36" t="b">
        <f>ISNUMBER(MATCH(B638,Selection!A:A,0))</f>
        <v>0</v>
      </c>
    </row>
    <row r="639" spans="1:11" hidden="1">
      <c r="A639" s="41">
        <v>2975</v>
      </c>
      <c r="B639" s="41">
        <v>677</v>
      </c>
      <c r="C639" s="46" t="s">
        <v>2690</v>
      </c>
      <c r="D639" s="52">
        <v>7</v>
      </c>
      <c r="E639" s="10" t="s">
        <v>2828</v>
      </c>
      <c r="F639" s="10" t="s">
        <v>2753</v>
      </c>
      <c r="H639" t="str">
        <f t="shared" si="29"/>
        <v>677T</v>
      </c>
      <c r="I639" t="str">
        <f t="shared" ref="I639:I702" si="30">D639&amp;"-"&amp;E639</f>
        <v>7-D08</v>
      </c>
      <c r="K639" s="36" t="b">
        <f>ISNUMBER(MATCH(B639,Selection!A:A,0))</f>
        <v>0</v>
      </c>
    </row>
    <row r="640" spans="1:11" hidden="1">
      <c r="A640" s="41">
        <v>2976</v>
      </c>
      <c r="B640" s="41">
        <v>677</v>
      </c>
      <c r="C640" s="46" t="s">
        <v>2248</v>
      </c>
      <c r="D640" s="52">
        <v>7</v>
      </c>
      <c r="E640" s="10" t="s">
        <v>2829</v>
      </c>
      <c r="F640" s="10" t="s">
        <v>2753</v>
      </c>
      <c r="H640" t="str">
        <f t="shared" si="29"/>
        <v>677N</v>
      </c>
      <c r="I640" t="str">
        <f t="shared" si="30"/>
        <v>7-D09</v>
      </c>
      <c r="K640" s="36" t="b">
        <f>ISNUMBER(MATCH(B640,Selection!A:A,0))</f>
        <v>0</v>
      </c>
    </row>
    <row r="641" spans="1:11" hidden="1">
      <c r="A641" s="41">
        <v>3024</v>
      </c>
      <c r="B641" s="41">
        <v>691</v>
      </c>
      <c r="C641" s="46" t="s">
        <v>2690</v>
      </c>
      <c r="D641" s="52">
        <v>7</v>
      </c>
      <c r="E641" s="10" t="s">
        <v>2883</v>
      </c>
      <c r="F641" s="10" t="s">
        <v>2753</v>
      </c>
      <c r="H641" t="str">
        <f t="shared" si="29"/>
        <v>691T</v>
      </c>
      <c r="I641" t="str">
        <f t="shared" si="30"/>
        <v>7-D10</v>
      </c>
      <c r="K641" s="36" t="b">
        <f>ISNUMBER(MATCH(B641,Selection!A:A,0))</f>
        <v>0</v>
      </c>
    </row>
    <row r="642" spans="1:11" hidden="1">
      <c r="A642" s="41">
        <v>3025</v>
      </c>
      <c r="B642" s="41">
        <v>691</v>
      </c>
      <c r="C642" s="46" t="s">
        <v>2248</v>
      </c>
      <c r="D642" s="52">
        <v>7</v>
      </c>
      <c r="E642" s="10" t="s">
        <v>2830</v>
      </c>
      <c r="F642" s="10" t="s">
        <v>2753</v>
      </c>
      <c r="H642" t="str">
        <f t="shared" ref="H642:H705" si="31">B642&amp;C642</f>
        <v>691N</v>
      </c>
      <c r="I642" t="str">
        <f t="shared" si="30"/>
        <v>7-E01</v>
      </c>
      <c r="K642" s="36" t="b">
        <f>ISNUMBER(MATCH(B642,Selection!A:A,0))</f>
        <v>0</v>
      </c>
    </row>
    <row r="643" spans="1:11" hidden="1">
      <c r="A643" s="41">
        <v>3028</v>
      </c>
      <c r="B643" s="41">
        <v>693</v>
      </c>
      <c r="C643" s="46" t="s">
        <v>2690</v>
      </c>
      <c r="D643" s="52">
        <v>7</v>
      </c>
      <c r="E643" s="10" t="s">
        <v>3166</v>
      </c>
      <c r="F643" s="10" t="s">
        <v>2753</v>
      </c>
      <c r="H643" t="str">
        <f t="shared" si="31"/>
        <v>693T</v>
      </c>
      <c r="I643" t="str">
        <f t="shared" si="30"/>
        <v>7-E02</v>
      </c>
      <c r="K643" s="36" t="b">
        <f>ISNUMBER(MATCH(B643,Selection!A:A,0))</f>
        <v>0</v>
      </c>
    </row>
    <row r="644" spans="1:11" hidden="1">
      <c r="A644" s="41">
        <v>3029</v>
      </c>
      <c r="B644" s="41">
        <v>693</v>
      </c>
      <c r="C644" s="46" t="s">
        <v>2248</v>
      </c>
      <c r="D644" s="52">
        <v>7</v>
      </c>
      <c r="E644" s="10" t="s">
        <v>3167</v>
      </c>
      <c r="F644" s="10" t="s">
        <v>2753</v>
      </c>
      <c r="H644" t="str">
        <f t="shared" si="31"/>
        <v>693N</v>
      </c>
      <c r="I644" t="str">
        <f t="shared" si="30"/>
        <v>7-E03</v>
      </c>
      <c r="K644" s="36" t="b">
        <f>ISNUMBER(MATCH(B644,Selection!A:A,0))</f>
        <v>0</v>
      </c>
    </row>
    <row r="645" spans="1:11" hidden="1">
      <c r="A645" s="41">
        <v>3051</v>
      </c>
      <c r="B645" s="41">
        <v>700</v>
      </c>
      <c r="C645" s="46" t="s">
        <v>2690</v>
      </c>
      <c r="D645" s="52">
        <v>7</v>
      </c>
      <c r="E645" s="10" t="s">
        <v>3168</v>
      </c>
      <c r="F645" s="10" t="s">
        <v>2753</v>
      </c>
      <c r="H645" t="str">
        <f t="shared" si="31"/>
        <v>700T</v>
      </c>
      <c r="I645" t="str">
        <f t="shared" si="30"/>
        <v>7-E04</v>
      </c>
      <c r="K645" s="36" t="b">
        <f>ISNUMBER(MATCH(B645,Selection!A:A,0))</f>
        <v>0</v>
      </c>
    </row>
    <row r="646" spans="1:11" hidden="1">
      <c r="A646" s="41">
        <v>3052</v>
      </c>
      <c r="B646" s="41">
        <v>700</v>
      </c>
      <c r="C646" s="46" t="s">
        <v>2248</v>
      </c>
      <c r="D646" s="52">
        <v>7</v>
      </c>
      <c r="E646" s="10" t="s">
        <v>2435</v>
      </c>
      <c r="F646" s="10" t="s">
        <v>2753</v>
      </c>
      <c r="H646" t="str">
        <f t="shared" si="31"/>
        <v>700N</v>
      </c>
      <c r="I646" t="str">
        <f t="shared" si="30"/>
        <v>7-E05</v>
      </c>
      <c r="K646" s="36" t="b">
        <f>ISNUMBER(MATCH(B646,Selection!A:A,0))</f>
        <v>0</v>
      </c>
    </row>
    <row r="647" spans="1:11" hidden="1">
      <c r="A647" s="41">
        <v>3057</v>
      </c>
      <c r="B647" s="41">
        <v>703</v>
      </c>
      <c r="C647" s="46" t="s">
        <v>2690</v>
      </c>
      <c r="D647" s="52">
        <v>7</v>
      </c>
      <c r="E647" s="10" t="s">
        <v>2493</v>
      </c>
      <c r="F647" s="10" t="s">
        <v>2753</v>
      </c>
      <c r="H647" t="str">
        <f t="shared" si="31"/>
        <v>703T</v>
      </c>
      <c r="I647" t="str">
        <f t="shared" si="30"/>
        <v>7-E06</v>
      </c>
      <c r="K647" s="36" t="b">
        <f>ISNUMBER(MATCH(B647,Selection!A:A,0))</f>
        <v>0</v>
      </c>
    </row>
    <row r="648" spans="1:11" hidden="1">
      <c r="A648" s="41">
        <v>3058</v>
      </c>
      <c r="B648" s="41">
        <v>703</v>
      </c>
      <c r="C648" s="46" t="s">
        <v>2248</v>
      </c>
      <c r="D648" s="52">
        <v>7</v>
      </c>
      <c r="E648" s="10" t="s">
        <v>2305</v>
      </c>
      <c r="F648" s="10" t="s">
        <v>2753</v>
      </c>
      <c r="H648" t="str">
        <f t="shared" si="31"/>
        <v>703N</v>
      </c>
      <c r="I648" t="str">
        <f t="shared" si="30"/>
        <v>7-E07</v>
      </c>
      <c r="K648" s="36" t="b">
        <f>ISNUMBER(MATCH(B648,Selection!A:A,0))</f>
        <v>0</v>
      </c>
    </row>
    <row r="649" spans="1:11" hidden="1">
      <c r="A649" s="41">
        <v>3061</v>
      </c>
      <c r="B649" s="41">
        <v>705</v>
      </c>
      <c r="C649" s="46" t="s">
        <v>2248</v>
      </c>
      <c r="D649" s="52">
        <v>7</v>
      </c>
      <c r="E649" s="10" t="s">
        <v>2306</v>
      </c>
      <c r="F649" s="10" t="s">
        <v>2753</v>
      </c>
      <c r="H649" t="str">
        <f t="shared" si="31"/>
        <v>705N</v>
      </c>
      <c r="I649" t="str">
        <f t="shared" si="30"/>
        <v>7-E08</v>
      </c>
      <c r="K649" s="36" t="b">
        <f>ISNUMBER(MATCH(B649,Selection!A:A,0))</f>
        <v>0</v>
      </c>
    </row>
    <row r="650" spans="1:11" hidden="1">
      <c r="A650" s="41">
        <v>3062</v>
      </c>
      <c r="B650" s="41">
        <v>705</v>
      </c>
      <c r="C650" s="46" t="s">
        <v>2690</v>
      </c>
      <c r="D650" s="52">
        <v>7</v>
      </c>
      <c r="E650" s="10" t="s">
        <v>2236</v>
      </c>
      <c r="F650" s="10" t="s">
        <v>2753</v>
      </c>
      <c r="H650" t="str">
        <f t="shared" si="31"/>
        <v>705T</v>
      </c>
      <c r="I650" t="str">
        <f t="shared" si="30"/>
        <v>7-E09</v>
      </c>
      <c r="K650" s="36" t="b">
        <f>ISNUMBER(MATCH(B650,Selection!A:A,0))</f>
        <v>0</v>
      </c>
    </row>
    <row r="651" spans="1:11" hidden="1">
      <c r="A651" s="41">
        <v>3065</v>
      </c>
      <c r="B651" s="41">
        <v>707</v>
      </c>
      <c r="C651" s="46" t="s">
        <v>2690</v>
      </c>
      <c r="D651" s="52">
        <v>7</v>
      </c>
      <c r="E651" s="10" t="s">
        <v>3084</v>
      </c>
      <c r="F651" s="10" t="s">
        <v>2753</v>
      </c>
      <c r="H651" t="str">
        <f t="shared" si="31"/>
        <v>707T</v>
      </c>
      <c r="I651" t="str">
        <f t="shared" si="30"/>
        <v>7-E10</v>
      </c>
      <c r="K651" s="36" t="b">
        <f>ISNUMBER(MATCH(B651,Selection!A:A,0))</f>
        <v>0</v>
      </c>
    </row>
    <row r="652" spans="1:11" hidden="1">
      <c r="A652" s="41">
        <v>3066</v>
      </c>
      <c r="B652" s="41">
        <v>707</v>
      </c>
      <c r="C652" s="46" t="s">
        <v>2248</v>
      </c>
      <c r="D652" s="52">
        <v>7</v>
      </c>
      <c r="E652" s="10" t="s">
        <v>2963</v>
      </c>
      <c r="F652" s="10" t="s">
        <v>2753</v>
      </c>
      <c r="H652" t="str">
        <f t="shared" si="31"/>
        <v>707N</v>
      </c>
      <c r="I652" t="str">
        <f t="shared" si="30"/>
        <v>7-F01</v>
      </c>
      <c r="K652" s="36" t="b">
        <f>ISNUMBER(MATCH(B652,Selection!A:A,0))</f>
        <v>0</v>
      </c>
    </row>
    <row r="653" spans="1:11" hidden="1">
      <c r="A653" s="41">
        <v>3119</v>
      </c>
      <c r="B653" s="41">
        <v>718</v>
      </c>
      <c r="C653" s="46" t="s">
        <v>2744</v>
      </c>
      <c r="D653" s="52">
        <v>7</v>
      </c>
      <c r="E653" s="10" t="s">
        <v>2964</v>
      </c>
      <c r="F653" s="10" t="s">
        <v>2753</v>
      </c>
      <c r="H653" t="str">
        <f t="shared" si="31"/>
        <v>718MET</v>
      </c>
      <c r="I653" t="str">
        <f t="shared" si="30"/>
        <v>7-F02</v>
      </c>
      <c r="K653" s="36" t="b">
        <f>ISNUMBER(MATCH(B653,Selection!A:A,0))</f>
        <v>0</v>
      </c>
    </row>
    <row r="654" spans="1:11" hidden="1">
      <c r="A654" s="41">
        <v>3120</v>
      </c>
      <c r="B654" s="41">
        <v>718</v>
      </c>
      <c r="C654" s="46" t="s">
        <v>2248</v>
      </c>
      <c r="D654" s="52">
        <v>7</v>
      </c>
      <c r="E654" s="10" t="s">
        <v>2965</v>
      </c>
      <c r="F654" s="10" t="s">
        <v>2753</v>
      </c>
      <c r="H654" t="str">
        <f t="shared" si="31"/>
        <v>718N</v>
      </c>
      <c r="I654" t="str">
        <f t="shared" si="30"/>
        <v>7-F03</v>
      </c>
      <c r="K654" s="36" t="b">
        <f>ISNUMBER(MATCH(B654,Selection!A:A,0))</f>
        <v>0</v>
      </c>
    </row>
    <row r="655" spans="1:11" hidden="1">
      <c r="A655" s="41">
        <v>3168</v>
      </c>
      <c r="B655" s="41">
        <v>720</v>
      </c>
      <c r="C655" s="46" t="s">
        <v>3170</v>
      </c>
      <c r="D655" s="52">
        <v>7</v>
      </c>
      <c r="E655" s="10" t="s">
        <v>2966</v>
      </c>
      <c r="F655" s="10" t="s">
        <v>2753</v>
      </c>
      <c r="H655" t="str">
        <f t="shared" si="31"/>
        <v>720ADE</v>
      </c>
      <c r="I655" t="str">
        <f t="shared" si="30"/>
        <v>7-F04</v>
      </c>
      <c r="K655" s="36" t="b">
        <f>ISNUMBER(MATCH(B655,Selection!A:A,0))</f>
        <v>0</v>
      </c>
    </row>
    <row r="656" spans="1:11" hidden="1">
      <c r="A656" s="41">
        <v>3169</v>
      </c>
      <c r="B656" s="41">
        <v>720</v>
      </c>
      <c r="C656" s="46" t="s">
        <v>2248</v>
      </c>
      <c r="D656" s="52">
        <v>7</v>
      </c>
      <c r="E656" s="10" t="s">
        <v>2967</v>
      </c>
      <c r="F656" s="10" t="s">
        <v>2753</v>
      </c>
      <c r="H656" t="str">
        <f t="shared" si="31"/>
        <v>720N</v>
      </c>
      <c r="I656" t="str">
        <f t="shared" si="30"/>
        <v>7-F05</v>
      </c>
      <c r="K656" s="36" t="b">
        <f>ISNUMBER(MATCH(B656,Selection!A:A,0))</f>
        <v>0</v>
      </c>
    </row>
    <row r="657" spans="1:11" hidden="1">
      <c r="A657" s="41">
        <v>3172</v>
      </c>
      <c r="B657" s="41">
        <v>722</v>
      </c>
      <c r="C657" s="46" t="s">
        <v>2744</v>
      </c>
      <c r="D657" s="52">
        <v>7</v>
      </c>
      <c r="E657" s="10" t="s">
        <v>2968</v>
      </c>
      <c r="F657" s="10" t="s">
        <v>2753</v>
      </c>
      <c r="H657" t="str">
        <f t="shared" si="31"/>
        <v>722MET</v>
      </c>
      <c r="I657" t="str">
        <f t="shared" si="30"/>
        <v>7-F06</v>
      </c>
      <c r="K657" s="36" t="b">
        <f>ISNUMBER(MATCH(B657,Selection!A:A,0))</f>
        <v>0</v>
      </c>
    </row>
    <row r="658" spans="1:11" hidden="1">
      <c r="A658" s="41">
        <v>3173</v>
      </c>
      <c r="B658" s="41">
        <v>722</v>
      </c>
      <c r="C658" s="46" t="s">
        <v>2248</v>
      </c>
      <c r="D658" s="52">
        <v>7</v>
      </c>
      <c r="E658" s="10" t="s">
        <v>2969</v>
      </c>
      <c r="F658" s="10" t="s">
        <v>2753</v>
      </c>
      <c r="H658" t="str">
        <f t="shared" si="31"/>
        <v>722N</v>
      </c>
      <c r="I658" t="str">
        <f t="shared" si="30"/>
        <v>7-F07</v>
      </c>
      <c r="K658" s="36" t="b">
        <f>ISNUMBER(MATCH(B658,Selection!A:A,0))</f>
        <v>0</v>
      </c>
    </row>
    <row r="659" spans="1:11" hidden="1">
      <c r="A659" s="41">
        <v>3174</v>
      </c>
      <c r="B659" s="41">
        <v>723</v>
      </c>
      <c r="C659" s="46" t="s">
        <v>3170</v>
      </c>
      <c r="D659" s="52">
        <v>7</v>
      </c>
      <c r="E659" s="10" t="s">
        <v>2874</v>
      </c>
      <c r="F659" s="10" t="s">
        <v>2753</v>
      </c>
      <c r="H659" t="str">
        <f t="shared" si="31"/>
        <v>723ADE</v>
      </c>
      <c r="I659" t="str">
        <f t="shared" si="30"/>
        <v>7-F08</v>
      </c>
      <c r="K659" s="36" t="b">
        <f>ISNUMBER(MATCH(B659,Selection!A:A,0))</f>
        <v>0</v>
      </c>
    </row>
    <row r="660" spans="1:11" hidden="1">
      <c r="A660" s="41">
        <v>3175</v>
      </c>
      <c r="B660" s="41">
        <v>723</v>
      </c>
      <c r="C660" s="46" t="s">
        <v>2248</v>
      </c>
      <c r="D660" s="52">
        <v>7</v>
      </c>
      <c r="E660" s="10" t="s">
        <v>2687</v>
      </c>
      <c r="F660" s="10" t="s">
        <v>2753</v>
      </c>
      <c r="H660" t="str">
        <f t="shared" si="31"/>
        <v>723N</v>
      </c>
      <c r="I660" t="str">
        <f t="shared" si="30"/>
        <v>7-F09</v>
      </c>
      <c r="K660" s="36" t="b">
        <f>ISNUMBER(MATCH(B660,Selection!A:A,0))</f>
        <v>0</v>
      </c>
    </row>
    <row r="661" spans="1:11" hidden="1">
      <c r="A661" s="41">
        <v>3315</v>
      </c>
      <c r="B661" s="41">
        <v>725</v>
      </c>
      <c r="C661" s="46" t="s">
        <v>2690</v>
      </c>
      <c r="D661" s="52">
        <v>7</v>
      </c>
      <c r="E661" s="10" t="s">
        <v>2696</v>
      </c>
      <c r="F661" s="10" t="s">
        <v>2753</v>
      </c>
      <c r="H661" t="str">
        <f t="shared" si="31"/>
        <v>725T</v>
      </c>
      <c r="I661" t="str">
        <f t="shared" si="30"/>
        <v>7-F10</v>
      </c>
      <c r="K661" s="36" t="b">
        <f>ISNUMBER(MATCH(B661,Selection!A:A,0))</f>
        <v>0</v>
      </c>
    </row>
    <row r="662" spans="1:11" hidden="1">
      <c r="A662" s="42">
        <v>3316</v>
      </c>
      <c r="B662" s="42">
        <v>725</v>
      </c>
      <c r="C662" s="47" t="s">
        <v>2248</v>
      </c>
      <c r="D662" s="52">
        <v>7</v>
      </c>
      <c r="E662" s="10" t="s">
        <v>2594</v>
      </c>
      <c r="F662" s="10" t="s">
        <v>2753</v>
      </c>
      <c r="H662" t="str">
        <f t="shared" si="31"/>
        <v>725N</v>
      </c>
      <c r="I662" t="str">
        <f t="shared" si="30"/>
        <v>7-G01</v>
      </c>
      <c r="K662" s="36" t="b">
        <f>ISNUMBER(MATCH(B662,Selection!A:A,0))</f>
        <v>0</v>
      </c>
    </row>
    <row r="663" spans="1:11" hidden="1">
      <c r="A663" s="42">
        <v>3317</v>
      </c>
      <c r="B663" s="42">
        <v>726</v>
      </c>
      <c r="C663" s="47" t="s">
        <v>2690</v>
      </c>
      <c r="D663" s="52">
        <v>7</v>
      </c>
      <c r="E663" s="10" t="s">
        <v>2595</v>
      </c>
      <c r="F663" s="10" t="s">
        <v>2753</v>
      </c>
      <c r="H663" t="str">
        <f t="shared" si="31"/>
        <v>726T</v>
      </c>
      <c r="I663" t="str">
        <f t="shared" si="30"/>
        <v>7-G02</v>
      </c>
      <c r="K663" s="36" t="b">
        <f>ISNUMBER(MATCH(B663,Selection!A:A,0))</f>
        <v>0</v>
      </c>
    </row>
    <row r="664" spans="1:11" hidden="1">
      <c r="A664" s="42">
        <v>3319</v>
      </c>
      <c r="B664" s="42">
        <v>726</v>
      </c>
      <c r="C664" s="47" t="s">
        <v>2248</v>
      </c>
      <c r="D664" s="52">
        <v>7</v>
      </c>
      <c r="E664" s="10" t="s">
        <v>2596</v>
      </c>
      <c r="F664" s="10" t="s">
        <v>2753</v>
      </c>
      <c r="H664" t="str">
        <f t="shared" si="31"/>
        <v>726N</v>
      </c>
      <c r="I664" t="str">
        <f t="shared" si="30"/>
        <v>7-G03</v>
      </c>
      <c r="K664" s="36" t="b">
        <f>ISNUMBER(MATCH(B664,Selection!A:A,0))</f>
        <v>0</v>
      </c>
    </row>
    <row r="665" spans="1:11" hidden="1">
      <c r="A665" s="42">
        <v>3322</v>
      </c>
      <c r="B665" s="42">
        <v>727</v>
      </c>
      <c r="C665" s="47" t="s">
        <v>2690</v>
      </c>
      <c r="D665" s="52">
        <v>7</v>
      </c>
      <c r="E665" s="10" t="s">
        <v>2817</v>
      </c>
      <c r="F665" s="10" t="s">
        <v>2753</v>
      </c>
      <c r="H665" t="str">
        <f t="shared" si="31"/>
        <v>727T</v>
      </c>
      <c r="I665" t="str">
        <f t="shared" si="30"/>
        <v>7-G04</v>
      </c>
      <c r="K665" s="36" t="b">
        <f>ISNUMBER(MATCH(B665,Selection!A:A,0))</f>
        <v>0</v>
      </c>
    </row>
    <row r="666" spans="1:11" hidden="1">
      <c r="A666" s="42">
        <v>3323</v>
      </c>
      <c r="B666" s="42">
        <v>727</v>
      </c>
      <c r="C666" s="47" t="s">
        <v>2248</v>
      </c>
      <c r="D666" s="52">
        <v>7</v>
      </c>
      <c r="E666" s="10" t="s">
        <v>2818</v>
      </c>
      <c r="F666" s="10" t="s">
        <v>2753</v>
      </c>
      <c r="H666" t="str">
        <f t="shared" si="31"/>
        <v>727N</v>
      </c>
      <c r="I666" t="str">
        <f t="shared" si="30"/>
        <v>7-G05</v>
      </c>
      <c r="K666" s="36" t="b">
        <f>ISNUMBER(MATCH(B666,Selection!A:A,0))</f>
        <v>0</v>
      </c>
    </row>
    <row r="667" spans="1:11" hidden="1">
      <c r="A667" s="42">
        <v>3324</v>
      </c>
      <c r="B667" s="42">
        <v>728</v>
      </c>
      <c r="C667" s="47" t="s">
        <v>2690</v>
      </c>
      <c r="D667" s="52">
        <v>7</v>
      </c>
      <c r="E667" s="10" t="s">
        <v>2819</v>
      </c>
      <c r="F667" s="10" t="s">
        <v>2753</v>
      </c>
      <c r="H667" t="str">
        <f t="shared" si="31"/>
        <v>728T</v>
      </c>
      <c r="I667" t="str">
        <f t="shared" si="30"/>
        <v>7-G06</v>
      </c>
      <c r="K667" s="36" t="b">
        <f>ISNUMBER(MATCH(B667,Selection!A:A,0))</f>
        <v>0</v>
      </c>
    </row>
    <row r="668" spans="1:11" hidden="1">
      <c r="A668" s="42">
        <v>3325</v>
      </c>
      <c r="B668" s="42">
        <v>728</v>
      </c>
      <c r="C668" s="47" t="s">
        <v>2248</v>
      </c>
      <c r="D668" s="52">
        <v>7</v>
      </c>
      <c r="E668" s="10" t="s">
        <v>2820</v>
      </c>
      <c r="F668" s="10" t="s">
        <v>2753</v>
      </c>
      <c r="H668" t="str">
        <f t="shared" si="31"/>
        <v>728N</v>
      </c>
      <c r="I668" t="str">
        <f t="shared" si="30"/>
        <v>7-G07</v>
      </c>
      <c r="K668" s="36" t="b">
        <f>ISNUMBER(MATCH(B668,Selection!A:A,0))</f>
        <v>0</v>
      </c>
    </row>
    <row r="669" spans="1:11" hidden="1">
      <c r="A669" s="42">
        <v>3326</v>
      </c>
      <c r="B669" s="42">
        <v>729</v>
      </c>
      <c r="C669" s="47" t="s">
        <v>2744</v>
      </c>
      <c r="D669" s="52">
        <v>7</v>
      </c>
      <c r="E669" s="10" t="s">
        <v>3016</v>
      </c>
      <c r="F669" s="10" t="s">
        <v>2753</v>
      </c>
      <c r="H669" t="str">
        <f t="shared" si="31"/>
        <v>729MET</v>
      </c>
      <c r="I669" t="str">
        <f t="shared" si="30"/>
        <v>7-G08</v>
      </c>
      <c r="K669" s="36" t="b">
        <f>ISNUMBER(MATCH(B669,Selection!A:A,0))</f>
        <v>0</v>
      </c>
    </row>
    <row r="670" spans="1:11" hidden="1">
      <c r="A670" s="42">
        <v>3328</v>
      </c>
      <c r="B670" s="42">
        <v>729</v>
      </c>
      <c r="C670" s="47" t="s">
        <v>2248</v>
      </c>
      <c r="D670" s="52">
        <v>7</v>
      </c>
      <c r="E670" s="10" t="s">
        <v>3017</v>
      </c>
      <c r="F670" s="10" t="s">
        <v>2753</v>
      </c>
      <c r="H670" t="str">
        <f t="shared" si="31"/>
        <v>729N</v>
      </c>
      <c r="I670" t="str">
        <f t="shared" si="30"/>
        <v>7-G09</v>
      </c>
      <c r="K670" s="36" t="b">
        <f>ISNUMBER(MATCH(B670,Selection!A:A,0))</f>
        <v>0</v>
      </c>
    </row>
    <row r="671" spans="1:11" hidden="1">
      <c r="A671" s="42">
        <v>3329</v>
      </c>
      <c r="B671" s="42">
        <v>730</v>
      </c>
      <c r="C671" s="47" t="s">
        <v>2690</v>
      </c>
      <c r="D671" s="52">
        <v>7</v>
      </c>
      <c r="E671" s="10" t="s">
        <v>2970</v>
      </c>
      <c r="F671" s="10" t="s">
        <v>2753</v>
      </c>
      <c r="H671" t="str">
        <f t="shared" si="31"/>
        <v>730T</v>
      </c>
      <c r="I671" t="str">
        <f t="shared" si="30"/>
        <v>7-G10</v>
      </c>
      <c r="K671" s="36" t="b">
        <f>ISNUMBER(MATCH(B671,Selection!A:A,0))</f>
        <v>0</v>
      </c>
    </row>
    <row r="672" spans="1:11" hidden="1">
      <c r="A672" s="42">
        <v>3331</v>
      </c>
      <c r="B672" s="42">
        <v>730</v>
      </c>
      <c r="C672" s="47" t="s">
        <v>2248</v>
      </c>
      <c r="D672" s="52">
        <v>7</v>
      </c>
      <c r="E672" s="10" t="s">
        <v>3018</v>
      </c>
      <c r="F672" s="10" t="s">
        <v>2753</v>
      </c>
      <c r="H672" t="str">
        <f t="shared" si="31"/>
        <v>730N</v>
      </c>
      <c r="I672" t="str">
        <f t="shared" si="30"/>
        <v>7-H01</v>
      </c>
      <c r="K672" s="36" t="b">
        <f>ISNUMBER(MATCH(B672,Selection!A:A,0))</f>
        <v>0</v>
      </c>
    </row>
    <row r="673" spans="1:11" hidden="1">
      <c r="A673" s="42">
        <v>3332</v>
      </c>
      <c r="B673" s="42">
        <v>731</v>
      </c>
      <c r="C673" s="47" t="s">
        <v>2690</v>
      </c>
      <c r="D673" s="52">
        <v>7</v>
      </c>
      <c r="E673" s="10" t="s">
        <v>2421</v>
      </c>
      <c r="F673" s="10" t="s">
        <v>2753</v>
      </c>
      <c r="H673" t="str">
        <f t="shared" si="31"/>
        <v>731T</v>
      </c>
      <c r="I673" t="str">
        <f t="shared" si="30"/>
        <v>7-H02</v>
      </c>
      <c r="K673" s="36" t="b">
        <f>ISNUMBER(MATCH(B673,Selection!A:A,0))</f>
        <v>0</v>
      </c>
    </row>
    <row r="674" spans="1:11" hidden="1">
      <c r="A674" s="42">
        <v>3333</v>
      </c>
      <c r="B674" s="42">
        <v>731</v>
      </c>
      <c r="C674" s="47" t="s">
        <v>2248</v>
      </c>
      <c r="D674" s="52">
        <v>7</v>
      </c>
      <c r="E674" s="10" t="s">
        <v>2422</v>
      </c>
      <c r="F674" s="10" t="s">
        <v>2753</v>
      </c>
      <c r="H674" t="str">
        <f t="shared" si="31"/>
        <v>731N</v>
      </c>
      <c r="I674" t="str">
        <f t="shared" si="30"/>
        <v>7-H03</v>
      </c>
      <c r="K674" s="36" t="b">
        <f>ISNUMBER(MATCH(B674,Selection!A:A,0))</f>
        <v>0</v>
      </c>
    </row>
    <row r="675" spans="1:11" hidden="1">
      <c r="A675" s="42">
        <v>3335</v>
      </c>
      <c r="B675" s="42">
        <v>732</v>
      </c>
      <c r="C675" s="47" t="s">
        <v>3170</v>
      </c>
      <c r="D675" s="52">
        <v>7</v>
      </c>
      <c r="E675" s="10" t="s">
        <v>2423</v>
      </c>
      <c r="F675" s="10" t="s">
        <v>2753</v>
      </c>
      <c r="H675" t="str">
        <f t="shared" si="31"/>
        <v>732ADE</v>
      </c>
      <c r="I675" t="str">
        <f t="shared" si="30"/>
        <v>7-H04</v>
      </c>
      <c r="K675" s="36" t="b">
        <f>ISNUMBER(MATCH(B675,Selection!A:A,0))</f>
        <v>0</v>
      </c>
    </row>
    <row r="676" spans="1:11" hidden="1">
      <c r="A676" s="42">
        <v>3336</v>
      </c>
      <c r="B676" s="42">
        <v>732</v>
      </c>
      <c r="C676" s="47" t="s">
        <v>2248</v>
      </c>
      <c r="D676" s="52">
        <v>7</v>
      </c>
      <c r="E676" s="10" t="s">
        <v>2424</v>
      </c>
      <c r="F676" s="10" t="s">
        <v>2753</v>
      </c>
      <c r="H676" t="str">
        <f t="shared" si="31"/>
        <v>732N</v>
      </c>
      <c r="I676" t="str">
        <f t="shared" si="30"/>
        <v>7-H05</v>
      </c>
      <c r="K676" s="36" t="b">
        <f>ISNUMBER(MATCH(B676,Selection!A:A,0))</f>
        <v>0</v>
      </c>
    </row>
    <row r="677" spans="1:11" hidden="1">
      <c r="A677" s="42">
        <v>3338</v>
      </c>
      <c r="B677" s="42">
        <v>733</v>
      </c>
      <c r="C677" s="47" t="s">
        <v>2690</v>
      </c>
      <c r="D677" s="52">
        <v>7</v>
      </c>
      <c r="E677" s="10" t="s">
        <v>2425</v>
      </c>
      <c r="F677" s="10" t="s">
        <v>2753</v>
      </c>
      <c r="H677" t="str">
        <f t="shared" si="31"/>
        <v>733T</v>
      </c>
      <c r="I677" t="str">
        <f t="shared" si="30"/>
        <v>7-H06</v>
      </c>
      <c r="K677" s="36" t="b">
        <f>ISNUMBER(MATCH(B677,Selection!A:A,0))</f>
        <v>0</v>
      </c>
    </row>
    <row r="678" spans="1:11" hidden="1">
      <c r="A678" s="42">
        <v>3340</v>
      </c>
      <c r="B678" s="42">
        <v>733</v>
      </c>
      <c r="C678" s="47" t="s">
        <v>2248</v>
      </c>
      <c r="D678" s="52">
        <v>7</v>
      </c>
      <c r="E678" s="10" t="s">
        <v>2426</v>
      </c>
      <c r="F678" s="10" t="s">
        <v>2753</v>
      </c>
      <c r="H678" t="str">
        <f t="shared" si="31"/>
        <v>733N</v>
      </c>
      <c r="I678" t="str">
        <f t="shared" si="30"/>
        <v>7-H07</v>
      </c>
      <c r="K678" s="36" t="b">
        <f>ISNUMBER(MATCH(B678,Selection!A:A,0))</f>
        <v>0</v>
      </c>
    </row>
    <row r="679" spans="1:11" hidden="1">
      <c r="A679" s="42">
        <v>3348</v>
      </c>
      <c r="B679" s="42">
        <v>736</v>
      </c>
      <c r="C679" s="47" t="s">
        <v>3170</v>
      </c>
      <c r="D679" s="52">
        <v>7</v>
      </c>
      <c r="E679" s="10" t="s">
        <v>2429</v>
      </c>
      <c r="F679" s="10" t="s">
        <v>2753</v>
      </c>
      <c r="H679" t="str">
        <f t="shared" si="31"/>
        <v>736ADE</v>
      </c>
      <c r="I679" t="str">
        <f t="shared" si="30"/>
        <v>7-H08</v>
      </c>
      <c r="K679" s="36" t="b">
        <f>ISNUMBER(MATCH(B679,Selection!A:A,0))</f>
        <v>0</v>
      </c>
    </row>
    <row r="680" spans="1:11" hidden="1">
      <c r="A680" s="42">
        <v>3349</v>
      </c>
      <c r="B680" s="42">
        <v>736</v>
      </c>
      <c r="C680" s="47" t="s">
        <v>2248</v>
      </c>
      <c r="D680" s="52">
        <v>7</v>
      </c>
      <c r="E680" s="10" t="s">
        <v>2873</v>
      </c>
      <c r="F680" s="10" t="s">
        <v>2753</v>
      </c>
      <c r="H680" t="str">
        <f t="shared" si="31"/>
        <v>736N</v>
      </c>
      <c r="I680" t="str">
        <f t="shared" si="30"/>
        <v>7-H09</v>
      </c>
      <c r="K680" s="36" t="b">
        <f>ISNUMBER(MATCH(B680,Selection!A:A,0))</f>
        <v>0</v>
      </c>
    </row>
    <row r="681" spans="1:11" hidden="1">
      <c r="A681" s="42">
        <v>3350</v>
      </c>
      <c r="B681" s="42">
        <v>737</v>
      </c>
      <c r="C681" s="47" t="s">
        <v>2690</v>
      </c>
      <c r="D681" s="52">
        <v>7</v>
      </c>
      <c r="E681" s="10" t="s">
        <v>2971</v>
      </c>
      <c r="F681" s="10" t="s">
        <v>2753</v>
      </c>
      <c r="H681" t="str">
        <f t="shared" si="31"/>
        <v>737T</v>
      </c>
      <c r="I681" t="str">
        <f t="shared" si="30"/>
        <v>7-H10</v>
      </c>
      <c r="K681" s="36" t="b">
        <f>ISNUMBER(MATCH(B681,Selection!A:A,0))</f>
        <v>0</v>
      </c>
    </row>
    <row r="682" spans="1:11" hidden="1">
      <c r="A682" s="42">
        <v>3351</v>
      </c>
      <c r="B682" s="42">
        <v>737</v>
      </c>
      <c r="C682" s="47" t="s">
        <v>2248</v>
      </c>
      <c r="D682" s="52">
        <v>7</v>
      </c>
      <c r="E682" s="10" t="s">
        <v>2815</v>
      </c>
      <c r="F682" s="10" t="s">
        <v>2753</v>
      </c>
      <c r="H682" t="str">
        <f t="shared" si="31"/>
        <v>737N</v>
      </c>
      <c r="I682" t="str">
        <f t="shared" si="30"/>
        <v>7-I01</v>
      </c>
      <c r="K682" s="36" t="b">
        <f>ISNUMBER(MATCH(B682,Selection!A:A,0))</f>
        <v>0</v>
      </c>
    </row>
    <row r="683" spans="1:11" hidden="1">
      <c r="A683" s="42">
        <v>3353</v>
      </c>
      <c r="B683" s="42">
        <v>738</v>
      </c>
      <c r="C683" s="47" t="s">
        <v>2690</v>
      </c>
      <c r="D683" s="52">
        <v>7</v>
      </c>
      <c r="E683" s="10" t="s">
        <v>2816</v>
      </c>
      <c r="F683" s="10" t="s">
        <v>2753</v>
      </c>
      <c r="H683" t="str">
        <f t="shared" si="31"/>
        <v>738T</v>
      </c>
      <c r="I683" t="str">
        <f t="shared" si="30"/>
        <v>7-I02</v>
      </c>
      <c r="K683" s="36" t="b">
        <f>ISNUMBER(MATCH(B683,Selection!A:A,0))</f>
        <v>0</v>
      </c>
    </row>
    <row r="684" spans="1:11" hidden="1">
      <c r="A684" s="42">
        <v>3355</v>
      </c>
      <c r="B684" s="42">
        <v>738</v>
      </c>
      <c r="C684" s="47" t="s">
        <v>2248</v>
      </c>
      <c r="D684" s="52">
        <v>7</v>
      </c>
      <c r="E684" s="10" t="s">
        <v>2640</v>
      </c>
      <c r="F684" s="10" t="s">
        <v>2753</v>
      </c>
      <c r="H684" t="str">
        <f t="shared" si="31"/>
        <v>738N</v>
      </c>
      <c r="I684" t="str">
        <f t="shared" si="30"/>
        <v>7-I03</v>
      </c>
      <c r="K684" s="36" t="b">
        <f>ISNUMBER(MATCH(B684,Selection!A:A,0))</f>
        <v>0</v>
      </c>
    </row>
    <row r="685" spans="1:11" hidden="1">
      <c r="A685" s="42">
        <v>3358</v>
      </c>
      <c r="B685" s="42">
        <v>739</v>
      </c>
      <c r="C685" s="47" t="s">
        <v>2690</v>
      </c>
      <c r="D685" s="52">
        <v>7</v>
      </c>
      <c r="E685" s="10" t="s">
        <v>2641</v>
      </c>
      <c r="F685" s="10" t="s">
        <v>2753</v>
      </c>
      <c r="H685" t="str">
        <f t="shared" si="31"/>
        <v>739T</v>
      </c>
      <c r="I685" t="str">
        <f t="shared" si="30"/>
        <v>7-I04</v>
      </c>
      <c r="K685" s="36" t="b">
        <f>ISNUMBER(MATCH(B685,Selection!A:A,0))</f>
        <v>0</v>
      </c>
    </row>
    <row r="686" spans="1:11" hidden="1">
      <c r="A686" s="42">
        <v>3360</v>
      </c>
      <c r="B686" s="42">
        <v>739</v>
      </c>
      <c r="C686" s="47" t="s">
        <v>2248</v>
      </c>
      <c r="D686" s="52">
        <v>7</v>
      </c>
      <c r="E686" s="10" t="s">
        <v>2642</v>
      </c>
      <c r="F686" s="10" t="s">
        <v>2753</v>
      </c>
      <c r="H686" t="str">
        <f t="shared" si="31"/>
        <v>739N</v>
      </c>
      <c r="I686" t="str">
        <f t="shared" si="30"/>
        <v>7-I05</v>
      </c>
      <c r="K686" s="36" t="b">
        <f>ISNUMBER(MATCH(B686,Selection!A:A,0))</f>
        <v>0</v>
      </c>
    </row>
    <row r="687" spans="1:11" hidden="1">
      <c r="A687" s="42">
        <v>3361</v>
      </c>
      <c r="B687" s="42">
        <v>740</v>
      </c>
      <c r="C687" s="47" t="s">
        <v>3170</v>
      </c>
      <c r="D687" s="52">
        <v>7</v>
      </c>
      <c r="E687" s="10" t="s">
        <v>2643</v>
      </c>
      <c r="F687" s="10" t="s">
        <v>2753</v>
      </c>
      <c r="H687" t="str">
        <f t="shared" si="31"/>
        <v>740ADE</v>
      </c>
      <c r="I687" t="str">
        <f t="shared" si="30"/>
        <v>7-I06</v>
      </c>
      <c r="K687" s="36" t="b">
        <f>ISNUMBER(MATCH(B687,Selection!A:A,0))</f>
        <v>0</v>
      </c>
    </row>
    <row r="688" spans="1:11" hidden="1">
      <c r="A688" s="42">
        <v>3362</v>
      </c>
      <c r="B688" s="42">
        <v>740</v>
      </c>
      <c r="C688" s="47" t="s">
        <v>2248</v>
      </c>
      <c r="D688" s="52">
        <v>7</v>
      </c>
      <c r="E688" s="10" t="s">
        <v>2481</v>
      </c>
      <c r="F688" s="10" t="s">
        <v>2753</v>
      </c>
      <c r="H688" t="str">
        <f t="shared" si="31"/>
        <v>740N</v>
      </c>
      <c r="I688" t="str">
        <f t="shared" si="30"/>
        <v>7-I07</v>
      </c>
      <c r="K688" s="36" t="b">
        <f>ISNUMBER(MATCH(B688,Selection!A:A,0))</f>
        <v>0</v>
      </c>
    </row>
    <row r="689" spans="1:11" hidden="1">
      <c r="A689" s="42">
        <v>3367</v>
      </c>
      <c r="B689" s="42">
        <v>742</v>
      </c>
      <c r="C689" s="47" t="s">
        <v>2744</v>
      </c>
      <c r="D689" s="52">
        <v>7</v>
      </c>
      <c r="E689" s="10" t="s">
        <v>2482</v>
      </c>
      <c r="F689" s="10" t="s">
        <v>2753</v>
      </c>
      <c r="H689" t="str">
        <f t="shared" si="31"/>
        <v>742MET</v>
      </c>
      <c r="I689" t="str">
        <f t="shared" si="30"/>
        <v>7-I08</v>
      </c>
      <c r="K689" s="36" t="b">
        <f>ISNUMBER(MATCH(B689,Selection!A:A,0))</f>
        <v>0</v>
      </c>
    </row>
    <row r="690" spans="1:11" hidden="1">
      <c r="A690" s="42">
        <v>3369</v>
      </c>
      <c r="B690" s="42">
        <v>742</v>
      </c>
      <c r="C690" s="47" t="s">
        <v>2248</v>
      </c>
      <c r="D690" s="52">
        <v>7</v>
      </c>
      <c r="E690" s="10" t="s">
        <v>2483</v>
      </c>
      <c r="F690" s="10" t="s">
        <v>2753</v>
      </c>
      <c r="H690" t="str">
        <f t="shared" si="31"/>
        <v>742N</v>
      </c>
      <c r="I690" t="str">
        <f t="shared" si="30"/>
        <v>7-I09</v>
      </c>
      <c r="K690" s="36" t="b">
        <f>ISNUMBER(MATCH(B690,Selection!A:A,0))</f>
        <v>0</v>
      </c>
    </row>
    <row r="691" spans="1:11" hidden="1">
      <c r="A691" s="42">
        <v>3371</v>
      </c>
      <c r="B691" s="42">
        <v>743</v>
      </c>
      <c r="C691" s="47" t="s">
        <v>2744</v>
      </c>
      <c r="D691" s="52">
        <v>7</v>
      </c>
      <c r="E691" s="10" t="s">
        <v>2782</v>
      </c>
      <c r="F691" s="10" t="s">
        <v>2753</v>
      </c>
      <c r="H691" t="str">
        <f t="shared" si="31"/>
        <v>743MET</v>
      </c>
      <c r="I691" t="str">
        <f t="shared" si="30"/>
        <v>7-I10</v>
      </c>
      <c r="K691" s="36" t="b">
        <f>ISNUMBER(MATCH(B691,Selection!A:A,0))</f>
        <v>0</v>
      </c>
    </row>
    <row r="692" spans="1:11" hidden="1">
      <c r="A692" s="42">
        <v>3372</v>
      </c>
      <c r="B692" s="42">
        <v>743</v>
      </c>
      <c r="C692" s="47" t="s">
        <v>2248</v>
      </c>
      <c r="D692" s="52">
        <v>7</v>
      </c>
      <c r="E692" s="10" t="s">
        <v>2484</v>
      </c>
      <c r="F692" s="10" t="s">
        <v>2753</v>
      </c>
      <c r="H692" t="str">
        <f t="shared" si="31"/>
        <v>743N</v>
      </c>
      <c r="I692" t="str">
        <f t="shared" si="30"/>
        <v>7-J01</v>
      </c>
      <c r="K692" s="36" t="b">
        <f>ISNUMBER(MATCH(B692,Selection!A:A,0))</f>
        <v>0</v>
      </c>
    </row>
    <row r="693" spans="1:11" hidden="1">
      <c r="A693" s="42">
        <v>3374</v>
      </c>
      <c r="B693" s="42">
        <v>744</v>
      </c>
      <c r="C693" s="47" t="s">
        <v>2690</v>
      </c>
      <c r="D693" s="52">
        <v>7</v>
      </c>
      <c r="E693" s="10" t="s">
        <v>2485</v>
      </c>
      <c r="F693" s="10" t="s">
        <v>2753</v>
      </c>
      <c r="H693" t="str">
        <f t="shared" si="31"/>
        <v>744T</v>
      </c>
      <c r="I693" t="str">
        <f t="shared" si="30"/>
        <v>7-J02</v>
      </c>
      <c r="K693" s="36" t="b">
        <f>ISNUMBER(MATCH(B693,Selection!A:A,0))</f>
        <v>0</v>
      </c>
    </row>
    <row r="694" spans="1:11" hidden="1">
      <c r="A694" s="42">
        <v>3375</v>
      </c>
      <c r="B694" s="42">
        <v>744</v>
      </c>
      <c r="C694" s="47" t="s">
        <v>2248</v>
      </c>
      <c r="D694" s="52">
        <v>7</v>
      </c>
      <c r="E694" s="10" t="s">
        <v>2486</v>
      </c>
      <c r="F694" s="10" t="s">
        <v>2753</v>
      </c>
      <c r="H694" t="str">
        <f t="shared" si="31"/>
        <v>744N</v>
      </c>
      <c r="I694" t="str">
        <f t="shared" si="30"/>
        <v>7-J03</v>
      </c>
      <c r="K694" s="36" t="b">
        <f>ISNUMBER(MATCH(B694,Selection!A:A,0))</f>
        <v>0</v>
      </c>
    </row>
    <row r="695" spans="1:11" hidden="1">
      <c r="A695" s="42">
        <v>3380</v>
      </c>
      <c r="B695" s="42">
        <v>746</v>
      </c>
      <c r="C695" s="47" t="s">
        <v>2744</v>
      </c>
      <c r="D695" s="52">
        <v>7</v>
      </c>
      <c r="E695" s="10" t="s">
        <v>2487</v>
      </c>
      <c r="F695" s="10" t="s">
        <v>2753</v>
      </c>
      <c r="H695" t="str">
        <f t="shared" si="31"/>
        <v>746MET</v>
      </c>
      <c r="I695" t="str">
        <f t="shared" si="30"/>
        <v>7-J04</v>
      </c>
      <c r="K695" s="36" t="b">
        <f>ISNUMBER(MATCH(B695,Selection!A:A,0))</f>
        <v>0</v>
      </c>
    </row>
    <row r="696" spans="1:11" hidden="1">
      <c r="A696" s="42">
        <v>3386</v>
      </c>
      <c r="B696" s="42">
        <v>746</v>
      </c>
      <c r="C696" s="47" t="s">
        <v>2248</v>
      </c>
      <c r="D696" s="52">
        <v>7</v>
      </c>
      <c r="E696" s="10" t="s">
        <v>2488</v>
      </c>
      <c r="F696" s="10" t="s">
        <v>2753</v>
      </c>
      <c r="H696" t="str">
        <f t="shared" si="31"/>
        <v>746N</v>
      </c>
      <c r="I696" t="str">
        <f t="shared" si="30"/>
        <v>7-J05</v>
      </c>
      <c r="K696" s="36" t="b">
        <f>ISNUMBER(MATCH(B696,Selection!A:A,0))</f>
        <v>0</v>
      </c>
    </row>
    <row r="697" spans="1:11" hidden="1">
      <c r="A697" s="42">
        <v>3387</v>
      </c>
      <c r="B697" s="42">
        <v>747</v>
      </c>
      <c r="C697" s="47" t="s">
        <v>2744</v>
      </c>
      <c r="D697" s="52">
        <v>7</v>
      </c>
      <c r="E697" s="10" t="s">
        <v>2489</v>
      </c>
      <c r="F697" s="10" t="s">
        <v>2753</v>
      </c>
      <c r="H697" t="str">
        <f t="shared" si="31"/>
        <v>747MET</v>
      </c>
      <c r="I697" t="str">
        <f t="shared" si="30"/>
        <v>7-J06</v>
      </c>
      <c r="K697" s="36" t="b">
        <f>ISNUMBER(MATCH(B697,Selection!A:A,0))</f>
        <v>0</v>
      </c>
    </row>
    <row r="698" spans="1:11" hidden="1">
      <c r="A698" s="42">
        <v>3389</v>
      </c>
      <c r="B698" s="42">
        <v>747</v>
      </c>
      <c r="C698" s="47" t="s">
        <v>2248</v>
      </c>
      <c r="D698" s="52">
        <v>7</v>
      </c>
      <c r="E698" s="10" t="s">
        <v>2490</v>
      </c>
      <c r="F698" s="10" t="s">
        <v>2753</v>
      </c>
      <c r="H698" t="str">
        <f t="shared" si="31"/>
        <v>747N</v>
      </c>
      <c r="I698" t="str">
        <f t="shared" si="30"/>
        <v>7-J07</v>
      </c>
      <c r="K698" s="36" t="b">
        <f>ISNUMBER(MATCH(B698,Selection!A:A,0))</f>
        <v>0</v>
      </c>
    </row>
    <row r="699" spans="1:11" hidden="1">
      <c r="A699" s="42">
        <v>3391</v>
      </c>
      <c r="B699" s="42">
        <v>748</v>
      </c>
      <c r="C699" s="47" t="s">
        <v>2690</v>
      </c>
      <c r="D699" s="52">
        <v>7</v>
      </c>
      <c r="E699" s="10" t="s">
        <v>2836</v>
      </c>
      <c r="F699" s="10" t="s">
        <v>2753</v>
      </c>
      <c r="H699" t="str">
        <f t="shared" si="31"/>
        <v>748T</v>
      </c>
      <c r="I699" t="str">
        <f t="shared" si="30"/>
        <v>7-J08</v>
      </c>
      <c r="K699" s="36" t="b">
        <f>ISNUMBER(MATCH(B699,Selection!A:A,0))</f>
        <v>0</v>
      </c>
    </row>
    <row r="700" spans="1:11" hidden="1">
      <c r="A700" s="42">
        <v>3393</v>
      </c>
      <c r="B700" s="42">
        <v>748</v>
      </c>
      <c r="C700" s="47" t="s">
        <v>2248</v>
      </c>
      <c r="D700" s="52">
        <v>7</v>
      </c>
      <c r="E700" s="10" t="s">
        <v>2837</v>
      </c>
      <c r="F700" s="10" t="s">
        <v>2753</v>
      </c>
      <c r="H700" t="str">
        <f t="shared" si="31"/>
        <v>748N</v>
      </c>
      <c r="I700" t="str">
        <f t="shared" si="30"/>
        <v>7-J09</v>
      </c>
      <c r="K700" s="36" t="b">
        <f>ISNUMBER(MATCH(B700,Selection!A:A,0))</f>
        <v>0</v>
      </c>
    </row>
    <row r="701" spans="1:11" hidden="1">
      <c r="A701" s="42">
        <v>3398</v>
      </c>
      <c r="B701" s="42">
        <v>750</v>
      </c>
      <c r="C701" s="47" t="s">
        <v>2744</v>
      </c>
      <c r="D701" s="52">
        <v>7</v>
      </c>
      <c r="E701" s="10" t="s">
        <v>2593</v>
      </c>
      <c r="F701" s="10" t="s">
        <v>2753</v>
      </c>
      <c r="H701" t="str">
        <f t="shared" si="31"/>
        <v>750MET</v>
      </c>
      <c r="I701" t="str">
        <f t="shared" si="30"/>
        <v>7-J10</v>
      </c>
      <c r="K701" s="36" t="b">
        <f>ISNUMBER(MATCH(B701,Selection!A:A,0))</f>
        <v>0</v>
      </c>
    </row>
    <row r="702" spans="1:11" hidden="1">
      <c r="A702" s="42">
        <v>3399</v>
      </c>
      <c r="B702" s="42">
        <v>750</v>
      </c>
      <c r="C702" s="47" t="s">
        <v>2248</v>
      </c>
      <c r="D702" s="52">
        <v>8</v>
      </c>
      <c r="E702" s="10" t="s">
        <v>2770</v>
      </c>
      <c r="F702" s="10" t="s">
        <v>2753</v>
      </c>
      <c r="H702" t="str">
        <f t="shared" si="31"/>
        <v>750N</v>
      </c>
      <c r="I702" t="str">
        <f t="shared" si="30"/>
        <v>8-A01</v>
      </c>
      <c r="K702" s="36" t="b">
        <f>ISNUMBER(MATCH(B702,Selection!A:A,0))</f>
        <v>0</v>
      </c>
    </row>
    <row r="703" spans="1:11" hidden="1">
      <c r="A703" s="42">
        <v>3403</v>
      </c>
      <c r="B703" s="42">
        <v>752</v>
      </c>
      <c r="C703" s="47" t="s">
        <v>2744</v>
      </c>
      <c r="D703" s="52">
        <v>8</v>
      </c>
      <c r="E703" s="10" t="s">
        <v>2771</v>
      </c>
      <c r="F703" s="10" t="s">
        <v>2753</v>
      </c>
      <c r="H703" t="str">
        <f t="shared" si="31"/>
        <v>752MET</v>
      </c>
      <c r="I703" t="str">
        <f t="shared" ref="I703:I766" si="32">D703&amp;"-"&amp;E703</f>
        <v>8-A02</v>
      </c>
      <c r="K703" s="36" t="b">
        <f>ISNUMBER(MATCH(B703,Selection!A:A,0))</f>
        <v>0</v>
      </c>
    </row>
    <row r="704" spans="1:11" hidden="1">
      <c r="A704" s="42">
        <v>3405</v>
      </c>
      <c r="B704" s="42">
        <v>752</v>
      </c>
      <c r="C704" s="47" t="s">
        <v>2248</v>
      </c>
      <c r="D704" s="52">
        <v>8</v>
      </c>
      <c r="E704" s="10" t="s">
        <v>2763</v>
      </c>
      <c r="F704" s="10" t="s">
        <v>2753</v>
      </c>
      <c r="H704" t="str">
        <f t="shared" si="31"/>
        <v>752N</v>
      </c>
      <c r="I704" t="str">
        <f t="shared" si="32"/>
        <v>8-A03</v>
      </c>
      <c r="K704" s="36" t="b">
        <f>ISNUMBER(MATCH(B704,Selection!A:A,0))</f>
        <v>0</v>
      </c>
    </row>
    <row r="705" spans="1:11" hidden="1">
      <c r="A705" s="42">
        <v>3416</v>
      </c>
      <c r="B705" s="42">
        <v>755</v>
      </c>
      <c r="C705" s="47" t="s">
        <v>2690</v>
      </c>
      <c r="D705" s="52">
        <v>8</v>
      </c>
      <c r="E705" s="10" t="s">
        <v>2756</v>
      </c>
      <c r="F705" s="10" t="s">
        <v>2753</v>
      </c>
      <c r="H705" t="str">
        <f t="shared" si="31"/>
        <v>755T</v>
      </c>
      <c r="I705" t="str">
        <f t="shared" si="32"/>
        <v>8-A04</v>
      </c>
      <c r="K705" s="36" t="b">
        <f>ISNUMBER(MATCH(B705,Selection!A:A,0))</f>
        <v>0</v>
      </c>
    </row>
    <row r="706" spans="1:11" hidden="1">
      <c r="A706" s="42">
        <v>3418</v>
      </c>
      <c r="B706" s="42">
        <v>755</v>
      </c>
      <c r="C706" s="47" t="s">
        <v>2248</v>
      </c>
      <c r="D706" s="52">
        <v>8</v>
      </c>
      <c r="E706" s="10" t="s">
        <v>2757</v>
      </c>
      <c r="F706" s="10" t="s">
        <v>2753</v>
      </c>
      <c r="H706" t="str">
        <f t="shared" ref="H706:H769" si="33">B706&amp;C706</f>
        <v>755N</v>
      </c>
      <c r="I706" t="str">
        <f t="shared" si="32"/>
        <v>8-A05</v>
      </c>
      <c r="K706" s="36" t="b">
        <f>ISNUMBER(MATCH(B706,Selection!A:A,0))</f>
        <v>0</v>
      </c>
    </row>
    <row r="707" spans="1:11" hidden="1">
      <c r="A707" s="42">
        <v>3419</v>
      </c>
      <c r="B707" s="42">
        <v>756</v>
      </c>
      <c r="C707" s="47" t="s">
        <v>2690</v>
      </c>
      <c r="D707" s="52">
        <v>8</v>
      </c>
      <c r="E707" s="10" t="s">
        <v>2758</v>
      </c>
      <c r="F707" s="10" t="s">
        <v>2753</v>
      </c>
      <c r="H707" t="str">
        <f t="shared" si="33"/>
        <v>756T</v>
      </c>
      <c r="I707" t="str">
        <f t="shared" si="32"/>
        <v>8-A06</v>
      </c>
      <c r="K707" s="36" t="b">
        <f>ISNUMBER(MATCH(B707,Selection!A:A,0))</f>
        <v>0</v>
      </c>
    </row>
    <row r="708" spans="1:11" hidden="1">
      <c r="A708" s="42">
        <v>3421</v>
      </c>
      <c r="B708" s="42">
        <v>756</v>
      </c>
      <c r="C708" s="47" t="s">
        <v>2248</v>
      </c>
      <c r="D708" s="52">
        <v>8</v>
      </c>
      <c r="E708" s="10" t="s">
        <v>2918</v>
      </c>
      <c r="F708" s="10" t="s">
        <v>2753</v>
      </c>
      <c r="H708" t="str">
        <f t="shared" si="33"/>
        <v>756N</v>
      </c>
      <c r="I708" t="str">
        <f t="shared" si="32"/>
        <v>8-A07</v>
      </c>
      <c r="K708" s="36" t="b">
        <f>ISNUMBER(MATCH(B708,Selection!A:A,0))</f>
        <v>0</v>
      </c>
    </row>
    <row r="709" spans="1:11" hidden="1">
      <c r="A709" s="42">
        <v>3422</v>
      </c>
      <c r="B709" s="42">
        <v>757</v>
      </c>
      <c r="C709" s="47" t="s">
        <v>2690</v>
      </c>
      <c r="D709" s="52">
        <v>8</v>
      </c>
      <c r="E709" s="10" t="s">
        <v>2919</v>
      </c>
      <c r="F709" s="10" t="s">
        <v>2753</v>
      </c>
      <c r="H709" t="str">
        <f t="shared" si="33"/>
        <v>757T</v>
      </c>
      <c r="I709" t="str">
        <f t="shared" si="32"/>
        <v>8-A08</v>
      </c>
      <c r="K709" s="36" t="b">
        <f>ISNUMBER(MATCH(B709,Selection!A:A,0))</f>
        <v>0</v>
      </c>
    </row>
    <row r="710" spans="1:11" hidden="1">
      <c r="A710" s="42">
        <v>3423</v>
      </c>
      <c r="B710" s="42">
        <v>757</v>
      </c>
      <c r="C710" s="47" t="s">
        <v>2248</v>
      </c>
      <c r="D710" s="52">
        <v>8</v>
      </c>
      <c r="E710" s="10" t="s">
        <v>2920</v>
      </c>
      <c r="F710" s="10" t="s">
        <v>2753</v>
      </c>
      <c r="H710" t="str">
        <f t="shared" si="33"/>
        <v>757N</v>
      </c>
      <c r="I710" t="str">
        <f t="shared" si="32"/>
        <v>8-A09</v>
      </c>
      <c r="K710" s="36" t="b">
        <f>ISNUMBER(MATCH(B710,Selection!A:A,0))</f>
        <v>0</v>
      </c>
    </row>
    <row r="711" spans="1:11" hidden="1">
      <c r="A711" s="42">
        <v>3425</v>
      </c>
      <c r="B711" s="42">
        <v>758</v>
      </c>
      <c r="C711" s="47" t="s">
        <v>2690</v>
      </c>
      <c r="D711" s="52">
        <v>8</v>
      </c>
      <c r="E711" s="10" t="s">
        <v>2437</v>
      </c>
      <c r="F711" s="10" t="s">
        <v>2753</v>
      </c>
      <c r="H711" t="str">
        <f t="shared" si="33"/>
        <v>758T</v>
      </c>
      <c r="I711" t="str">
        <f t="shared" si="32"/>
        <v>8-A10</v>
      </c>
      <c r="K711" s="36" t="b">
        <f>ISNUMBER(MATCH(B711,Selection!A:A,0))</f>
        <v>0</v>
      </c>
    </row>
    <row r="712" spans="1:11" hidden="1">
      <c r="A712" s="42">
        <v>3427</v>
      </c>
      <c r="B712" s="42">
        <v>758</v>
      </c>
      <c r="C712" s="47" t="s">
        <v>2248</v>
      </c>
      <c r="D712" s="52">
        <v>8</v>
      </c>
      <c r="E712" s="10" t="s">
        <v>2921</v>
      </c>
      <c r="F712" s="10" t="s">
        <v>2753</v>
      </c>
      <c r="H712" t="str">
        <f t="shared" si="33"/>
        <v>758N</v>
      </c>
      <c r="I712" t="str">
        <f t="shared" si="32"/>
        <v>8-B01</v>
      </c>
      <c r="K712" s="36" t="b">
        <f>ISNUMBER(MATCH(B712,Selection!A:A,0))</f>
        <v>0</v>
      </c>
    </row>
    <row r="713" spans="1:11" hidden="1">
      <c r="A713" s="42">
        <v>3428</v>
      </c>
      <c r="B713" s="42">
        <v>759</v>
      </c>
      <c r="C713" s="47" t="s">
        <v>2690</v>
      </c>
      <c r="D713" s="52">
        <v>8</v>
      </c>
      <c r="E713" s="10" t="s">
        <v>2922</v>
      </c>
      <c r="F713" s="10" t="s">
        <v>2753</v>
      </c>
      <c r="H713" t="str">
        <f t="shared" si="33"/>
        <v>759T</v>
      </c>
      <c r="I713" t="str">
        <f t="shared" si="32"/>
        <v>8-B02</v>
      </c>
      <c r="K713" s="36" t="b">
        <f>ISNUMBER(MATCH(B713,Selection!A:A,0))</f>
        <v>0</v>
      </c>
    </row>
    <row r="714" spans="1:11" hidden="1">
      <c r="A714" s="42">
        <v>3430</v>
      </c>
      <c r="B714" s="42">
        <v>759</v>
      </c>
      <c r="C714" s="47" t="s">
        <v>2248</v>
      </c>
      <c r="D714" s="52">
        <v>8</v>
      </c>
      <c r="E714" s="10" t="s">
        <v>3082</v>
      </c>
      <c r="F714" s="10" t="s">
        <v>2753</v>
      </c>
      <c r="H714" t="str">
        <f t="shared" si="33"/>
        <v>759N</v>
      </c>
      <c r="I714" t="str">
        <f t="shared" si="32"/>
        <v>8-B03</v>
      </c>
      <c r="K714" s="36" t="b">
        <f>ISNUMBER(MATCH(B714,Selection!A:A,0))</f>
        <v>0</v>
      </c>
    </row>
    <row r="715" spans="1:11" hidden="1">
      <c r="A715" s="42">
        <v>3432</v>
      </c>
      <c r="B715" s="42">
        <v>760</v>
      </c>
      <c r="C715" s="47" t="s">
        <v>3170</v>
      </c>
      <c r="D715" s="52">
        <v>8</v>
      </c>
      <c r="E715" s="10" t="s">
        <v>3083</v>
      </c>
      <c r="F715" s="10" t="s">
        <v>2753</v>
      </c>
      <c r="H715" t="str">
        <f t="shared" si="33"/>
        <v>760ADE</v>
      </c>
      <c r="I715" t="str">
        <f t="shared" si="32"/>
        <v>8-B04</v>
      </c>
      <c r="K715" s="36" t="b">
        <f>ISNUMBER(MATCH(B715,Selection!A:A,0))</f>
        <v>0</v>
      </c>
    </row>
    <row r="716" spans="1:11" hidden="1">
      <c r="A716" s="42">
        <v>3433</v>
      </c>
      <c r="B716" s="42">
        <v>760</v>
      </c>
      <c r="C716" s="47" t="s">
        <v>2248</v>
      </c>
      <c r="D716" s="52">
        <v>8</v>
      </c>
      <c r="E716" s="10" t="s">
        <v>2938</v>
      </c>
      <c r="F716" s="10" t="s">
        <v>2753</v>
      </c>
      <c r="H716" t="str">
        <f t="shared" si="33"/>
        <v>760N</v>
      </c>
      <c r="I716" t="str">
        <f t="shared" si="32"/>
        <v>8-B05</v>
      </c>
      <c r="K716" s="36" t="b">
        <f>ISNUMBER(MATCH(B716,Selection!A:A,0))</f>
        <v>0</v>
      </c>
    </row>
    <row r="717" spans="1:11" hidden="1">
      <c r="A717" s="42">
        <v>3435</v>
      </c>
      <c r="B717" s="42">
        <v>761</v>
      </c>
      <c r="C717" s="47" t="s">
        <v>2690</v>
      </c>
      <c r="D717" s="52">
        <v>8</v>
      </c>
      <c r="E717" s="10" t="s">
        <v>2939</v>
      </c>
      <c r="F717" s="10" t="s">
        <v>2753</v>
      </c>
      <c r="H717" t="str">
        <f t="shared" si="33"/>
        <v>761T</v>
      </c>
      <c r="I717" t="str">
        <f t="shared" si="32"/>
        <v>8-B06</v>
      </c>
      <c r="K717" s="36" t="b">
        <f>ISNUMBER(MATCH(B717,Selection!A:A,0))</f>
        <v>0</v>
      </c>
    </row>
    <row r="718" spans="1:11" hidden="1">
      <c r="A718" s="42">
        <v>3439</v>
      </c>
      <c r="B718" s="42">
        <v>761</v>
      </c>
      <c r="C718" s="47" t="s">
        <v>2248</v>
      </c>
      <c r="D718" s="52">
        <v>8</v>
      </c>
      <c r="E718" s="10" t="s">
        <v>2940</v>
      </c>
      <c r="F718" s="10" t="s">
        <v>2753</v>
      </c>
      <c r="H718" t="str">
        <f t="shared" si="33"/>
        <v>761N</v>
      </c>
      <c r="I718" t="str">
        <f t="shared" si="32"/>
        <v>8-B07</v>
      </c>
      <c r="K718" s="36" t="b">
        <f>ISNUMBER(MATCH(B718,Selection!A:A,0))</f>
        <v>0</v>
      </c>
    </row>
    <row r="719" spans="1:11" hidden="1">
      <c r="A719" s="42">
        <v>3448</v>
      </c>
      <c r="B719" s="42">
        <v>764</v>
      </c>
      <c r="C719" s="47" t="s">
        <v>3170</v>
      </c>
      <c r="D719" s="52">
        <v>8</v>
      </c>
      <c r="E719" s="10" t="s">
        <v>2941</v>
      </c>
      <c r="F719" s="10" t="s">
        <v>2753</v>
      </c>
      <c r="H719" t="str">
        <f t="shared" si="33"/>
        <v>764ADE</v>
      </c>
      <c r="I719" t="str">
        <f t="shared" si="32"/>
        <v>8-B08</v>
      </c>
      <c r="K719" s="36" t="b">
        <f>ISNUMBER(MATCH(B719,Selection!A:A,0))</f>
        <v>0</v>
      </c>
    </row>
    <row r="720" spans="1:11" hidden="1">
      <c r="A720" s="42">
        <v>3451</v>
      </c>
      <c r="B720" s="42">
        <v>764</v>
      </c>
      <c r="C720" s="47" t="s">
        <v>2248</v>
      </c>
      <c r="D720" s="52">
        <v>8</v>
      </c>
      <c r="E720" s="10" t="s">
        <v>2942</v>
      </c>
      <c r="F720" s="10" t="s">
        <v>2753</v>
      </c>
      <c r="H720" t="str">
        <f t="shared" si="33"/>
        <v>764N</v>
      </c>
      <c r="I720" t="str">
        <f t="shared" si="32"/>
        <v>8-B09</v>
      </c>
      <c r="K720" s="36" t="b">
        <f>ISNUMBER(MATCH(B720,Selection!A:A,0))</f>
        <v>0</v>
      </c>
    </row>
    <row r="721" spans="1:11" hidden="1">
      <c r="A721" s="42">
        <v>3453</v>
      </c>
      <c r="B721" s="42">
        <v>765</v>
      </c>
      <c r="C721" s="44" t="s">
        <v>2744</v>
      </c>
      <c r="D721" s="52">
        <v>8</v>
      </c>
      <c r="E721" s="10" t="s">
        <v>2784</v>
      </c>
      <c r="F721" s="10" t="s">
        <v>2753</v>
      </c>
      <c r="H721" t="str">
        <f t="shared" si="33"/>
        <v>765MET</v>
      </c>
      <c r="I721" t="str">
        <f t="shared" si="32"/>
        <v>8-B10</v>
      </c>
      <c r="K721" s="36" t="b">
        <f>ISNUMBER(MATCH(B721,Selection!A:A,0))</f>
        <v>0</v>
      </c>
    </row>
    <row r="722" spans="1:11" hidden="1">
      <c r="A722" s="42">
        <v>3454</v>
      </c>
      <c r="B722" s="42">
        <v>765</v>
      </c>
      <c r="C722" s="47" t="s">
        <v>2248</v>
      </c>
      <c r="D722" s="52">
        <v>8</v>
      </c>
      <c r="E722" s="10" t="s">
        <v>2943</v>
      </c>
      <c r="F722" s="10" t="s">
        <v>2753</v>
      </c>
      <c r="H722" t="str">
        <f t="shared" si="33"/>
        <v>765N</v>
      </c>
      <c r="I722" t="str">
        <f t="shared" si="32"/>
        <v>8-C01</v>
      </c>
      <c r="K722" s="36" t="b">
        <f>ISNUMBER(MATCH(B722,Selection!A:A,0))</f>
        <v>0</v>
      </c>
    </row>
    <row r="723" spans="1:11" hidden="1">
      <c r="A723" s="42">
        <v>3456</v>
      </c>
      <c r="B723" s="42">
        <v>766</v>
      </c>
      <c r="C723" s="47" t="s">
        <v>2690</v>
      </c>
      <c r="D723" s="52">
        <v>8</v>
      </c>
      <c r="E723" s="10" t="s">
        <v>2944</v>
      </c>
      <c r="F723" s="10" t="s">
        <v>2753</v>
      </c>
      <c r="H723" t="str">
        <f t="shared" si="33"/>
        <v>766T</v>
      </c>
      <c r="I723" t="str">
        <f t="shared" si="32"/>
        <v>8-C02</v>
      </c>
      <c r="K723" s="36" t="b">
        <f>ISNUMBER(MATCH(B723,Selection!A:A,0))</f>
        <v>0</v>
      </c>
    </row>
    <row r="724" spans="1:11" hidden="1">
      <c r="A724" s="42">
        <v>3458</v>
      </c>
      <c r="B724" s="42">
        <v>766</v>
      </c>
      <c r="C724" s="47" t="s">
        <v>2248</v>
      </c>
      <c r="D724" s="52">
        <v>8</v>
      </c>
      <c r="E724" s="10" t="s">
        <v>2945</v>
      </c>
      <c r="F724" s="10" t="s">
        <v>2753</v>
      </c>
      <c r="H724" t="str">
        <f t="shared" si="33"/>
        <v>766N</v>
      </c>
      <c r="I724" t="str">
        <f t="shared" si="32"/>
        <v>8-C03</v>
      </c>
      <c r="K724" s="36" t="b">
        <f>ISNUMBER(MATCH(B724,Selection!A:A,0))</f>
        <v>0</v>
      </c>
    </row>
    <row r="725" spans="1:11" hidden="1">
      <c r="A725" s="42">
        <v>3464</v>
      </c>
      <c r="B725" s="42">
        <v>769</v>
      </c>
      <c r="C725" s="47" t="s">
        <v>2690</v>
      </c>
      <c r="D725" s="52">
        <v>8</v>
      </c>
      <c r="E725" s="10" t="s">
        <v>2946</v>
      </c>
      <c r="F725" s="10" t="s">
        <v>2753</v>
      </c>
      <c r="H725" t="str">
        <f t="shared" si="33"/>
        <v>769T</v>
      </c>
      <c r="I725" t="str">
        <f t="shared" si="32"/>
        <v>8-C04</v>
      </c>
      <c r="K725" s="36" t="b">
        <f>ISNUMBER(MATCH(B725,Selection!A:A,0))</f>
        <v>0</v>
      </c>
    </row>
    <row r="726" spans="1:11" hidden="1">
      <c r="A726" s="42">
        <v>3465</v>
      </c>
      <c r="B726" s="42">
        <v>769</v>
      </c>
      <c r="C726" s="47" t="s">
        <v>2248</v>
      </c>
      <c r="D726" s="52">
        <v>8</v>
      </c>
      <c r="E726" s="10" t="s">
        <v>2947</v>
      </c>
      <c r="F726" s="10" t="s">
        <v>2753</v>
      </c>
      <c r="H726" t="str">
        <f t="shared" si="33"/>
        <v>769N</v>
      </c>
      <c r="I726" t="str">
        <f t="shared" si="32"/>
        <v>8-C05</v>
      </c>
      <c r="K726" s="36" t="b">
        <f>ISNUMBER(MATCH(B726,Selection!A:A,0))</f>
        <v>0</v>
      </c>
    </row>
    <row r="727" spans="1:11" hidden="1">
      <c r="A727" s="42">
        <v>3467</v>
      </c>
      <c r="B727" s="42">
        <v>770</v>
      </c>
      <c r="C727" s="47" t="s">
        <v>2690</v>
      </c>
      <c r="D727" s="52">
        <v>8</v>
      </c>
      <c r="E727" s="10" t="s">
        <v>3021</v>
      </c>
      <c r="F727" s="10" t="s">
        <v>2753</v>
      </c>
      <c r="H727" t="str">
        <f t="shared" si="33"/>
        <v>770T</v>
      </c>
      <c r="I727" t="str">
        <f t="shared" si="32"/>
        <v>8-C06</v>
      </c>
      <c r="K727" s="36" t="b">
        <f>ISNUMBER(MATCH(B727,Selection!A:A,0))</f>
        <v>0</v>
      </c>
    </row>
    <row r="728" spans="1:11" hidden="1">
      <c r="A728" s="42">
        <v>3468</v>
      </c>
      <c r="B728" s="42">
        <v>770</v>
      </c>
      <c r="C728" s="47" t="s">
        <v>2248</v>
      </c>
      <c r="D728" s="52">
        <v>8</v>
      </c>
      <c r="E728" s="10" t="s">
        <v>2826</v>
      </c>
      <c r="F728" s="10" t="s">
        <v>2753</v>
      </c>
      <c r="H728" t="str">
        <f t="shared" si="33"/>
        <v>770N</v>
      </c>
      <c r="I728" t="str">
        <f t="shared" si="32"/>
        <v>8-C07</v>
      </c>
      <c r="K728" s="36" t="b">
        <f>ISNUMBER(MATCH(B728,Selection!A:A,0))</f>
        <v>0</v>
      </c>
    </row>
    <row r="729" spans="1:11" hidden="1">
      <c r="A729" s="42">
        <v>3477</v>
      </c>
      <c r="B729" s="42">
        <v>772</v>
      </c>
      <c r="C729" s="44" t="s">
        <v>2744</v>
      </c>
      <c r="D729" s="52">
        <v>8</v>
      </c>
      <c r="E729" s="10" t="s">
        <v>3022</v>
      </c>
      <c r="F729" s="10" t="s">
        <v>2753</v>
      </c>
      <c r="H729" t="str">
        <f t="shared" si="33"/>
        <v>772MET</v>
      </c>
      <c r="I729" t="str">
        <f t="shared" si="32"/>
        <v>8-C08</v>
      </c>
      <c r="K729" s="36" t="b">
        <f>ISNUMBER(MATCH(B729,Selection!A:A,0))</f>
        <v>0</v>
      </c>
    </row>
    <row r="730" spans="1:11" hidden="1">
      <c r="A730" s="42">
        <v>3478</v>
      </c>
      <c r="B730" s="42">
        <v>772</v>
      </c>
      <c r="C730" s="47" t="s">
        <v>2248</v>
      </c>
      <c r="D730" s="52">
        <v>8</v>
      </c>
      <c r="E730" s="10" t="s">
        <v>2948</v>
      </c>
      <c r="F730" s="10" t="s">
        <v>2753</v>
      </c>
      <c r="H730" t="str">
        <f t="shared" si="33"/>
        <v>772N</v>
      </c>
      <c r="I730" t="str">
        <f t="shared" si="32"/>
        <v>8-C09</v>
      </c>
      <c r="K730" s="36" t="b">
        <f>ISNUMBER(MATCH(B730,Selection!A:A,0))</f>
        <v>0</v>
      </c>
    </row>
    <row r="731" spans="1:11" hidden="1">
      <c r="A731" s="42">
        <v>3483</v>
      </c>
      <c r="B731" s="42">
        <v>773</v>
      </c>
      <c r="C731" s="44" t="s">
        <v>2744</v>
      </c>
      <c r="D731" s="52">
        <v>8</v>
      </c>
      <c r="E731" s="10" t="s">
        <v>3023</v>
      </c>
      <c r="F731" s="10" t="s">
        <v>2753</v>
      </c>
      <c r="H731" t="str">
        <f t="shared" si="33"/>
        <v>773MET</v>
      </c>
      <c r="I731" t="str">
        <f t="shared" si="32"/>
        <v>8-C10</v>
      </c>
      <c r="K731" s="36" t="b">
        <f>ISNUMBER(MATCH(B731,Selection!A:A,0))</f>
        <v>0</v>
      </c>
    </row>
    <row r="732" spans="1:11" hidden="1">
      <c r="A732" s="42">
        <v>3484</v>
      </c>
      <c r="B732" s="42">
        <v>773</v>
      </c>
      <c r="C732" s="47" t="s">
        <v>2248</v>
      </c>
      <c r="D732" s="52">
        <v>8</v>
      </c>
      <c r="E732" s="10" t="s">
        <v>2949</v>
      </c>
      <c r="F732" s="10" t="s">
        <v>2753</v>
      </c>
      <c r="H732" t="str">
        <f t="shared" si="33"/>
        <v>773N</v>
      </c>
      <c r="I732" t="str">
        <f t="shared" si="32"/>
        <v>8-D01</v>
      </c>
      <c r="K732" s="36" t="b">
        <f>ISNUMBER(MATCH(B732,Selection!A:A,0))</f>
        <v>0</v>
      </c>
    </row>
    <row r="733" spans="1:11" hidden="1">
      <c r="A733" s="42">
        <v>3485</v>
      </c>
      <c r="B733" s="42">
        <v>774</v>
      </c>
      <c r="C733" s="47" t="s">
        <v>2690</v>
      </c>
      <c r="D733" s="52">
        <v>8</v>
      </c>
      <c r="E733" s="10" t="s">
        <v>2950</v>
      </c>
      <c r="F733" s="10" t="s">
        <v>2753</v>
      </c>
      <c r="H733" t="str">
        <f t="shared" si="33"/>
        <v>774T</v>
      </c>
      <c r="I733" t="str">
        <f t="shared" si="32"/>
        <v>8-D02</v>
      </c>
      <c r="K733" s="36" t="b">
        <f>ISNUMBER(MATCH(B733,Selection!A:A,0))</f>
        <v>0</v>
      </c>
    </row>
    <row r="734" spans="1:11" hidden="1">
      <c r="A734" s="42">
        <v>3489</v>
      </c>
      <c r="B734" s="42">
        <v>774</v>
      </c>
      <c r="C734" s="47" t="s">
        <v>2248</v>
      </c>
      <c r="D734" s="52">
        <v>8</v>
      </c>
      <c r="E734" s="10" t="s">
        <v>2951</v>
      </c>
      <c r="F734" s="10" t="s">
        <v>2753</v>
      </c>
      <c r="H734" t="str">
        <f t="shared" si="33"/>
        <v>774N</v>
      </c>
      <c r="I734" t="str">
        <f t="shared" si="32"/>
        <v>8-D03</v>
      </c>
      <c r="K734" s="36" t="b">
        <f>ISNUMBER(MATCH(B734,Selection!A:A,0))</f>
        <v>0</v>
      </c>
    </row>
    <row r="735" spans="1:11" hidden="1">
      <c r="A735" s="42">
        <v>3490</v>
      </c>
      <c r="B735" s="42">
        <v>775</v>
      </c>
      <c r="C735" s="47" t="s">
        <v>2690</v>
      </c>
      <c r="D735" s="52">
        <v>8</v>
      </c>
      <c r="E735" s="10" t="s">
        <v>2952</v>
      </c>
      <c r="F735" s="10" t="s">
        <v>2753</v>
      </c>
      <c r="H735" t="str">
        <f t="shared" si="33"/>
        <v>775T</v>
      </c>
      <c r="I735" t="str">
        <f t="shared" si="32"/>
        <v>8-D04</v>
      </c>
      <c r="K735" s="36" t="b">
        <f>ISNUMBER(MATCH(B735,Selection!A:A,0))</f>
        <v>0</v>
      </c>
    </row>
    <row r="736" spans="1:11" hidden="1">
      <c r="A736" s="42">
        <v>3493</v>
      </c>
      <c r="B736" s="42">
        <v>775</v>
      </c>
      <c r="C736" s="47" t="s">
        <v>2248</v>
      </c>
      <c r="D736" s="52">
        <v>8</v>
      </c>
      <c r="E736" s="10" t="s">
        <v>2926</v>
      </c>
      <c r="F736" s="10" t="s">
        <v>2753</v>
      </c>
      <c r="H736" t="str">
        <f t="shared" si="33"/>
        <v>775N</v>
      </c>
      <c r="I736" t="str">
        <f t="shared" si="32"/>
        <v>8-D05</v>
      </c>
      <c r="K736" s="36" t="b">
        <f>ISNUMBER(MATCH(B736,Selection!A:A,0))</f>
        <v>0</v>
      </c>
    </row>
    <row r="737" spans="1:11" hidden="1">
      <c r="A737" s="42">
        <v>3494</v>
      </c>
      <c r="B737" s="42">
        <v>776</v>
      </c>
      <c r="C737" s="47" t="s">
        <v>2690</v>
      </c>
      <c r="D737" s="52">
        <v>8</v>
      </c>
      <c r="E737" s="10" t="s">
        <v>2927</v>
      </c>
      <c r="F737" s="10" t="s">
        <v>2753</v>
      </c>
      <c r="H737" t="str">
        <f t="shared" si="33"/>
        <v>776T</v>
      </c>
      <c r="I737" t="str">
        <f t="shared" si="32"/>
        <v>8-D06</v>
      </c>
      <c r="K737" s="36" t="b">
        <f>ISNUMBER(MATCH(B737,Selection!A:A,0))</f>
        <v>0</v>
      </c>
    </row>
    <row r="738" spans="1:11" hidden="1">
      <c r="A738" s="42">
        <v>3497</v>
      </c>
      <c r="B738" s="42">
        <v>776</v>
      </c>
      <c r="C738" s="47" t="s">
        <v>2248</v>
      </c>
      <c r="D738" s="52">
        <v>8</v>
      </c>
      <c r="E738" s="10" t="s">
        <v>2827</v>
      </c>
      <c r="F738" s="10" t="s">
        <v>2753</v>
      </c>
      <c r="H738" t="str">
        <f t="shared" si="33"/>
        <v>776N</v>
      </c>
      <c r="I738" t="str">
        <f t="shared" si="32"/>
        <v>8-D07</v>
      </c>
      <c r="K738" s="36" t="b">
        <f>ISNUMBER(MATCH(B738,Selection!A:A,0))</f>
        <v>0</v>
      </c>
    </row>
    <row r="739" spans="1:11" hidden="1">
      <c r="A739" s="42">
        <v>3498</v>
      </c>
      <c r="B739" s="42">
        <v>777</v>
      </c>
      <c r="C739" s="47" t="s">
        <v>2690</v>
      </c>
      <c r="D739" s="52">
        <v>8</v>
      </c>
      <c r="E739" s="10" t="s">
        <v>2828</v>
      </c>
      <c r="F739" s="10" t="s">
        <v>2753</v>
      </c>
      <c r="H739" t="str">
        <f t="shared" si="33"/>
        <v>777T</v>
      </c>
      <c r="I739" t="str">
        <f t="shared" si="32"/>
        <v>8-D08</v>
      </c>
      <c r="K739" s="36" t="b">
        <f>ISNUMBER(MATCH(B739,Selection!A:A,0))</f>
        <v>0</v>
      </c>
    </row>
    <row r="740" spans="1:11" hidden="1">
      <c r="A740" s="42">
        <v>3500</v>
      </c>
      <c r="B740" s="42">
        <v>777</v>
      </c>
      <c r="C740" s="47" t="s">
        <v>2248</v>
      </c>
      <c r="D740" s="52">
        <v>8</v>
      </c>
      <c r="E740" s="10" t="s">
        <v>2829</v>
      </c>
      <c r="F740" s="10" t="s">
        <v>2753</v>
      </c>
      <c r="H740" t="str">
        <f t="shared" si="33"/>
        <v>777N</v>
      </c>
      <c r="I740" t="str">
        <f t="shared" si="32"/>
        <v>8-D09</v>
      </c>
      <c r="K740" s="36" t="b">
        <f>ISNUMBER(MATCH(B740,Selection!A:A,0))</f>
        <v>0</v>
      </c>
    </row>
    <row r="741" spans="1:11" hidden="1">
      <c r="A741" s="42">
        <v>3501</v>
      </c>
      <c r="B741" s="42">
        <v>778</v>
      </c>
      <c r="C741" s="47" t="s">
        <v>3170</v>
      </c>
      <c r="D741" s="52">
        <v>8</v>
      </c>
      <c r="E741" s="10" t="s">
        <v>2883</v>
      </c>
      <c r="F741" s="10" t="s">
        <v>2753</v>
      </c>
      <c r="H741" t="str">
        <f t="shared" si="33"/>
        <v>778ADE</v>
      </c>
      <c r="I741" t="str">
        <f t="shared" si="32"/>
        <v>8-D10</v>
      </c>
      <c r="K741" s="36" t="b">
        <f>ISNUMBER(MATCH(B741,Selection!A:A,0))</f>
        <v>0</v>
      </c>
    </row>
    <row r="742" spans="1:11" hidden="1">
      <c r="A742" s="42">
        <v>3503</v>
      </c>
      <c r="B742" s="42">
        <v>778</v>
      </c>
      <c r="C742" s="47" t="s">
        <v>2248</v>
      </c>
      <c r="D742" s="52">
        <v>8</v>
      </c>
      <c r="E742" s="10" t="s">
        <v>2830</v>
      </c>
      <c r="F742" s="10" t="s">
        <v>2753</v>
      </c>
      <c r="H742" t="str">
        <f t="shared" si="33"/>
        <v>778N</v>
      </c>
      <c r="I742" t="str">
        <f t="shared" si="32"/>
        <v>8-E01</v>
      </c>
      <c r="K742" s="36" t="b">
        <f>ISNUMBER(MATCH(B742,Selection!A:A,0))</f>
        <v>0</v>
      </c>
    </row>
    <row r="743" spans="1:11" hidden="1">
      <c r="A743" s="42">
        <v>3504</v>
      </c>
      <c r="B743" s="42">
        <v>779</v>
      </c>
      <c r="C743" s="47" t="s">
        <v>2690</v>
      </c>
      <c r="D743" s="52">
        <v>8</v>
      </c>
      <c r="E743" s="10" t="s">
        <v>3166</v>
      </c>
      <c r="F743" s="10" t="s">
        <v>2753</v>
      </c>
      <c r="H743" t="str">
        <f t="shared" si="33"/>
        <v>779T</v>
      </c>
      <c r="I743" t="str">
        <f t="shared" si="32"/>
        <v>8-E02</v>
      </c>
      <c r="K743" s="36" t="b">
        <f>ISNUMBER(MATCH(B743,Selection!A:A,0))</f>
        <v>0</v>
      </c>
    </row>
    <row r="744" spans="1:11" hidden="1">
      <c r="A744" s="42">
        <v>3507</v>
      </c>
      <c r="B744" s="42">
        <v>779</v>
      </c>
      <c r="C744" s="47" t="s">
        <v>2248</v>
      </c>
      <c r="D744" s="52">
        <v>8</v>
      </c>
      <c r="E744" s="10" t="s">
        <v>3167</v>
      </c>
      <c r="F744" s="10" t="s">
        <v>2753</v>
      </c>
      <c r="H744" t="str">
        <f t="shared" si="33"/>
        <v>779N</v>
      </c>
      <c r="I744" t="str">
        <f t="shared" si="32"/>
        <v>8-E03</v>
      </c>
      <c r="K744" s="36" t="b">
        <f>ISNUMBER(MATCH(B744,Selection!A:A,0))</f>
        <v>0</v>
      </c>
    </row>
    <row r="745" spans="1:11" hidden="1">
      <c r="A745" s="42">
        <v>3508</v>
      </c>
      <c r="B745" s="42">
        <v>780</v>
      </c>
      <c r="C745" s="47" t="s">
        <v>2690</v>
      </c>
      <c r="D745" s="52">
        <v>8</v>
      </c>
      <c r="E745" s="10" t="s">
        <v>3168</v>
      </c>
      <c r="F745" s="10" t="s">
        <v>2753</v>
      </c>
      <c r="H745" t="str">
        <f t="shared" si="33"/>
        <v>780T</v>
      </c>
      <c r="I745" t="str">
        <f t="shared" si="32"/>
        <v>8-E04</v>
      </c>
      <c r="K745" s="36" t="b">
        <f>ISNUMBER(MATCH(B745,Selection!A:A,0))</f>
        <v>0</v>
      </c>
    </row>
    <row r="746" spans="1:11" hidden="1">
      <c r="A746" s="42">
        <v>3511</v>
      </c>
      <c r="B746" s="42">
        <v>780</v>
      </c>
      <c r="C746" s="47" t="s">
        <v>2248</v>
      </c>
      <c r="D746" s="52">
        <v>8</v>
      </c>
      <c r="E746" s="10" t="s">
        <v>2435</v>
      </c>
      <c r="F746" s="10" t="s">
        <v>2753</v>
      </c>
      <c r="H746" t="str">
        <f t="shared" si="33"/>
        <v>780N</v>
      </c>
      <c r="I746" t="str">
        <f t="shared" si="32"/>
        <v>8-E05</v>
      </c>
      <c r="K746" s="36" t="b">
        <f>ISNUMBER(MATCH(B746,Selection!A:A,0))</f>
        <v>0</v>
      </c>
    </row>
    <row r="747" spans="1:11" hidden="1">
      <c r="A747" s="42">
        <v>3512</v>
      </c>
      <c r="B747" s="42">
        <v>781</v>
      </c>
      <c r="C747" s="47" t="s">
        <v>2690</v>
      </c>
      <c r="D747" s="52">
        <v>8</v>
      </c>
      <c r="E747" s="10" t="s">
        <v>2493</v>
      </c>
      <c r="F747" s="10" t="s">
        <v>2753</v>
      </c>
      <c r="H747" t="str">
        <f t="shared" si="33"/>
        <v>781T</v>
      </c>
      <c r="I747" t="str">
        <f t="shared" si="32"/>
        <v>8-E06</v>
      </c>
      <c r="K747" s="36" t="b">
        <f>ISNUMBER(MATCH(B747,Selection!A:A,0))</f>
        <v>0</v>
      </c>
    </row>
    <row r="748" spans="1:11" hidden="1">
      <c r="A748" s="42">
        <v>3515</v>
      </c>
      <c r="B748" s="42">
        <v>781</v>
      </c>
      <c r="C748" s="47" t="s">
        <v>2248</v>
      </c>
      <c r="D748" s="52">
        <v>8</v>
      </c>
      <c r="E748" s="10" t="s">
        <v>2305</v>
      </c>
      <c r="F748" s="10" t="s">
        <v>2753</v>
      </c>
      <c r="H748" t="str">
        <f t="shared" si="33"/>
        <v>781N</v>
      </c>
      <c r="I748" t="str">
        <f t="shared" si="32"/>
        <v>8-E07</v>
      </c>
      <c r="K748" s="36" t="b">
        <f>ISNUMBER(MATCH(B748,Selection!A:A,0))</f>
        <v>0</v>
      </c>
    </row>
    <row r="749" spans="1:11" hidden="1">
      <c r="A749" s="42">
        <v>3530</v>
      </c>
      <c r="B749" s="42">
        <v>784</v>
      </c>
      <c r="C749" s="47" t="s">
        <v>2690</v>
      </c>
      <c r="D749" s="52">
        <v>8</v>
      </c>
      <c r="E749" s="10" t="s">
        <v>2306</v>
      </c>
      <c r="F749" s="10" t="s">
        <v>2753</v>
      </c>
      <c r="H749" t="str">
        <f t="shared" si="33"/>
        <v>784T</v>
      </c>
      <c r="I749" t="str">
        <f t="shared" si="32"/>
        <v>8-E08</v>
      </c>
      <c r="K749" s="36" t="b">
        <f>ISNUMBER(MATCH(B749,Selection!A:A,0))</f>
        <v>0</v>
      </c>
    </row>
    <row r="750" spans="1:11" hidden="1">
      <c r="A750" s="42">
        <v>3532</v>
      </c>
      <c r="B750" s="42">
        <v>784</v>
      </c>
      <c r="C750" s="47" t="s">
        <v>2248</v>
      </c>
      <c r="D750" s="52">
        <v>8</v>
      </c>
      <c r="E750" s="10" t="s">
        <v>2236</v>
      </c>
      <c r="F750" s="10" t="s">
        <v>2753</v>
      </c>
      <c r="H750" t="str">
        <f t="shared" si="33"/>
        <v>784N</v>
      </c>
      <c r="I750" t="str">
        <f t="shared" si="32"/>
        <v>8-E09</v>
      </c>
      <c r="K750" s="36" t="b">
        <f>ISNUMBER(MATCH(B750,Selection!A:A,0))</f>
        <v>0</v>
      </c>
    </row>
    <row r="751" spans="1:11" hidden="1">
      <c r="A751" s="42">
        <v>3537</v>
      </c>
      <c r="B751" s="42">
        <v>785</v>
      </c>
      <c r="C751" s="44" t="s">
        <v>2690</v>
      </c>
      <c r="D751" s="52">
        <v>8</v>
      </c>
      <c r="E751" s="10" t="s">
        <v>3084</v>
      </c>
      <c r="F751" s="10" t="s">
        <v>2753</v>
      </c>
      <c r="H751" t="str">
        <f t="shared" si="33"/>
        <v>785T</v>
      </c>
      <c r="I751" t="str">
        <f t="shared" si="32"/>
        <v>8-E10</v>
      </c>
      <c r="K751" s="36" t="b">
        <f>ISNUMBER(MATCH(B751,Selection!A:A,0))</f>
        <v>0</v>
      </c>
    </row>
    <row r="752" spans="1:11" hidden="1">
      <c r="A752" s="42">
        <v>3540</v>
      </c>
      <c r="B752" s="42">
        <v>785</v>
      </c>
      <c r="C752" s="44" t="s">
        <v>2248</v>
      </c>
      <c r="D752" s="52">
        <v>8</v>
      </c>
      <c r="E752" s="10" t="s">
        <v>2963</v>
      </c>
      <c r="F752" s="10" t="s">
        <v>2753</v>
      </c>
      <c r="H752" t="str">
        <f t="shared" si="33"/>
        <v>785N</v>
      </c>
      <c r="I752" t="str">
        <f t="shared" si="32"/>
        <v>8-F01</v>
      </c>
      <c r="K752" s="36" t="b">
        <f>ISNUMBER(MATCH(B752,Selection!A:A,0))</f>
        <v>0</v>
      </c>
    </row>
    <row r="753" spans="1:11" hidden="1">
      <c r="A753" s="42">
        <v>3541</v>
      </c>
      <c r="B753" s="42">
        <v>786</v>
      </c>
      <c r="C753" s="47" t="s">
        <v>2690</v>
      </c>
      <c r="D753" s="52">
        <v>8</v>
      </c>
      <c r="E753" s="10" t="s">
        <v>2964</v>
      </c>
      <c r="F753" s="10" t="s">
        <v>2753</v>
      </c>
      <c r="H753" t="str">
        <f t="shared" si="33"/>
        <v>786T</v>
      </c>
      <c r="I753" t="str">
        <f t="shared" si="32"/>
        <v>8-F02</v>
      </c>
      <c r="K753" s="36" t="b">
        <f>ISNUMBER(MATCH(B753,Selection!A:A,0))</f>
        <v>0</v>
      </c>
    </row>
    <row r="754" spans="1:11" hidden="1">
      <c r="A754" s="42">
        <v>3544</v>
      </c>
      <c r="B754" s="42">
        <v>786</v>
      </c>
      <c r="C754" s="47" t="s">
        <v>2248</v>
      </c>
      <c r="D754" s="52">
        <v>8</v>
      </c>
      <c r="E754" s="10" t="s">
        <v>2965</v>
      </c>
      <c r="F754" s="10" t="s">
        <v>2753</v>
      </c>
      <c r="H754" t="str">
        <f t="shared" si="33"/>
        <v>786N</v>
      </c>
      <c r="I754" t="str">
        <f t="shared" si="32"/>
        <v>8-F03</v>
      </c>
      <c r="K754" s="36" t="b">
        <f>ISNUMBER(MATCH(B754,Selection!A:A,0))</f>
        <v>0</v>
      </c>
    </row>
    <row r="755" spans="1:11" hidden="1">
      <c r="A755" s="42">
        <v>3545</v>
      </c>
      <c r="B755" s="42">
        <v>787</v>
      </c>
      <c r="C755" s="47" t="s">
        <v>2690</v>
      </c>
      <c r="D755" s="52">
        <v>8</v>
      </c>
      <c r="E755" s="10" t="s">
        <v>2966</v>
      </c>
      <c r="F755" s="10" t="s">
        <v>2753</v>
      </c>
      <c r="H755" t="str">
        <f t="shared" si="33"/>
        <v>787T</v>
      </c>
      <c r="I755" t="str">
        <f t="shared" si="32"/>
        <v>8-F04</v>
      </c>
      <c r="K755" s="36" t="b">
        <f>ISNUMBER(MATCH(B755,Selection!A:A,0))</f>
        <v>0</v>
      </c>
    </row>
    <row r="756" spans="1:11" hidden="1">
      <c r="A756" s="42">
        <v>3548</v>
      </c>
      <c r="B756" s="42">
        <v>787</v>
      </c>
      <c r="C756" s="47" t="s">
        <v>2248</v>
      </c>
      <c r="D756" s="52">
        <v>8</v>
      </c>
      <c r="E756" s="10" t="s">
        <v>2967</v>
      </c>
      <c r="F756" s="10" t="s">
        <v>2753</v>
      </c>
      <c r="H756" t="str">
        <f t="shared" si="33"/>
        <v>787N</v>
      </c>
      <c r="I756" t="str">
        <f t="shared" si="32"/>
        <v>8-F05</v>
      </c>
      <c r="K756" s="36" t="b">
        <f>ISNUMBER(MATCH(B756,Selection!A:A,0))</f>
        <v>0</v>
      </c>
    </row>
    <row r="757" spans="1:11" hidden="1">
      <c r="A757" s="42">
        <v>3549</v>
      </c>
      <c r="B757" s="42">
        <v>788</v>
      </c>
      <c r="C757" s="47" t="s">
        <v>2690</v>
      </c>
      <c r="D757" s="52">
        <v>8</v>
      </c>
      <c r="E757" s="10" t="s">
        <v>2968</v>
      </c>
      <c r="F757" s="10" t="s">
        <v>2753</v>
      </c>
      <c r="H757" t="str">
        <f t="shared" si="33"/>
        <v>788T</v>
      </c>
      <c r="I757" t="str">
        <f t="shared" si="32"/>
        <v>8-F06</v>
      </c>
      <c r="K757" s="36" t="b">
        <f>ISNUMBER(MATCH(B757,Selection!A:A,0))</f>
        <v>0</v>
      </c>
    </row>
    <row r="758" spans="1:11" hidden="1">
      <c r="A758" s="42">
        <v>3551</v>
      </c>
      <c r="B758" s="42">
        <v>788</v>
      </c>
      <c r="C758" s="47" t="s">
        <v>2248</v>
      </c>
      <c r="D758" s="52">
        <v>8</v>
      </c>
      <c r="E758" s="10" t="s">
        <v>2969</v>
      </c>
      <c r="F758" s="10" t="s">
        <v>2753</v>
      </c>
      <c r="H758" t="str">
        <f t="shared" si="33"/>
        <v>788N</v>
      </c>
      <c r="I758" t="str">
        <f t="shared" si="32"/>
        <v>8-F07</v>
      </c>
      <c r="K758" s="36" t="b">
        <f>ISNUMBER(MATCH(B758,Selection!A:A,0))</f>
        <v>0</v>
      </c>
    </row>
    <row r="759" spans="1:11" hidden="1">
      <c r="A759" s="42">
        <v>3558</v>
      </c>
      <c r="B759" s="42">
        <v>790</v>
      </c>
      <c r="C759" s="47" t="s">
        <v>2690</v>
      </c>
      <c r="D759" s="52">
        <v>8</v>
      </c>
      <c r="E759" s="10" t="s">
        <v>2874</v>
      </c>
      <c r="F759" s="10" t="s">
        <v>2753</v>
      </c>
      <c r="H759" t="str">
        <f t="shared" si="33"/>
        <v>790T</v>
      </c>
      <c r="I759" t="str">
        <f t="shared" si="32"/>
        <v>8-F08</v>
      </c>
      <c r="K759" s="36" t="b">
        <f>ISNUMBER(MATCH(B759,Selection!A:A,0))</f>
        <v>0</v>
      </c>
    </row>
    <row r="760" spans="1:11" hidden="1">
      <c r="A760" s="42">
        <v>3561</v>
      </c>
      <c r="B760" s="42">
        <v>790</v>
      </c>
      <c r="C760" s="47" t="s">
        <v>2248</v>
      </c>
      <c r="D760" s="52">
        <v>8</v>
      </c>
      <c r="E760" s="10" t="s">
        <v>2687</v>
      </c>
      <c r="F760" s="10" t="s">
        <v>2753</v>
      </c>
      <c r="H760" t="str">
        <f t="shared" si="33"/>
        <v>790N</v>
      </c>
      <c r="I760" t="str">
        <f t="shared" si="32"/>
        <v>8-F09</v>
      </c>
      <c r="K760" s="36" t="b">
        <f>ISNUMBER(MATCH(B760,Selection!A:A,0))</f>
        <v>0</v>
      </c>
    </row>
    <row r="761" spans="1:11" hidden="1">
      <c r="A761" s="42">
        <v>3563</v>
      </c>
      <c r="B761" s="42">
        <v>791</v>
      </c>
      <c r="C761" s="47" t="s">
        <v>2690</v>
      </c>
      <c r="D761" s="52">
        <v>8</v>
      </c>
      <c r="E761" s="10" t="s">
        <v>2696</v>
      </c>
      <c r="F761" s="10" t="s">
        <v>2753</v>
      </c>
      <c r="H761" t="str">
        <f t="shared" si="33"/>
        <v>791T</v>
      </c>
      <c r="I761" t="str">
        <f t="shared" si="32"/>
        <v>8-F10</v>
      </c>
      <c r="K761" s="36" t="b">
        <f>ISNUMBER(MATCH(B761,Selection!A:A,0))</f>
        <v>0</v>
      </c>
    </row>
    <row r="762" spans="1:11" hidden="1">
      <c r="A762" s="42">
        <v>3565</v>
      </c>
      <c r="B762" s="42">
        <v>791</v>
      </c>
      <c r="C762" s="47" t="s">
        <v>2248</v>
      </c>
      <c r="D762" s="52">
        <v>8</v>
      </c>
      <c r="E762" s="10" t="s">
        <v>2594</v>
      </c>
      <c r="F762" s="10" t="s">
        <v>2753</v>
      </c>
      <c r="H762" t="str">
        <f t="shared" si="33"/>
        <v>791N</v>
      </c>
      <c r="I762" t="str">
        <f t="shared" si="32"/>
        <v>8-G01</v>
      </c>
      <c r="K762" s="36" t="b">
        <f>ISNUMBER(MATCH(B762,Selection!A:A,0))</f>
        <v>0</v>
      </c>
    </row>
    <row r="763" spans="1:11" hidden="1">
      <c r="A763" s="42">
        <v>3568</v>
      </c>
      <c r="B763" s="42">
        <v>792</v>
      </c>
      <c r="C763" s="44" t="s">
        <v>2690</v>
      </c>
      <c r="D763" s="52">
        <v>8</v>
      </c>
      <c r="E763" s="10" t="s">
        <v>2595</v>
      </c>
      <c r="F763" s="10" t="s">
        <v>2753</v>
      </c>
      <c r="H763" t="str">
        <f t="shared" si="33"/>
        <v>792T</v>
      </c>
      <c r="I763" t="str">
        <f t="shared" si="32"/>
        <v>8-G02</v>
      </c>
      <c r="K763" s="36" t="b">
        <f>ISNUMBER(MATCH(B763,Selection!A:A,0))</f>
        <v>0</v>
      </c>
    </row>
    <row r="764" spans="1:11" hidden="1">
      <c r="A764" s="42">
        <v>3571</v>
      </c>
      <c r="B764" s="42">
        <v>792</v>
      </c>
      <c r="C764" s="44" t="s">
        <v>2248</v>
      </c>
      <c r="D764" s="52">
        <v>8</v>
      </c>
      <c r="E764" s="10" t="s">
        <v>2596</v>
      </c>
      <c r="F764" s="10" t="s">
        <v>2753</v>
      </c>
      <c r="H764" t="str">
        <f t="shared" si="33"/>
        <v>792N</v>
      </c>
      <c r="I764" t="str">
        <f t="shared" si="32"/>
        <v>8-G03</v>
      </c>
      <c r="K764" s="36" t="b">
        <f>ISNUMBER(MATCH(B764,Selection!A:A,0))</f>
        <v>0</v>
      </c>
    </row>
    <row r="765" spans="1:11" hidden="1">
      <c r="A765" s="42">
        <v>3572</v>
      </c>
      <c r="B765" s="42">
        <v>793</v>
      </c>
      <c r="C765" s="44" t="s">
        <v>2690</v>
      </c>
      <c r="D765" s="52">
        <v>8</v>
      </c>
      <c r="E765" s="10" t="s">
        <v>2817</v>
      </c>
      <c r="F765" s="10" t="s">
        <v>2753</v>
      </c>
      <c r="H765" t="str">
        <f t="shared" si="33"/>
        <v>793T</v>
      </c>
      <c r="I765" t="str">
        <f t="shared" si="32"/>
        <v>8-G04</v>
      </c>
      <c r="K765" s="36" t="b">
        <f>ISNUMBER(MATCH(B765,Selection!A:A,0))</f>
        <v>0</v>
      </c>
    </row>
    <row r="766" spans="1:11" hidden="1">
      <c r="A766" s="42">
        <v>3575</v>
      </c>
      <c r="B766" s="42">
        <v>793</v>
      </c>
      <c r="C766" s="44" t="s">
        <v>2248</v>
      </c>
      <c r="D766" s="52">
        <v>8</v>
      </c>
      <c r="E766" s="10" t="s">
        <v>2818</v>
      </c>
      <c r="F766" s="10" t="s">
        <v>2753</v>
      </c>
      <c r="H766" t="str">
        <f t="shared" si="33"/>
        <v>793N</v>
      </c>
      <c r="I766" t="str">
        <f t="shared" si="32"/>
        <v>8-G05</v>
      </c>
      <c r="K766" s="36" t="b">
        <f>ISNUMBER(MATCH(B766,Selection!A:A,0))</f>
        <v>0</v>
      </c>
    </row>
    <row r="767" spans="1:11" hidden="1">
      <c r="A767" s="42">
        <v>3582</v>
      </c>
      <c r="B767" s="42">
        <v>795</v>
      </c>
      <c r="C767" s="44" t="s">
        <v>2690</v>
      </c>
      <c r="D767" s="52">
        <v>8</v>
      </c>
      <c r="E767" s="10" t="s">
        <v>2819</v>
      </c>
      <c r="F767" s="10" t="s">
        <v>2753</v>
      </c>
      <c r="H767" t="str">
        <f t="shared" si="33"/>
        <v>795T</v>
      </c>
      <c r="I767" t="str">
        <f t="shared" ref="I767:I830" si="34">D767&amp;"-"&amp;E767</f>
        <v>8-G06</v>
      </c>
      <c r="K767" s="36" t="b">
        <f>ISNUMBER(MATCH(B767,Selection!A:A,0))</f>
        <v>0</v>
      </c>
    </row>
    <row r="768" spans="1:11" hidden="1">
      <c r="A768" s="42">
        <v>3583</v>
      </c>
      <c r="B768" s="42">
        <v>795</v>
      </c>
      <c r="C768" s="44" t="s">
        <v>2248</v>
      </c>
      <c r="D768" s="52">
        <v>8</v>
      </c>
      <c r="E768" s="10" t="s">
        <v>2820</v>
      </c>
      <c r="F768" s="10" t="s">
        <v>2753</v>
      </c>
      <c r="H768" t="str">
        <f t="shared" si="33"/>
        <v>795N</v>
      </c>
      <c r="I768" t="str">
        <f t="shared" si="34"/>
        <v>8-G07</v>
      </c>
      <c r="K768" s="36" t="b">
        <f>ISNUMBER(MATCH(B768,Selection!A:A,0))</f>
        <v>0</v>
      </c>
    </row>
    <row r="769" spans="1:11" hidden="1">
      <c r="A769" s="42">
        <v>3585</v>
      </c>
      <c r="B769" s="42">
        <v>796</v>
      </c>
      <c r="C769" s="47" t="s">
        <v>2690</v>
      </c>
      <c r="D769" s="52">
        <v>8</v>
      </c>
      <c r="E769" s="10" t="s">
        <v>3016</v>
      </c>
      <c r="F769" s="10" t="s">
        <v>2753</v>
      </c>
      <c r="H769" t="str">
        <f t="shared" si="33"/>
        <v>796T</v>
      </c>
      <c r="I769" t="str">
        <f t="shared" si="34"/>
        <v>8-G08</v>
      </c>
      <c r="K769" s="36" t="b">
        <f>ISNUMBER(MATCH(B769,Selection!A:A,0))</f>
        <v>0</v>
      </c>
    </row>
    <row r="770" spans="1:11" hidden="1">
      <c r="A770" s="42">
        <v>3587</v>
      </c>
      <c r="B770" s="42">
        <v>796</v>
      </c>
      <c r="C770" s="47" t="s">
        <v>2248</v>
      </c>
      <c r="D770" s="52">
        <v>8</v>
      </c>
      <c r="E770" s="10" t="s">
        <v>3017</v>
      </c>
      <c r="F770" s="10" t="s">
        <v>2753</v>
      </c>
      <c r="H770" t="str">
        <f t="shared" ref="H770:H833" si="35">B770&amp;C770</f>
        <v>796N</v>
      </c>
      <c r="I770" t="str">
        <f t="shared" si="34"/>
        <v>8-G09</v>
      </c>
      <c r="K770" s="36" t="b">
        <f>ISNUMBER(MATCH(B770,Selection!A:A,0))</f>
        <v>0</v>
      </c>
    </row>
    <row r="771" spans="1:11" hidden="1">
      <c r="A771" s="42">
        <v>3588</v>
      </c>
      <c r="B771" s="42">
        <v>797</v>
      </c>
      <c r="C771" s="44" t="s">
        <v>2690</v>
      </c>
      <c r="D771" s="52">
        <v>8</v>
      </c>
      <c r="E771" s="10" t="s">
        <v>2970</v>
      </c>
      <c r="F771" s="10" t="s">
        <v>2753</v>
      </c>
      <c r="H771" t="str">
        <f t="shared" si="35"/>
        <v>797T</v>
      </c>
      <c r="I771" t="str">
        <f t="shared" si="34"/>
        <v>8-G10</v>
      </c>
      <c r="K771" s="36" t="b">
        <f>ISNUMBER(MATCH(B771,Selection!A:A,0))</f>
        <v>0</v>
      </c>
    </row>
    <row r="772" spans="1:11" hidden="1">
      <c r="A772" s="42">
        <v>3592</v>
      </c>
      <c r="B772" s="42">
        <v>797</v>
      </c>
      <c r="C772" s="44" t="s">
        <v>2248</v>
      </c>
      <c r="D772" s="52">
        <v>8</v>
      </c>
      <c r="E772" s="10" t="s">
        <v>3018</v>
      </c>
      <c r="F772" s="10" t="s">
        <v>2753</v>
      </c>
      <c r="H772" t="str">
        <f t="shared" si="35"/>
        <v>797N</v>
      </c>
      <c r="I772" t="str">
        <f t="shared" si="34"/>
        <v>8-H01</v>
      </c>
      <c r="K772" s="36" t="b">
        <f>ISNUMBER(MATCH(B772,Selection!A:A,0))</f>
        <v>0</v>
      </c>
    </row>
    <row r="773" spans="1:11" hidden="1">
      <c r="A773" s="42">
        <v>3595</v>
      </c>
      <c r="B773" s="42">
        <v>798</v>
      </c>
      <c r="C773" s="47" t="s">
        <v>2690</v>
      </c>
      <c r="D773" s="52">
        <v>8</v>
      </c>
      <c r="E773" s="10" t="s">
        <v>2421</v>
      </c>
      <c r="F773" s="10" t="s">
        <v>2753</v>
      </c>
      <c r="H773" t="str">
        <f t="shared" si="35"/>
        <v>798T</v>
      </c>
      <c r="I773" t="str">
        <f t="shared" si="34"/>
        <v>8-H02</v>
      </c>
      <c r="K773" s="36" t="b">
        <f>ISNUMBER(MATCH(B773,Selection!A:A,0))</f>
        <v>0</v>
      </c>
    </row>
    <row r="774" spans="1:11" hidden="1">
      <c r="A774" s="42">
        <v>3596</v>
      </c>
      <c r="B774" s="42">
        <v>798</v>
      </c>
      <c r="C774" s="47" t="s">
        <v>2248</v>
      </c>
      <c r="D774" s="52">
        <v>8</v>
      </c>
      <c r="E774" s="10" t="s">
        <v>2422</v>
      </c>
      <c r="F774" s="10" t="s">
        <v>2753</v>
      </c>
      <c r="H774" t="str">
        <f t="shared" si="35"/>
        <v>798N</v>
      </c>
      <c r="I774" t="str">
        <f t="shared" si="34"/>
        <v>8-H03</v>
      </c>
      <c r="K774" s="36" t="b">
        <f>ISNUMBER(MATCH(B774,Selection!A:A,0))</f>
        <v>0</v>
      </c>
    </row>
    <row r="775" spans="1:11" hidden="1">
      <c r="A775" s="42">
        <v>3598</v>
      </c>
      <c r="B775" s="42">
        <v>799</v>
      </c>
      <c r="C775" s="47" t="s">
        <v>2690</v>
      </c>
      <c r="D775" s="52">
        <v>8</v>
      </c>
      <c r="E775" s="10" t="s">
        <v>2423</v>
      </c>
      <c r="F775" s="10" t="s">
        <v>2753</v>
      </c>
      <c r="H775" t="str">
        <f t="shared" si="35"/>
        <v>799T</v>
      </c>
      <c r="I775" t="str">
        <f t="shared" si="34"/>
        <v>8-H04</v>
      </c>
      <c r="K775" s="36" t="b">
        <f>ISNUMBER(MATCH(B775,Selection!A:A,0))</f>
        <v>0</v>
      </c>
    </row>
    <row r="776" spans="1:11" hidden="1">
      <c r="A776" s="42">
        <v>3600</v>
      </c>
      <c r="B776" s="42">
        <v>799</v>
      </c>
      <c r="C776" s="47" t="s">
        <v>2248</v>
      </c>
      <c r="D776" s="52">
        <v>8</v>
      </c>
      <c r="E776" s="10" t="s">
        <v>2424</v>
      </c>
      <c r="F776" s="10" t="s">
        <v>2753</v>
      </c>
      <c r="H776" t="str">
        <f t="shared" si="35"/>
        <v>799N</v>
      </c>
      <c r="I776" t="str">
        <f t="shared" si="34"/>
        <v>8-H05</v>
      </c>
      <c r="K776" s="36" t="b">
        <f>ISNUMBER(MATCH(B776,Selection!A:A,0))</f>
        <v>0</v>
      </c>
    </row>
    <row r="777" spans="1:11" hidden="1">
      <c r="A777" s="42">
        <v>3224</v>
      </c>
      <c r="B777" s="42">
        <v>800</v>
      </c>
      <c r="C777" s="47" t="s">
        <v>2690</v>
      </c>
      <c r="D777" s="52">
        <v>8</v>
      </c>
      <c r="E777" s="10" t="s">
        <v>2425</v>
      </c>
      <c r="F777" s="10" t="s">
        <v>2753</v>
      </c>
      <c r="H777" t="str">
        <f t="shared" si="35"/>
        <v>800T</v>
      </c>
      <c r="I777" t="str">
        <f t="shared" si="34"/>
        <v>8-H06</v>
      </c>
      <c r="K777" s="36" t="b">
        <f>ISNUMBER(MATCH(B777,Selection!A:A,0))</f>
        <v>0</v>
      </c>
    </row>
    <row r="778" spans="1:11" hidden="1">
      <c r="A778" s="42">
        <v>3225</v>
      </c>
      <c r="B778" s="42">
        <v>800</v>
      </c>
      <c r="C778" s="47" t="s">
        <v>2248</v>
      </c>
      <c r="D778" s="52">
        <v>8</v>
      </c>
      <c r="E778" s="10" t="s">
        <v>2426</v>
      </c>
      <c r="F778" s="10" t="s">
        <v>2753</v>
      </c>
      <c r="H778" t="str">
        <f t="shared" si="35"/>
        <v>800N</v>
      </c>
      <c r="I778" t="str">
        <f t="shared" si="34"/>
        <v>8-H07</v>
      </c>
      <c r="K778" s="36" t="b">
        <f>ISNUMBER(MATCH(B778,Selection!A:A,0))</f>
        <v>0</v>
      </c>
    </row>
    <row r="779" spans="1:11" hidden="1">
      <c r="A779" s="42">
        <v>3226</v>
      </c>
      <c r="B779" s="42">
        <v>801</v>
      </c>
      <c r="C779" s="47" t="s">
        <v>2690</v>
      </c>
      <c r="D779" s="52">
        <v>8</v>
      </c>
      <c r="E779" s="10" t="s">
        <v>2429</v>
      </c>
      <c r="F779" s="10" t="s">
        <v>2753</v>
      </c>
      <c r="H779" t="str">
        <f t="shared" si="35"/>
        <v>801T</v>
      </c>
      <c r="I779" t="str">
        <f t="shared" si="34"/>
        <v>8-H08</v>
      </c>
      <c r="K779" s="36" t="b">
        <f>ISNUMBER(MATCH(B779,Selection!A:A,0))</f>
        <v>0</v>
      </c>
    </row>
    <row r="780" spans="1:11" hidden="1">
      <c r="A780" s="42">
        <v>3227</v>
      </c>
      <c r="B780" s="42">
        <v>801</v>
      </c>
      <c r="C780" s="47" t="s">
        <v>2248</v>
      </c>
      <c r="D780" s="52">
        <v>8</v>
      </c>
      <c r="E780" s="10" t="s">
        <v>2873</v>
      </c>
      <c r="F780" s="10" t="s">
        <v>2753</v>
      </c>
      <c r="H780" t="str">
        <f t="shared" si="35"/>
        <v>801N</v>
      </c>
      <c r="I780" t="str">
        <f t="shared" si="34"/>
        <v>8-H09</v>
      </c>
      <c r="K780" s="36" t="b">
        <f>ISNUMBER(MATCH(B780,Selection!A:A,0))</f>
        <v>0</v>
      </c>
    </row>
    <row r="781" spans="1:11" hidden="1">
      <c r="A781" s="42">
        <v>3228</v>
      </c>
      <c r="B781" s="42">
        <v>802</v>
      </c>
      <c r="C781" s="47" t="s">
        <v>2690</v>
      </c>
      <c r="D781" s="52">
        <v>8</v>
      </c>
      <c r="E781" s="10" t="s">
        <v>2971</v>
      </c>
      <c r="F781" s="10" t="s">
        <v>2753</v>
      </c>
      <c r="H781" t="str">
        <f t="shared" si="35"/>
        <v>802T</v>
      </c>
      <c r="I781" t="str">
        <f t="shared" si="34"/>
        <v>8-H10</v>
      </c>
      <c r="K781" s="36" t="b">
        <f>ISNUMBER(MATCH(B781,Selection!A:A,0))</f>
        <v>0</v>
      </c>
    </row>
    <row r="782" spans="1:11" hidden="1">
      <c r="A782" s="42">
        <v>3230</v>
      </c>
      <c r="B782" s="42">
        <v>802</v>
      </c>
      <c r="C782" s="47" t="s">
        <v>2248</v>
      </c>
      <c r="D782" s="52">
        <v>8</v>
      </c>
      <c r="E782" s="10" t="s">
        <v>2815</v>
      </c>
      <c r="F782" s="10" t="s">
        <v>2753</v>
      </c>
      <c r="H782" t="str">
        <f t="shared" si="35"/>
        <v>802N</v>
      </c>
      <c r="I782" t="str">
        <f t="shared" si="34"/>
        <v>8-I01</v>
      </c>
      <c r="K782" s="36" t="b">
        <f>ISNUMBER(MATCH(B782,Selection!A:A,0))</f>
        <v>0</v>
      </c>
    </row>
    <row r="783" spans="1:11" hidden="1">
      <c r="A783" s="42">
        <v>3231</v>
      </c>
      <c r="B783" s="42">
        <v>803</v>
      </c>
      <c r="C783" s="47" t="s">
        <v>2690</v>
      </c>
      <c r="D783" s="52">
        <v>8</v>
      </c>
      <c r="E783" s="10" t="s">
        <v>2816</v>
      </c>
      <c r="F783" s="10" t="s">
        <v>2753</v>
      </c>
      <c r="H783" t="str">
        <f t="shared" si="35"/>
        <v>803T</v>
      </c>
      <c r="I783" t="str">
        <f t="shared" si="34"/>
        <v>8-I02</v>
      </c>
      <c r="K783" s="36" t="b">
        <f>ISNUMBER(MATCH(B783,Selection!A:A,0))</f>
        <v>0</v>
      </c>
    </row>
    <row r="784" spans="1:11" hidden="1">
      <c r="A784" s="42">
        <v>3232</v>
      </c>
      <c r="B784" s="42">
        <v>803</v>
      </c>
      <c r="C784" s="47" t="s">
        <v>2248</v>
      </c>
      <c r="D784" s="52">
        <v>8</v>
      </c>
      <c r="E784" s="10" t="s">
        <v>2640</v>
      </c>
      <c r="F784" s="10" t="s">
        <v>2753</v>
      </c>
      <c r="H784" t="str">
        <f t="shared" si="35"/>
        <v>803N</v>
      </c>
      <c r="I784" t="str">
        <f t="shared" si="34"/>
        <v>8-I03</v>
      </c>
      <c r="K784" s="36" t="b">
        <f>ISNUMBER(MATCH(B784,Selection!A:A,0))</f>
        <v>0</v>
      </c>
    </row>
    <row r="785" spans="1:11" hidden="1">
      <c r="A785" s="42">
        <v>3233</v>
      </c>
      <c r="B785" s="42">
        <v>804</v>
      </c>
      <c r="C785" s="47" t="s">
        <v>2690</v>
      </c>
      <c r="D785" s="52">
        <v>8</v>
      </c>
      <c r="E785" s="10" t="s">
        <v>2641</v>
      </c>
      <c r="F785" s="10" t="s">
        <v>2753</v>
      </c>
      <c r="H785" t="str">
        <f t="shared" si="35"/>
        <v>804T</v>
      </c>
      <c r="I785" t="str">
        <f t="shared" si="34"/>
        <v>8-I04</v>
      </c>
      <c r="K785" s="36" t="b">
        <f>ISNUMBER(MATCH(B785,Selection!A:A,0))</f>
        <v>0</v>
      </c>
    </row>
    <row r="786" spans="1:11" hidden="1">
      <c r="A786" s="42">
        <v>3234</v>
      </c>
      <c r="B786" s="42">
        <v>804</v>
      </c>
      <c r="C786" s="47" t="s">
        <v>2248</v>
      </c>
      <c r="D786" s="52">
        <v>8</v>
      </c>
      <c r="E786" s="10" t="s">
        <v>2642</v>
      </c>
      <c r="F786" s="10" t="s">
        <v>2753</v>
      </c>
      <c r="H786" t="str">
        <f t="shared" si="35"/>
        <v>804N</v>
      </c>
      <c r="I786" t="str">
        <f t="shared" si="34"/>
        <v>8-I05</v>
      </c>
      <c r="K786" s="36" t="b">
        <f>ISNUMBER(MATCH(B786,Selection!A:A,0))</f>
        <v>0</v>
      </c>
    </row>
    <row r="787" spans="1:11" hidden="1">
      <c r="A787" s="42">
        <v>3235</v>
      </c>
      <c r="B787" s="42">
        <v>805</v>
      </c>
      <c r="C787" s="47" t="s">
        <v>2690</v>
      </c>
      <c r="D787" s="52">
        <v>8</v>
      </c>
      <c r="E787" s="10" t="s">
        <v>2643</v>
      </c>
      <c r="F787" s="10" t="s">
        <v>2753</v>
      </c>
      <c r="H787" t="str">
        <f t="shared" si="35"/>
        <v>805T</v>
      </c>
      <c r="I787" t="str">
        <f t="shared" si="34"/>
        <v>8-I06</v>
      </c>
      <c r="K787" s="36" t="b">
        <f>ISNUMBER(MATCH(B787,Selection!A:A,0))</f>
        <v>0</v>
      </c>
    </row>
    <row r="788" spans="1:11" hidden="1">
      <c r="A788" s="42">
        <v>3236</v>
      </c>
      <c r="B788" s="42">
        <v>805</v>
      </c>
      <c r="C788" s="47" t="s">
        <v>2248</v>
      </c>
      <c r="D788" s="52">
        <v>8</v>
      </c>
      <c r="E788" s="10" t="s">
        <v>2481</v>
      </c>
      <c r="F788" s="10" t="s">
        <v>2753</v>
      </c>
      <c r="H788" t="str">
        <f t="shared" si="35"/>
        <v>805N</v>
      </c>
      <c r="I788" t="str">
        <f t="shared" si="34"/>
        <v>8-I07</v>
      </c>
      <c r="K788" s="36" t="b">
        <f>ISNUMBER(MATCH(B788,Selection!A:A,0))</f>
        <v>0</v>
      </c>
    </row>
    <row r="789" spans="1:11" hidden="1">
      <c r="A789" s="42">
        <v>3237</v>
      </c>
      <c r="B789" s="42">
        <v>806</v>
      </c>
      <c r="C789" s="47" t="s">
        <v>2690</v>
      </c>
      <c r="D789" s="52">
        <v>8</v>
      </c>
      <c r="E789" s="10" t="s">
        <v>2482</v>
      </c>
      <c r="F789" s="10" t="s">
        <v>2753</v>
      </c>
      <c r="H789" t="str">
        <f t="shared" si="35"/>
        <v>806T</v>
      </c>
      <c r="I789" t="str">
        <f t="shared" si="34"/>
        <v>8-I08</v>
      </c>
      <c r="K789" s="36" t="b">
        <f>ISNUMBER(MATCH(B789,Selection!A:A,0))</f>
        <v>0</v>
      </c>
    </row>
    <row r="790" spans="1:11" hidden="1">
      <c r="A790" s="42">
        <v>3240</v>
      </c>
      <c r="B790" s="42">
        <v>806</v>
      </c>
      <c r="C790" s="47" t="s">
        <v>2248</v>
      </c>
      <c r="D790" s="52">
        <v>8</v>
      </c>
      <c r="E790" s="10" t="s">
        <v>2483</v>
      </c>
      <c r="F790" s="10" t="s">
        <v>2753</v>
      </c>
      <c r="H790" t="str">
        <f t="shared" si="35"/>
        <v>806N</v>
      </c>
      <c r="I790" t="str">
        <f t="shared" si="34"/>
        <v>8-I09</v>
      </c>
      <c r="K790" s="36" t="b">
        <f>ISNUMBER(MATCH(B790,Selection!A:A,0))</f>
        <v>0</v>
      </c>
    </row>
    <row r="791" spans="1:11" hidden="1">
      <c r="A791" s="42">
        <v>3242</v>
      </c>
      <c r="B791" s="42">
        <v>807</v>
      </c>
      <c r="C791" s="47" t="s">
        <v>2690</v>
      </c>
      <c r="D791" s="52">
        <v>8</v>
      </c>
      <c r="E791" s="10" t="s">
        <v>2782</v>
      </c>
      <c r="F791" s="10" t="s">
        <v>2753</v>
      </c>
      <c r="H791" t="str">
        <f t="shared" si="35"/>
        <v>807T</v>
      </c>
      <c r="I791" t="str">
        <f t="shared" si="34"/>
        <v>8-I10</v>
      </c>
      <c r="K791" s="36" t="b">
        <f>ISNUMBER(MATCH(B791,Selection!A:A,0))</f>
        <v>0</v>
      </c>
    </row>
    <row r="792" spans="1:11" hidden="1">
      <c r="A792" s="42">
        <v>3244</v>
      </c>
      <c r="B792" s="42">
        <v>807</v>
      </c>
      <c r="C792" s="47" t="s">
        <v>2248</v>
      </c>
      <c r="D792" s="52">
        <v>8</v>
      </c>
      <c r="E792" s="10" t="s">
        <v>2484</v>
      </c>
      <c r="F792" s="10" t="s">
        <v>2753</v>
      </c>
      <c r="H792" t="str">
        <f t="shared" si="35"/>
        <v>807N</v>
      </c>
      <c r="I792" t="str">
        <f t="shared" si="34"/>
        <v>8-J01</v>
      </c>
      <c r="K792" s="36" t="b">
        <f>ISNUMBER(MATCH(B792,Selection!A:A,0))</f>
        <v>0</v>
      </c>
    </row>
    <row r="793" spans="1:11" hidden="1">
      <c r="A793" s="42">
        <v>3246</v>
      </c>
      <c r="B793" s="42">
        <v>808</v>
      </c>
      <c r="C793" s="47" t="s">
        <v>2744</v>
      </c>
      <c r="D793" s="52">
        <v>8</v>
      </c>
      <c r="E793" s="10" t="s">
        <v>2485</v>
      </c>
      <c r="F793" s="10" t="s">
        <v>2753</v>
      </c>
      <c r="H793" t="str">
        <f t="shared" si="35"/>
        <v>808MET</v>
      </c>
      <c r="I793" t="str">
        <f t="shared" si="34"/>
        <v>8-J02</v>
      </c>
      <c r="K793" s="36" t="b">
        <f>ISNUMBER(MATCH(B793,Selection!A:A,0))</f>
        <v>0</v>
      </c>
    </row>
    <row r="794" spans="1:11" hidden="1">
      <c r="A794" s="42">
        <v>3247</v>
      </c>
      <c r="B794" s="42">
        <v>808</v>
      </c>
      <c r="C794" s="44" t="s">
        <v>2744</v>
      </c>
      <c r="D794" s="52">
        <v>8</v>
      </c>
      <c r="E794" s="10" t="s">
        <v>2486</v>
      </c>
      <c r="F794" s="10" t="s">
        <v>2753</v>
      </c>
      <c r="H794" t="str">
        <f t="shared" si="35"/>
        <v>808MET</v>
      </c>
      <c r="I794" t="str">
        <f t="shared" si="34"/>
        <v>8-J03</v>
      </c>
      <c r="K794" s="36" t="b">
        <f>ISNUMBER(MATCH(B794,Selection!A:A,0))</f>
        <v>0</v>
      </c>
    </row>
    <row r="795" spans="1:11" hidden="1">
      <c r="A795" s="42">
        <v>3251</v>
      </c>
      <c r="B795" s="42">
        <v>809</v>
      </c>
      <c r="C795" s="44" t="s">
        <v>2690</v>
      </c>
      <c r="D795" s="52">
        <v>8</v>
      </c>
      <c r="E795" s="10" t="s">
        <v>2487</v>
      </c>
      <c r="F795" s="10" t="s">
        <v>2753</v>
      </c>
      <c r="H795" t="str">
        <f t="shared" si="35"/>
        <v>809T</v>
      </c>
      <c r="I795" t="str">
        <f t="shared" si="34"/>
        <v>8-J04</v>
      </c>
      <c r="K795" s="36" t="b">
        <f>ISNUMBER(MATCH(B795,Selection!A:A,0))</f>
        <v>0</v>
      </c>
    </row>
    <row r="796" spans="1:11" hidden="1">
      <c r="A796" s="42">
        <v>3253</v>
      </c>
      <c r="B796" s="42">
        <v>809</v>
      </c>
      <c r="C796" s="44" t="s">
        <v>2248</v>
      </c>
      <c r="D796" s="52">
        <v>8</v>
      </c>
      <c r="E796" s="10" t="s">
        <v>2488</v>
      </c>
      <c r="F796" s="10" t="s">
        <v>2753</v>
      </c>
      <c r="H796" t="str">
        <f t="shared" si="35"/>
        <v>809N</v>
      </c>
      <c r="I796" t="str">
        <f t="shared" si="34"/>
        <v>8-J05</v>
      </c>
      <c r="K796" s="36" t="b">
        <f>ISNUMBER(MATCH(B796,Selection!A:A,0))</f>
        <v>0</v>
      </c>
    </row>
    <row r="797" spans="1:11" hidden="1">
      <c r="A797" s="42">
        <v>3255</v>
      </c>
      <c r="B797" s="42">
        <v>810</v>
      </c>
      <c r="C797" s="47" t="s">
        <v>3170</v>
      </c>
      <c r="D797" s="52">
        <v>8</v>
      </c>
      <c r="E797" s="10" t="s">
        <v>2489</v>
      </c>
      <c r="F797" s="10" t="s">
        <v>2753</v>
      </c>
      <c r="H797" t="str">
        <f t="shared" si="35"/>
        <v>810ADE</v>
      </c>
      <c r="I797" t="str">
        <f t="shared" si="34"/>
        <v>8-J06</v>
      </c>
      <c r="K797" s="36" t="b">
        <f>ISNUMBER(MATCH(B797,Selection!A:A,0))</f>
        <v>0</v>
      </c>
    </row>
    <row r="798" spans="1:11" hidden="1">
      <c r="A798" s="42">
        <v>3256</v>
      </c>
      <c r="B798" s="42">
        <v>810</v>
      </c>
      <c r="C798" s="47" t="s">
        <v>2248</v>
      </c>
      <c r="D798" s="52">
        <v>8</v>
      </c>
      <c r="E798" s="10" t="s">
        <v>2490</v>
      </c>
      <c r="F798" s="10" t="s">
        <v>2753</v>
      </c>
      <c r="H798" t="str">
        <f t="shared" si="35"/>
        <v>810N</v>
      </c>
      <c r="I798" t="str">
        <f t="shared" si="34"/>
        <v>8-J07</v>
      </c>
      <c r="K798" s="36" t="b">
        <f>ISNUMBER(MATCH(B798,Selection!A:A,0))</f>
        <v>0</v>
      </c>
    </row>
    <row r="799" spans="1:11" hidden="1">
      <c r="A799" s="42">
        <v>3258</v>
      </c>
      <c r="B799" s="42">
        <v>811</v>
      </c>
      <c r="C799" s="47" t="s">
        <v>2690</v>
      </c>
      <c r="D799" s="52">
        <v>8</v>
      </c>
      <c r="E799" s="10" t="s">
        <v>2836</v>
      </c>
      <c r="F799" s="10" t="s">
        <v>2753</v>
      </c>
      <c r="H799" t="str">
        <f t="shared" si="35"/>
        <v>811T</v>
      </c>
      <c r="I799" t="str">
        <f t="shared" si="34"/>
        <v>8-J08</v>
      </c>
      <c r="K799" s="36" t="b">
        <f>ISNUMBER(MATCH(B799,Selection!A:A,0))</f>
        <v>0</v>
      </c>
    </row>
    <row r="800" spans="1:11" hidden="1">
      <c r="A800" s="42">
        <v>3259</v>
      </c>
      <c r="B800" s="42">
        <v>811</v>
      </c>
      <c r="C800" s="47" t="s">
        <v>2248</v>
      </c>
      <c r="D800" s="52">
        <v>8</v>
      </c>
      <c r="E800" s="10" t="s">
        <v>2837</v>
      </c>
      <c r="F800" s="10" t="s">
        <v>2753</v>
      </c>
      <c r="H800" t="str">
        <f t="shared" si="35"/>
        <v>811N</v>
      </c>
      <c r="I800" t="str">
        <f t="shared" si="34"/>
        <v>8-J09</v>
      </c>
      <c r="K800" s="36" t="b">
        <f>ISNUMBER(MATCH(B800,Selection!A:A,0))</f>
        <v>0</v>
      </c>
    </row>
    <row r="801" spans="1:11" hidden="1">
      <c r="A801" s="42">
        <v>3268</v>
      </c>
      <c r="B801" s="42">
        <v>816</v>
      </c>
      <c r="C801" s="47" t="s">
        <v>2690</v>
      </c>
      <c r="D801" s="52">
        <v>8</v>
      </c>
      <c r="E801" s="10" t="s">
        <v>2593</v>
      </c>
      <c r="F801" s="10" t="s">
        <v>2753</v>
      </c>
      <c r="H801" t="str">
        <f t="shared" si="35"/>
        <v>816T</v>
      </c>
      <c r="I801" t="str">
        <f t="shared" si="34"/>
        <v>8-J10</v>
      </c>
      <c r="K801" s="36" t="b">
        <f>ISNUMBER(MATCH(B801,Selection!A:A,0))</f>
        <v>0</v>
      </c>
    </row>
    <row r="802" spans="1:11" hidden="1">
      <c r="A802" s="42">
        <v>3269</v>
      </c>
      <c r="B802" s="42">
        <v>816</v>
      </c>
      <c r="C802" s="47" t="s">
        <v>2248</v>
      </c>
      <c r="D802" s="52">
        <v>9</v>
      </c>
      <c r="E802" s="10" t="s">
        <v>2770</v>
      </c>
      <c r="F802" s="10" t="s">
        <v>2753</v>
      </c>
      <c r="H802" t="str">
        <f t="shared" si="35"/>
        <v>816N</v>
      </c>
      <c r="I802" t="str">
        <f t="shared" si="34"/>
        <v>9-A01</v>
      </c>
      <c r="K802" s="36" t="b">
        <f>ISNUMBER(MATCH(B802,Selection!A:A,0))</f>
        <v>0</v>
      </c>
    </row>
    <row r="803" spans="1:11" hidden="1">
      <c r="A803" s="42">
        <v>3274</v>
      </c>
      <c r="B803" s="42">
        <v>818</v>
      </c>
      <c r="C803" s="44" t="s">
        <v>2744</v>
      </c>
      <c r="D803" s="52">
        <v>9</v>
      </c>
      <c r="E803" s="10" t="s">
        <v>2771</v>
      </c>
      <c r="F803" s="10" t="s">
        <v>2753</v>
      </c>
      <c r="H803" t="str">
        <f t="shared" si="35"/>
        <v>818MET</v>
      </c>
      <c r="I803" t="str">
        <f t="shared" si="34"/>
        <v>9-A02</v>
      </c>
      <c r="K803" s="36" t="b">
        <f>ISNUMBER(MATCH(B803,Selection!A:A,0))</f>
        <v>0</v>
      </c>
    </row>
    <row r="804" spans="1:11" hidden="1">
      <c r="A804" s="42">
        <v>3275</v>
      </c>
      <c r="B804" s="42">
        <v>818</v>
      </c>
      <c r="C804" s="44" t="s">
        <v>2248</v>
      </c>
      <c r="D804" s="52">
        <v>9</v>
      </c>
      <c r="E804" s="10" t="s">
        <v>2763</v>
      </c>
      <c r="F804" s="10" t="s">
        <v>2753</v>
      </c>
      <c r="H804" t="str">
        <f t="shared" si="35"/>
        <v>818N</v>
      </c>
      <c r="I804" t="str">
        <f t="shared" si="34"/>
        <v>9-A03</v>
      </c>
      <c r="K804" s="36" t="b">
        <f>ISNUMBER(MATCH(B804,Selection!A:A,0))</f>
        <v>0</v>
      </c>
    </row>
    <row r="805" spans="1:11" hidden="1">
      <c r="A805" s="42">
        <v>3276</v>
      </c>
      <c r="B805" s="42">
        <v>819</v>
      </c>
      <c r="C805" s="47" t="s">
        <v>2690</v>
      </c>
      <c r="D805" s="52">
        <v>9</v>
      </c>
      <c r="E805" s="10" t="s">
        <v>2756</v>
      </c>
      <c r="F805" s="10" t="s">
        <v>2753</v>
      </c>
      <c r="H805" t="str">
        <f t="shared" si="35"/>
        <v>819T</v>
      </c>
      <c r="I805" t="str">
        <f t="shared" si="34"/>
        <v>9-A04</v>
      </c>
      <c r="K805" s="36" t="b">
        <f>ISNUMBER(MATCH(B805,Selection!A:A,0))</f>
        <v>0</v>
      </c>
    </row>
    <row r="806" spans="1:11" hidden="1">
      <c r="A806" s="42">
        <v>3278</v>
      </c>
      <c r="B806" s="42">
        <v>819</v>
      </c>
      <c r="C806" s="47" t="s">
        <v>2248</v>
      </c>
      <c r="D806" s="52">
        <v>9</v>
      </c>
      <c r="E806" s="10" t="s">
        <v>2757</v>
      </c>
      <c r="F806" s="10" t="s">
        <v>2753</v>
      </c>
      <c r="H806" t="str">
        <f t="shared" si="35"/>
        <v>819N</v>
      </c>
      <c r="I806" t="str">
        <f t="shared" si="34"/>
        <v>9-A05</v>
      </c>
      <c r="K806" s="36" t="b">
        <f>ISNUMBER(MATCH(B806,Selection!A:A,0))</f>
        <v>0</v>
      </c>
    </row>
    <row r="807" spans="1:11" hidden="1">
      <c r="A807" s="42">
        <v>3279</v>
      </c>
      <c r="B807" s="42">
        <v>820</v>
      </c>
      <c r="C807" s="47" t="s">
        <v>2690</v>
      </c>
      <c r="D807" s="52">
        <v>9</v>
      </c>
      <c r="E807" s="10" t="s">
        <v>2758</v>
      </c>
      <c r="F807" s="10" t="s">
        <v>2753</v>
      </c>
      <c r="H807" t="str">
        <f t="shared" si="35"/>
        <v>820T</v>
      </c>
      <c r="I807" t="str">
        <f t="shared" si="34"/>
        <v>9-A06</v>
      </c>
      <c r="K807" s="36" t="b">
        <f>ISNUMBER(MATCH(B807,Selection!A:A,0))</f>
        <v>0</v>
      </c>
    </row>
    <row r="808" spans="1:11" hidden="1">
      <c r="A808" s="42">
        <v>3281</v>
      </c>
      <c r="B808" s="42">
        <v>820</v>
      </c>
      <c r="C808" s="47" t="s">
        <v>2248</v>
      </c>
      <c r="D808" s="52">
        <v>9</v>
      </c>
      <c r="E808" s="10" t="s">
        <v>2918</v>
      </c>
      <c r="F808" s="10" t="s">
        <v>2753</v>
      </c>
      <c r="H808" t="str">
        <f t="shared" si="35"/>
        <v>820N</v>
      </c>
      <c r="I808" t="str">
        <f t="shared" si="34"/>
        <v>9-A07</v>
      </c>
      <c r="K808" s="36" t="b">
        <f>ISNUMBER(MATCH(B808,Selection!A:A,0))</f>
        <v>0</v>
      </c>
    </row>
    <row r="809" spans="1:11" hidden="1">
      <c r="A809" s="42">
        <v>3284</v>
      </c>
      <c r="B809" s="42">
        <v>822</v>
      </c>
      <c r="C809" s="47" t="s">
        <v>2690</v>
      </c>
      <c r="D809" s="52">
        <v>9</v>
      </c>
      <c r="E809" s="10" t="s">
        <v>2919</v>
      </c>
      <c r="F809" s="10" t="s">
        <v>2753</v>
      </c>
      <c r="H809" t="str">
        <f t="shared" si="35"/>
        <v>822T</v>
      </c>
      <c r="I809" t="str">
        <f t="shared" si="34"/>
        <v>9-A08</v>
      </c>
      <c r="K809" s="36" t="b">
        <f>ISNUMBER(MATCH(B809,Selection!A:A,0))</f>
        <v>0</v>
      </c>
    </row>
    <row r="810" spans="1:11" hidden="1">
      <c r="A810" s="42">
        <v>3285</v>
      </c>
      <c r="B810" s="42">
        <v>822</v>
      </c>
      <c r="C810" s="47" t="s">
        <v>2248</v>
      </c>
      <c r="D810" s="52">
        <v>9</v>
      </c>
      <c r="E810" s="10" t="s">
        <v>2920</v>
      </c>
      <c r="F810" s="10" t="s">
        <v>2753</v>
      </c>
      <c r="H810" t="str">
        <f t="shared" si="35"/>
        <v>822N</v>
      </c>
      <c r="I810" t="str">
        <f t="shared" si="34"/>
        <v>9-A09</v>
      </c>
      <c r="K810" s="36" t="b">
        <f>ISNUMBER(MATCH(B810,Selection!A:A,0))</f>
        <v>0</v>
      </c>
    </row>
    <row r="811" spans="1:11" hidden="1">
      <c r="A811" s="42">
        <v>3287</v>
      </c>
      <c r="B811" s="42">
        <v>823</v>
      </c>
      <c r="C811" s="47" t="s">
        <v>2690</v>
      </c>
      <c r="D811" s="52">
        <v>9</v>
      </c>
      <c r="E811" s="10" t="s">
        <v>2437</v>
      </c>
      <c r="F811" s="10" t="s">
        <v>2753</v>
      </c>
      <c r="H811" t="str">
        <f t="shared" si="35"/>
        <v>823T</v>
      </c>
      <c r="I811" t="str">
        <f t="shared" si="34"/>
        <v>9-A10</v>
      </c>
      <c r="K811" s="36" t="b">
        <f>ISNUMBER(MATCH(B811,Selection!A:A,0))</f>
        <v>0</v>
      </c>
    </row>
    <row r="812" spans="1:11" hidden="1">
      <c r="A812" s="42">
        <v>3288</v>
      </c>
      <c r="B812" s="42">
        <v>823</v>
      </c>
      <c r="C812" s="47" t="s">
        <v>2248</v>
      </c>
      <c r="D812" s="52">
        <v>9</v>
      </c>
      <c r="E812" s="10" t="s">
        <v>2921</v>
      </c>
      <c r="F812" s="10" t="s">
        <v>2753</v>
      </c>
      <c r="H812" t="str">
        <f t="shared" si="35"/>
        <v>823N</v>
      </c>
      <c r="I812" t="str">
        <f t="shared" si="34"/>
        <v>9-B01</v>
      </c>
      <c r="K812" s="36" t="b">
        <f>ISNUMBER(MATCH(B812,Selection!A:A,0))</f>
        <v>0</v>
      </c>
    </row>
    <row r="813" spans="1:11" hidden="1">
      <c r="A813" s="42">
        <v>3289</v>
      </c>
      <c r="B813" s="42">
        <v>824</v>
      </c>
      <c r="C813" s="47" t="s">
        <v>2690</v>
      </c>
      <c r="D813" s="52">
        <v>9</v>
      </c>
      <c r="E813" s="10" t="s">
        <v>2922</v>
      </c>
      <c r="F813" s="10" t="s">
        <v>2753</v>
      </c>
      <c r="H813" t="str">
        <f t="shared" si="35"/>
        <v>824T</v>
      </c>
      <c r="I813" t="str">
        <f t="shared" si="34"/>
        <v>9-B02</v>
      </c>
      <c r="K813" s="36" t="b">
        <f>ISNUMBER(MATCH(B813,Selection!A:A,0))</f>
        <v>0</v>
      </c>
    </row>
    <row r="814" spans="1:11" hidden="1">
      <c r="A814" s="42">
        <v>3291</v>
      </c>
      <c r="B814" s="42">
        <v>824</v>
      </c>
      <c r="C814" s="47" t="s">
        <v>2248</v>
      </c>
      <c r="D814" s="52">
        <v>9</v>
      </c>
      <c r="E814" s="10" t="s">
        <v>3082</v>
      </c>
      <c r="F814" s="10" t="s">
        <v>2753</v>
      </c>
      <c r="H814" t="str">
        <f t="shared" si="35"/>
        <v>824N</v>
      </c>
      <c r="I814" t="str">
        <f t="shared" si="34"/>
        <v>9-B03</v>
      </c>
      <c r="K814" s="36" t="b">
        <f>ISNUMBER(MATCH(B814,Selection!A:A,0))</f>
        <v>0</v>
      </c>
    </row>
    <row r="815" spans="1:11" hidden="1">
      <c r="A815" s="42">
        <v>3297</v>
      </c>
      <c r="B815" s="42">
        <v>827</v>
      </c>
      <c r="C815" s="47" t="s">
        <v>2744</v>
      </c>
      <c r="D815" s="52">
        <v>9</v>
      </c>
      <c r="E815" s="10" t="s">
        <v>3083</v>
      </c>
      <c r="F815" s="10" t="s">
        <v>2753</v>
      </c>
      <c r="H815" t="str">
        <f t="shared" si="35"/>
        <v>827MET</v>
      </c>
      <c r="I815" t="str">
        <f t="shared" si="34"/>
        <v>9-B04</v>
      </c>
      <c r="K815" s="36" t="b">
        <f>ISNUMBER(MATCH(B815,Selection!A:A,0))</f>
        <v>0</v>
      </c>
    </row>
    <row r="816" spans="1:11" hidden="1">
      <c r="A816" s="42">
        <v>3300</v>
      </c>
      <c r="B816" s="42">
        <v>827</v>
      </c>
      <c r="C816" s="47" t="s">
        <v>2248</v>
      </c>
      <c r="D816" s="52">
        <v>9</v>
      </c>
      <c r="E816" s="10" t="s">
        <v>2938</v>
      </c>
      <c r="F816" s="10" t="s">
        <v>2753</v>
      </c>
      <c r="H816" t="str">
        <f t="shared" si="35"/>
        <v>827N</v>
      </c>
      <c r="I816" t="str">
        <f t="shared" si="34"/>
        <v>9-B05</v>
      </c>
      <c r="K816" s="36" t="b">
        <f>ISNUMBER(MATCH(B816,Selection!A:A,0))</f>
        <v>0</v>
      </c>
    </row>
    <row r="817" spans="1:11" hidden="1">
      <c r="A817" s="42">
        <v>3301</v>
      </c>
      <c r="B817" s="42">
        <v>828</v>
      </c>
      <c r="C817" s="47" t="s">
        <v>2690</v>
      </c>
      <c r="D817" s="52">
        <v>9</v>
      </c>
      <c r="E817" s="10" t="s">
        <v>2939</v>
      </c>
      <c r="F817" s="10" t="s">
        <v>2753</v>
      </c>
      <c r="H817" t="str">
        <f t="shared" si="35"/>
        <v>828T</v>
      </c>
      <c r="I817" t="str">
        <f t="shared" si="34"/>
        <v>9-B06</v>
      </c>
      <c r="K817" s="36" t="b">
        <f>ISNUMBER(MATCH(B817,Selection!A:A,0))</f>
        <v>0</v>
      </c>
    </row>
    <row r="818" spans="1:11" hidden="1">
      <c r="A818" s="42">
        <v>3302</v>
      </c>
      <c r="B818" s="42">
        <v>828</v>
      </c>
      <c r="C818" s="47" t="s">
        <v>2248</v>
      </c>
      <c r="D818" s="52">
        <v>9</v>
      </c>
      <c r="E818" s="10" t="s">
        <v>2940</v>
      </c>
      <c r="F818" s="10" t="s">
        <v>2753</v>
      </c>
      <c r="H818" t="str">
        <f t="shared" si="35"/>
        <v>828N</v>
      </c>
      <c r="I818" t="str">
        <f t="shared" si="34"/>
        <v>9-B07</v>
      </c>
      <c r="K818" s="36" t="b">
        <f>ISNUMBER(MATCH(B818,Selection!A:A,0))</f>
        <v>0</v>
      </c>
    </row>
    <row r="819" spans="1:11" hidden="1">
      <c r="A819" s="42">
        <v>3307</v>
      </c>
      <c r="B819" s="42">
        <v>830</v>
      </c>
      <c r="C819" s="47" t="s">
        <v>2690</v>
      </c>
      <c r="D819" s="52">
        <v>9</v>
      </c>
      <c r="E819" s="10" t="s">
        <v>2941</v>
      </c>
      <c r="F819" s="10" t="s">
        <v>2753</v>
      </c>
      <c r="H819" t="str">
        <f t="shared" si="35"/>
        <v>830T</v>
      </c>
      <c r="I819" t="str">
        <f t="shared" si="34"/>
        <v>9-B08</v>
      </c>
      <c r="K819" s="36" t="b">
        <f>ISNUMBER(MATCH(B819,Selection!A:A,0))</f>
        <v>0</v>
      </c>
    </row>
    <row r="820" spans="1:11" hidden="1">
      <c r="A820" s="42">
        <v>3309</v>
      </c>
      <c r="B820" s="42">
        <v>830</v>
      </c>
      <c r="C820" s="47" t="s">
        <v>2248</v>
      </c>
      <c r="D820" s="52">
        <v>9</v>
      </c>
      <c r="E820" s="10" t="s">
        <v>2942</v>
      </c>
      <c r="F820" s="10" t="s">
        <v>2753</v>
      </c>
      <c r="H820" t="str">
        <f t="shared" si="35"/>
        <v>830N</v>
      </c>
      <c r="I820" t="str">
        <f t="shared" si="34"/>
        <v>9-B09</v>
      </c>
      <c r="K820" s="36" t="b">
        <f>ISNUMBER(MATCH(B820,Selection!A:A,0))</f>
        <v>0</v>
      </c>
    </row>
    <row r="821" spans="1:11" hidden="1">
      <c r="A821" s="42">
        <v>3310</v>
      </c>
      <c r="B821" s="42">
        <v>831</v>
      </c>
      <c r="C821" s="47" t="s">
        <v>2690</v>
      </c>
      <c r="D821" s="52">
        <v>9</v>
      </c>
      <c r="E821" s="10" t="s">
        <v>2784</v>
      </c>
      <c r="F821" s="10" t="s">
        <v>2753</v>
      </c>
      <c r="H821" t="str">
        <f t="shared" si="35"/>
        <v>831T</v>
      </c>
      <c r="I821" t="str">
        <f t="shared" si="34"/>
        <v>9-B10</v>
      </c>
      <c r="K821" s="36" t="b">
        <f>ISNUMBER(MATCH(B821,Selection!A:A,0))</f>
        <v>0</v>
      </c>
    </row>
    <row r="822" spans="1:11" hidden="1">
      <c r="A822" s="42">
        <v>3312</v>
      </c>
      <c r="B822" s="42">
        <v>831</v>
      </c>
      <c r="C822" s="47" t="s">
        <v>2248</v>
      </c>
      <c r="D822" s="52">
        <v>9</v>
      </c>
      <c r="E822" s="10" t="s">
        <v>2943</v>
      </c>
      <c r="F822" s="10" t="s">
        <v>2753</v>
      </c>
      <c r="H822" t="str">
        <f t="shared" si="35"/>
        <v>831N</v>
      </c>
      <c r="I822" t="str">
        <f t="shared" si="34"/>
        <v>9-C01</v>
      </c>
      <c r="K822" s="36" t="b">
        <f>ISNUMBER(MATCH(B822,Selection!A:A,0))</f>
        <v>0</v>
      </c>
    </row>
    <row r="823" spans="1:11" hidden="1">
      <c r="A823" s="41" t="s">
        <v>2795</v>
      </c>
      <c r="B823" s="41">
        <v>836</v>
      </c>
      <c r="C823" s="46" t="s">
        <v>2690</v>
      </c>
      <c r="D823" s="52">
        <v>9</v>
      </c>
      <c r="E823" s="10" t="s">
        <v>2944</v>
      </c>
      <c r="F823" s="10" t="s">
        <v>2753</v>
      </c>
      <c r="H823" t="str">
        <f t="shared" si="35"/>
        <v>836T</v>
      </c>
      <c r="I823" t="str">
        <f t="shared" si="34"/>
        <v>9-C02</v>
      </c>
      <c r="K823" s="36" t="b">
        <f>ISNUMBER(MATCH(B823,Selection!A:A,0))</f>
        <v>0</v>
      </c>
    </row>
    <row r="824" spans="1:11" hidden="1">
      <c r="A824" s="41" t="s">
        <v>2795</v>
      </c>
      <c r="B824" s="41">
        <v>836</v>
      </c>
      <c r="C824" s="46" t="s">
        <v>2248</v>
      </c>
      <c r="D824" s="52">
        <v>9</v>
      </c>
      <c r="E824" s="10" t="s">
        <v>2945</v>
      </c>
      <c r="F824" s="10" t="s">
        <v>2753</v>
      </c>
      <c r="H824" t="str">
        <f t="shared" si="35"/>
        <v>836N</v>
      </c>
      <c r="I824" t="str">
        <f t="shared" si="34"/>
        <v>9-C03</v>
      </c>
      <c r="K824" s="36" t="b">
        <f>ISNUMBER(MATCH(B824,Selection!A:A,0))</f>
        <v>0</v>
      </c>
    </row>
    <row r="825" spans="1:11" hidden="1">
      <c r="A825" s="41" t="s">
        <v>2795</v>
      </c>
      <c r="B825" s="41">
        <v>837</v>
      </c>
      <c r="C825" s="46" t="s">
        <v>2690</v>
      </c>
      <c r="D825" s="52">
        <v>9</v>
      </c>
      <c r="E825" s="10" t="s">
        <v>2946</v>
      </c>
      <c r="F825" s="10" t="s">
        <v>2753</v>
      </c>
      <c r="H825" t="str">
        <f t="shared" si="35"/>
        <v>837T</v>
      </c>
      <c r="I825" t="str">
        <f t="shared" si="34"/>
        <v>9-C04</v>
      </c>
      <c r="K825" s="36" t="b">
        <f>ISNUMBER(MATCH(B825,Selection!A:A,0))</f>
        <v>0</v>
      </c>
    </row>
    <row r="826" spans="1:11" hidden="1">
      <c r="A826" s="41" t="s">
        <v>2795</v>
      </c>
      <c r="B826" s="41">
        <v>837</v>
      </c>
      <c r="C826" s="46" t="s">
        <v>2248</v>
      </c>
      <c r="D826" s="52">
        <v>9</v>
      </c>
      <c r="E826" s="10" t="s">
        <v>2947</v>
      </c>
      <c r="F826" s="10" t="s">
        <v>2753</v>
      </c>
      <c r="H826" t="str">
        <f t="shared" si="35"/>
        <v>837N</v>
      </c>
      <c r="I826" t="str">
        <f t="shared" si="34"/>
        <v>9-C05</v>
      </c>
      <c r="K826" s="36" t="b">
        <f>ISNUMBER(MATCH(B826,Selection!A:A,0))</f>
        <v>0</v>
      </c>
    </row>
    <row r="827" spans="1:11" hidden="1">
      <c r="A827" s="41" t="s">
        <v>2795</v>
      </c>
      <c r="B827" s="41">
        <v>838</v>
      </c>
      <c r="C827" s="46" t="s">
        <v>2744</v>
      </c>
      <c r="D827" s="52">
        <v>9</v>
      </c>
      <c r="E827" s="10" t="s">
        <v>3021</v>
      </c>
      <c r="F827" s="10" t="s">
        <v>2753</v>
      </c>
      <c r="H827" t="str">
        <f t="shared" si="35"/>
        <v>838MET</v>
      </c>
      <c r="I827" t="str">
        <f t="shared" si="34"/>
        <v>9-C06</v>
      </c>
      <c r="K827" s="36" t="b">
        <f>ISNUMBER(MATCH(B827,Selection!A:A,0))</f>
        <v>0</v>
      </c>
    </row>
    <row r="828" spans="1:11" hidden="1">
      <c r="A828" s="41" t="s">
        <v>2795</v>
      </c>
      <c r="B828" s="41">
        <v>838</v>
      </c>
      <c r="C828" s="46" t="s">
        <v>2248</v>
      </c>
      <c r="D828" s="52">
        <v>9</v>
      </c>
      <c r="E828" s="10" t="s">
        <v>2826</v>
      </c>
      <c r="F828" s="10" t="s">
        <v>2753</v>
      </c>
      <c r="H828" t="str">
        <f t="shared" si="35"/>
        <v>838N</v>
      </c>
      <c r="I828" t="str">
        <f t="shared" si="34"/>
        <v>9-C07</v>
      </c>
      <c r="K828" s="36" t="b">
        <f>ISNUMBER(MATCH(B828,Selection!A:A,0))</f>
        <v>0</v>
      </c>
    </row>
    <row r="829" spans="1:11" hidden="1">
      <c r="A829" s="41" t="s">
        <v>2795</v>
      </c>
      <c r="B829" s="41">
        <v>839</v>
      </c>
      <c r="C829" s="46" t="s">
        <v>2690</v>
      </c>
      <c r="D829" s="52">
        <v>9</v>
      </c>
      <c r="E829" s="10" t="s">
        <v>3022</v>
      </c>
      <c r="F829" s="10" t="s">
        <v>2753</v>
      </c>
      <c r="H829" t="str">
        <f t="shared" si="35"/>
        <v>839T</v>
      </c>
      <c r="I829" t="str">
        <f t="shared" si="34"/>
        <v>9-C08</v>
      </c>
      <c r="K829" s="36" t="b">
        <f>ISNUMBER(MATCH(B829,Selection!A:A,0))</f>
        <v>0</v>
      </c>
    </row>
    <row r="830" spans="1:11" hidden="1">
      <c r="A830" s="41" t="s">
        <v>2795</v>
      </c>
      <c r="B830" s="41">
        <v>839</v>
      </c>
      <c r="C830" s="46" t="s">
        <v>2248</v>
      </c>
      <c r="D830" s="52">
        <v>9</v>
      </c>
      <c r="E830" s="10" t="s">
        <v>2948</v>
      </c>
      <c r="F830" s="10" t="s">
        <v>2753</v>
      </c>
      <c r="H830" t="str">
        <f t="shared" si="35"/>
        <v>839N</v>
      </c>
      <c r="I830" t="str">
        <f t="shared" si="34"/>
        <v>9-C09</v>
      </c>
      <c r="K830" s="36" t="b">
        <f>ISNUMBER(MATCH(B830,Selection!A:A,0))</f>
        <v>0</v>
      </c>
    </row>
    <row r="831" spans="1:11" hidden="1">
      <c r="A831" s="41" t="s">
        <v>2795</v>
      </c>
      <c r="B831" s="41">
        <v>840</v>
      </c>
      <c r="C831" s="46" t="s">
        <v>2690</v>
      </c>
      <c r="D831" s="52">
        <v>9</v>
      </c>
      <c r="E831" s="10" t="s">
        <v>3023</v>
      </c>
      <c r="F831" s="10" t="s">
        <v>2753</v>
      </c>
      <c r="H831" t="str">
        <f t="shared" si="35"/>
        <v>840T</v>
      </c>
      <c r="I831" t="str">
        <f t="shared" ref="I831:I894" si="36">D831&amp;"-"&amp;E831</f>
        <v>9-C10</v>
      </c>
      <c r="K831" s="36" t="b">
        <f>ISNUMBER(MATCH(B831,Selection!A:A,0))</f>
        <v>0</v>
      </c>
    </row>
    <row r="832" spans="1:11" hidden="1">
      <c r="A832" s="41" t="s">
        <v>2795</v>
      </c>
      <c r="B832" s="41">
        <v>840</v>
      </c>
      <c r="C832" s="46" t="s">
        <v>2248</v>
      </c>
      <c r="D832" s="52">
        <v>9</v>
      </c>
      <c r="E832" s="10" t="s">
        <v>2949</v>
      </c>
      <c r="F832" s="10" t="s">
        <v>2753</v>
      </c>
      <c r="H832" t="str">
        <f t="shared" si="35"/>
        <v>840N</v>
      </c>
      <c r="I832" t="str">
        <f t="shared" si="36"/>
        <v>9-D01</v>
      </c>
      <c r="K832" s="36" t="b">
        <f>ISNUMBER(MATCH(B832,Selection!A:A,0))</f>
        <v>0</v>
      </c>
    </row>
    <row r="833" spans="1:11" hidden="1">
      <c r="A833" s="41" t="s">
        <v>2795</v>
      </c>
      <c r="B833" s="41">
        <v>841</v>
      </c>
      <c r="C833" s="46" t="s">
        <v>2744</v>
      </c>
      <c r="D833" s="52">
        <v>9</v>
      </c>
      <c r="E833" s="10" t="s">
        <v>2950</v>
      </c>
      <c r="F833" s="10" t="s">
        <v>2753</v>
      </c>
      <c r="H833" t="str">
        <f t="shared" si="35"/>
        <v>841MET</v>
      </c>
      <c r="I833" t="str">
        <f t="shared" si="36"/>
        <v>9-D02</v>
      </c>
      <c r="K833" s="36" t="b">
        <f>ISNUMBER(MATCH(B833,Selection!A:A,0))</f>
        <v>0</v>
      </c>
    </row>
    <row r="834" spans="1:11" hidden="1">
      <c r="A834" s="41" t="s">
        <v>2795</v>
      </c>
      <c r="B834" s="41">
        <v>841</v>
      </c>
      <c r="C834" s="46" t="s">
        <v>2248</v>
      </c>
      <c r="D834" s="52">
        <v>9</v>
      </c>
      <c r="E834" s="10" t="s">
        <v>2951</v>
      </c>
      <c r="F834" s="10" t="s">
        <v>2753</v>
      </c>
      <c r="H834" t="str">
        <f t="shared" ref="H834:H897" si="37">B834&amp;C834</f>
        <v>841N</v>
      </c>
      <c r="I834" t="str">
        <f t="shared" si="36"/>
        <v>9-D03</v>
      </c>
      <c r="K834" s="36" t="b">
        <f>ISNUMBER(MATCH(B834,Selection!A:A,0))</f>
        <v>0</v>
      </c>
    </row>
    <row r="835" spans="1:11" hidden="1">
      <c r="A835" s="41" t="s">
        <v>2795</v>
      </c>
      <c r="B835" s="41">
        <v>842</v>
      </c>
      <c r="C835" s="46" t="s">
        <v>2690</v>
      </c>
      <c r="D835" s="52">
        <v>9</v>
      </c>
      <c r="E835" s="10" t="s">
        <v>2952</v>
      </c>
      <c r="F835" s="10" t="s">
        <v>2753</v>
      </c>
      <c r="H835" t="str">
        <f t="shared" si="37"/>
        <v>842T</v>
      </c>
      <c r="I835" t="str">
        <f t="shared" si="36"/>
        <v>9-D04</v>
      </c>
      <c r="K835" s="36" t="b">
        <f>ISNUMBER(MATCH(B835,Selection!A:A,0))</f>
        <v>0</v>
      </c>
    </row>
    <row r="836" spans="1:11" hidden="1">
      <c r="A836" s="48" t="s">
        <v>2795</v>
      </c>
      <c r="B836" s="41">
        <v>842</v>
      </c>
      <c r="C836" s="46" t="s">
        <v>2248</v>
      </c>
      <c r="D836" s="52">
        <v>9</v>
      </c>
      <c r="E836" s="10" t="s">
        <v>2926</v>
      </c>
      <c r="F836" s="10" t="s">
        <v>2753</v>
      </c>
      <c r="H836" t="str">
        <f t="shared" si="37"/>
        <v>842N</v>
      </c>
      <c r="I836" t="str">
        <f t="shared" si="36"/>
        <v>9-D05</v>
      </c>
      <c r="K836" s="36" t="b">
        <f>ISNUMBER(MATCH(B836,Selection!A:A,0))</f>
        <v>0</v>
      </c>
    </row>
    <row r="837" spans="1:11" hidden="1">
      <c r="A837" s="41" t="s">
        <v>2795</v>
      </c>
      <c r="B837" s="41">
        <v>843</v>
      </c>
      <c r="C837" s="46" t="s">
        <v>2744</v>
      </c>
      <c r="D837" s="52">
        <v>9</v>
      </c>
      <c r="E837" s="10" t="s">
        <v>2927</v>
      </c>
      <c r="F837" s="10" t="s">
        <v>2753</v>
      </c>
      <c r="H837" t="str">
        <f t="shared" si="37"/>
        <v>843MET</v>
      </c>
      <c r="I837" t="str">
        <f t="shared" si="36"/>
        <v>9-D06</v>
      </c>
      <c r="K837" s="36" t="b">
        <f>ISNUMBER(MATCH(B837,Selection!A:A,0))</f>
        <v>0</v>
      </c>
    </row>
    <row r="838" spans="1:11" hidden="1">
      <c r="A838" s="41" t="s">
        <v>2795</v>
      </c>
      <c r="B838" s="41">
        <v>843</v>
      </c>
      <c r="C838" s="46" t="s">
        <v>2248</v>
      </c>
      <c r="D838" s="52">
        <v>9</v>
      </c>
      <c r="E838" s="10" t="s">
        <v>2827</v>
      </c>
      <c r="F838" s="10" t="s">
        <v>2753</v>
      </c>
      <c r="H838" t="str">
        <f t="shared" si="37"/>
        <v>843N</v>
      </c>
      <c r="I838" t="str">
        <f t="shared" si="36"/>
        <v>9-D07</v>
      </c>
      <c r="K838" s="36" t="b">
        <f>ISNUMBER(MATCH(B838,Selection!A:A,0))</f>
        <v>0</v>
      </c>
    </row>
    <row r="839" spans="1:11" hidden="1">
      <c r="A839" s="41" t="s">
        <v>2795</v>
      </c>
      <c r="B839" s="41">
        <v>844</v>
      </c>
      <c r="C839" s="46" t="s">
        <v>2690</v>
      </c>
      <c r="D839" s="52">
        <v>9</v>
      </c>
      <c r="E839" s="10" t="s">
        <v>2828</v>
      </c>
      <c r="F839" s="10" t="s">
        <v>2753</v>
      </c>
      <c r="H839" t="str">
        <f t="shared" si="37"/>
        <v>844T</v>
      </c>
      <c r="I839" t="str">
        <f t="shared" si="36"/>
        <v>9-D08</v>
      </c>
      <c r="K839" s="36" t="b">
        <f>ISNUMBER(MATCH(B839,Selection!A:A,0))</f>
        <v>0</v>
      </c>
    </row>
    <row r="840" spans="1:11" hidden="1">
      <c r="A840" s="41" t="s">
        <v>2795</v>
      </c>
      <c r="B840" s="41">
        <v>844</v>
      </c>
      <c r="C840" s="46" t="s">
        <v>2248</v>
      </c>
      <c r="D840" s="52">
        <v>9</v>
      </c>
      <c r="E840" s="10" t="s">
        <v>2829</v>
      </c>
      <c r="F840" s="10" t="s">
        <v>2753</v>
      </c>
      <c r="H840" t="str">
        <f t="shared" si="37"/>
        <v>844N</v>
      </c>
      <c r="I840" t="str">
        <f t="shared" si="36"/>
        <v>9-D09</v>
      </c>
      <c r="K840" s="36" t="b">
        <f>ISNUMBER(MATCH(B840,Selection!A:A,0))</f>
        <v>0</v>
      </c>
    </row>
    <row r="841" spans="1:11" hidden="1">
      <c r="A841" s="41" t="s">
        <v>2795</v>
      </c>
      <c r="B841" s="41">
        <v>845</v>
      </c>
      <c r="C841" s="46" t="s">
        <v>2690</v>
      </c>
      <c r="D841" s="52">
        <v>9</v>
      </c>
      <c r="E841" s="10" t="s">
        <v>2883</v>
      </c>
      <c r="F841" s="10" t="s">
        <v>2753</v>
      </c>
      <c r="H841" t="str">
        <f t="shared" si="37"/>
        <v>845T</v>
      </c>
      <c r="I841" t="str">
        <f t="shared" si="36"/>
        <v>9-D10</v>
      </c>
      <c r="K841" s="36" t="b">
        <f>ISNUMBER(MATCH(B841,Selection!A:A,0))</f>
        <v>0</v>
      </c>
    </row>
    <row r="842" spans="1:11" hidden="1">
      <c r="A842" s="41" t="s">
        <v>2795</v>
      </c>
      <c r="B842" s="41">
        <v>845</v>
      </c>
      <c r="C842" s="46" t="s">
        <v>2248</v>
      </c>
      <c r="D842" s="52">
        <v>9</v>
      </c>
      <c r="E842" s="10" t="s">
        <v>2830</v>
      </c>
      <c r="F842" s="10" t="s">
        <v>2753</v>
      </c>
      <c r="H842" t="str">
        <f t="shared" si="37"/>
        <v>845N</v>
      </c>
      <c r="I842" t="str">
        <f t="shared" si="36"/>
        <v>9-E01</v>
      </c>
      <c r="K842" s="36" t="b">
        <f>ISNUMBER(MATCH(B842,Selection!A:A,0))</f>
        <v>0</v>
      </c>
    </row>
    <row r="843" spans="1:11" hidden="1">
      <c r="A843" s="49">
        <v>3873</v>
      </c>
      <c r="B843" s="41">
        <v>846</v>
      </c>
      <c r="C843" s="47" t="s">
        <v>2690</v>
      </c>
      <c r="D843" s="52">
        <v>9</v>
      </c>
      <c r="E843" s="10" t="s">
        <v>3166</v>
      </c>
      <c r="F843" s="10" t="s">
        <v>2753</v>
      </c>
      <c r="H843" t="str">
        <f t="shared" si="37"/>
        <v>846T</v>
      </c>
      <c r="I843" t="str">
        <f t="shared" si="36"/>
        <v>9-E02</v>
      </c>
      <c r="K843" s="36" t="b">
        <f>ISNUMBER(MATCH(B843,Selection!A:A,0))</f>
        <v>0</v>
      </c>
    </row>
    <row r="844" spans="1:11" hidden="1">
      <c r="A844" s="49">
        <v>3875</v>
      </c>
      <c r="B844" s="41">
        <v>846</v>
      </c>
      <c r="C844" s="47" t="s">
        <v>2248</v>
      </c>
      <c r="D844" s="52">
        <v>9</v>
      </c>
      <c r="E844" s="10" t="s">
        <v>3167</v>
      </c>
      <c r="F844" s="10" t="s">
        <v>2753</v>
      </c>
      <c r="H844" t="str">
        <f t="shared" si="37"/>
        <v>846N</v>
      </c>
      <c r="I844" t="str">
        <f t="shared" si="36"/>
        <v>9-E03</v>
      </c>
      <c r="K844" s="36" t="b">
        <f>ISNUMBER(MATCH(B844,Selection!A:A,0))</f>
        <v>0</v>
      </c>
    </row>
    <row r="845" spans="1:11" hidden="1">
      <c r="A845" s="49">
        <v>3877</v>
      </c>
      <c r="B845" s="41">
        <v>847</v>
      </c>
      <c r="C845" s="47" t="s">
        <v>2690</v>
      </c>
      <c r="D845" s="52">
        <v>9</v>
      </c>
      <c r="E845" s="10" t="s">
        <v>3168</v>
      </c>
      <c r="F845" s="10" t="s">
        <v>2753</v>
      </c>
      <c r="H845" t="str">
        <f t="shared" si="37"/>
        <v>847T</v>
      </c>
      <c r="I845" t="str">
        <f t="shared" si="36"/>
        <v>9-E04</v>
      </c>
      <c r="K845" s="36" t="b">
        <f>ISNUMBER(MATCH(B845,Selection!A:A,0))</f>
        <v>0</v>
      </c>
    </row>
    <row r="846" spans="1:11" hidden="1">
      <c r="A846" s="49">
        <v>3879</v>
      </c>
      <c r="B846" s="41">
        <v>847</v>
      </c>
      <c r="C846" s="47" t="s">
        <v>2248</v>
      </c>
      <c r="D846" s="52">
        <v>9</v>
      </c>
      <c r="E846" s="10" t="s">
        <v>2435</v>
      </c>
      <c r="F846" s="10" t="s">
        <v>2753</v>
      </c>
      <c r="H846" t="str">
        <f t="shared" si="37"/>
        <v>847N</v>
      </c>
      <c r="I846" t="str">
        <f t="shared" si="36"/>
        <v>9-E05</v>
      </c>
      <c r="K846" s="36" t="b">
        <f>ISNUMBER(MATCH(B846,Selection!A:A,0))</f>
        <v>0</v>
      </c>
    </row>
    <row r="847" spans="1:11" hidden="1">
      <c r="A847" s="50">
        <v>3881</v>
      </c>
      <c r="B847" s="41">
        <v>848</v>
      </c>
      <c r="C847" s="47" t="s">
        <v>2690</v>
      </c>
      <c r="D847" s="52">
        <v>9</v>
      </c>
      <c r="E847" s="10" t="s">
        <v>2493</v>
      </c>
      <c r="F847" s="10" t="s">
        <v>2753</v>
      </c>
      <c r="H847" t="str">
        <f t="shared" si="37"/>
        <v>848T</v>
      </c>
      <c r="I847" t="str">
        <f t="shared" si="36"/>
        <v>9-E06</v>
      </c>
      <c r="K847" s="36" t="b">
        <f>ISNUMBER(MATCH(B847,Selection!A:A,0))</f>
        <v>0</v>
      </c>
    </row>
    <row r="848" spans="1:11" hidden="1">
      <c r="A848" s="49">
        <v>3883</v>
      </c>
      <c r="B848" s="41">
        <v>848</v>
      </c>
      <c r="C848" s="47" t="s">
        <v>2248</v>
      </c>
      <c r="D848" s="52">
        <v>9</v>
      </c>
      <c r="E848" s="10" t="s">
        <v>2305</v>
      </c>
      <c r="F848" s="10" t="s">
        <v>2753</v>
      </c>
      <c r="H848" t="str">
        <f t="shared" si="37"/>
        <v>848N</v>
      </c>
      <c r="I848" t="str">
        <f t="shared" si="36"/>
        <v>9-E07</v>
      </c>
      <c r="K848" s="36" t="b">
        <f>ISNUMBER(MATCH(B848,Selection!A:A,0))</f>
        <v>0</v>
      </c>
    </row>
    <row r="849" spans="1:11" hidden="1">
      <c r="A849" s="49">
        <v>3885</v>
      </c>
      <c r="B849" s="41">
        <v>849</v>
      </c>
      <c r="C849" s="47" t="s">
        <v>2690</v>
      </c>
      <c r="D849" s="52">
        <v>9</v>
      </c>
      <c r="E849" s="10" t="s">
        <v>2306</v>
      </c>
      <c r="F849" s="10" t="s">
        <v>2753</v>
      </c>
      <c r="H849" t="str">
        <f t="shared" si="37"/>
        <v>849T</v>
      </c>
      <c r="I849" t="str">
        <f t="shared" si="36"/>
        <v>9-E08</v>
      </c>
      <c r="K849" s="36" t="b">
        <f>ISNUMBER(MATCH(B849,Selection!A:A,0))</f>
        <v>0</v>
      </c>
    </row>
    <row r="850" spans="1:11" hidden="1">
      <c r="A850" s="49">
        <v>3888</v>
      </c>
      <c r="B850" s="41">
        <v>849</v>
      </c>
      <c r="C850" s="47" t="s">
        <v>2248</v>
      </c>
      <c r="D850" s="52">
        <v>9</v>
      </c>
      <c r="E850" s="10" t="s">
        <v>2236</v>
      </c>
      <c r="F850" s="10" t="s">
        <v>2753</v>
      </c>
      <c r="H850" t="str">
        <f t="shared" si="37"/>
        <v>849N</v>
      </c>
      <c r="I850" t="str">
        <f t="shared" si="36"/>
        <v>9-E09</v>
      </c>
      <c r="K850" s="36" t="b">
        <f>ISNUMBER(MATCH(B850,Selection!A:A,0))</f>
        <v>0</v>
      </c>
    </row>
    <row r="851" spans="1:11" hidden="1">
      <c r="A851" s="50">
        <v>3891</v>
      </c>
      <c r="B851" s="41">
        <v>850</v>
      </c>
      <c r="C851" s="47" t="s">
        <v>2690</v>
      </c>
      <c r="D851" s="52">
        <v>9</v>
      </c>
      <c r="E851" s="10" t="s">
        <v>3084</v>
      </c>
      <c r="F851" s="10" t="s">
        <v>2753</v>
      </c>
      <c r="H851" t="str">
        <f t="shared" si="37"/>
        <v>850T</v>
      </c>
      <c r="I851" t="str">
        <f t="shared" si="36"/>
        <v>9-E10</v>
      </c>
      <c r="K851" s="36" t="b">
        <f>ISNUMBER(MATCH(B851,Selection!A:A,0))</f>
        <v>0</v>
      </c>
    </row>
    <row r="852" spans="1:11" hidden="1">
      <c r="A852" s="49">
        <v>3892</v>
      </c>
      <c r="B852" s="41">
        <v>850</v>
      </c>
      <c r="C852" s="47" t="s">
        <v>2248</v>
      </c>
      <c r="D852" s="52">
        <v>9</v>
      </c>
      <c r="E852" s="10" t="s">
        <v>2963</v>
      </c>
      <c r="F852" s="10" t="s">
        <v>2753</v>
      </c>
      <c r="H852" t="str">
        <f t="shared" si="37"/>
        <v>850N</v>
      </c>
      <c r="I852" t="str">
        <f t="shared" si="36"/>
        <v>9-F01</v>
      </c>
      <c r="K852" s="36" t="b">
        <f>ISNUMBER(MATCH(B852,Selection!A:A,0))</f>
        <v>0</v>
      </c>
    </row>
    <row r="853" spans="1:11" hidden="1">
      <c r="A853" s="49">
        <v>3894</v>
      </c>
      <c r="B853" s="41">
        <v>851</v>
      </c>
      <c r="C853" s="47" t="s">
        <v>2690</v>
      </c>
      <c r="D853" s="52">
        <v>9</v>
      </c>
      <c r="E853" s="10" t="s">
        <v>2964</v>
      </c>
      <c r="F853" s="10" t="s">
        <v>2753</v>
      </c>
      <c r="H853" t="str">
        <f t="shared" si="37"/>
        <v>851T</v>
      </c>
      <c r="I853" t="str">
        <f t="shared" si="36"/>
        <v>9-F02</v>
      </c>
      <c r="K853" s="36" t="b">
        <f>ISNUMBER(MATCH(B853,Selection!A:A,0))</f>
        <v>0</v>
      </c>
    </row>
    <row r="854" spans="1:11" hidden="1">
      <c r="A854" s="49">
        <v>3896</v>
      </c>
      <c r="B854" s="41">
        <v>851</v>
      </c>
      <c r="C854" s="47" t="s">
        <v>2248</v>
      </c>
      <c r="D854" s="52">
        <v>9</v>
      </c>
      <c r="E854" s="10" t="s">
        <v>2965</v>
      </c>
      <c r="F854" s="10" t="s">
        <v>2753</v>
      </c>
      <c r="H854" t="str">
        <f t="shared" si="37"/>
        <v>851N</v>
      </c>
      <c r="I854" t="str">
        <f t="shared" si="36"/>
        <v>9-F03</v>
      </c>
      <c r="K854" s="36" t="b">
        <f>ISNUMBER(MATCH(B854,Selection!A:A,0))</f>
        <v>0</v>
      </c>
    </row>
    <row r="855" spans="1:11" hidden="1">
      <c r="A855" s="49">
        <v>3898</v>
      </c>
      <c r="B855" s="41">
        <v>852</v>
      </c>
      <c r="C855" s="47" t="s">
        <v>2690</v>
      </c>
      <c r="D855" s="52">
        <v>9</v>
      </c>
      <c r="E855" s="10" t="s">
        <v>2966</v>
      </c>
      <c r="F855" s="10" t="s">
        <v>2753</v>
      </c>
      <c r="H855" t="str">
        <f t="shared" si="37"/>
        <v>852T</v>
      </c>
      <c r="I855" t="str">
        <f t="shared" si="36"/>
        <v>9-F04</v>
      </c>
      <c r="K855" s="36" t="b">
        <f>ISNUMBER(MATCH(B855,Selection!A:A,0))</f>
        <v>0</v>
      </c>
    </row>
    <row r="856" spans="1:11" hidden="1">
      <c r="A856" s="49">
        <v>3902</v>
      </c>
      <c r="B856" s="41">
        <v>852</v>
      </c>
      <c r="C856" s="47" t="s">
        <v>2248</v>
      </c>
      <c r="D856" s="52">
        <v>9</v>
      </c>
      <c r="E856" s="10" t="s">
        <v>2967</v>
      </c>
      <c r="F856" s="10" t="s">
        <v>2753</v>
      </c>
      <c r="H856" t="str">
        <f t="shared" si="37"/>
        <v>852N</v>
      </c>
      <c r="I856" t="str">
        <f t="shared" si="36"/>
        <v>9-F05</v>
      </c>
      <c r="K856" s="36" t="b">
        <f>ISNUMBER(MATCH(B856,Selection!A:A,0))</f>
        <v>0</v>
      </c>
    </row>
    <row r="857" spans="1:11" hidden="1">
      <c r="A857" s="49">
        <v>3903</v>
      </c>
      <c r="B857" s="41">
        <v>853</v>
      </c>
      <c r="C857" s="47" t="s">
        <v>2690</v>
      </c>
      <c r="D857" s="52">
        <v>9</v>
      </c>
      <c r="E857" s="10" t="s">
        <v>2968</v>
      </c>
      <c r="F857" s="10" t="s">
        <v>2753</v>
      </c>
      <c r="H857" t="str">
        <f t="shared" si="37"/>
        <v>853T</v>
      </c>
      <c r="I857" t="str">
        <f t="shared" si="36"/>
        <v>9-F06</v>
      </c>
      <c r="K857" s="36" t="b">
        <f>ISNUMBER(MATCH(B857,Selection!A:A,0))</f>
        <v>0</v>
      </c>
    </row>
    <row r="858" spans="1:11" hidden="1">
      <c r="A858" s="49">
        <v>3905</v>
      </c>
      <c r="B858" s="41">
        <v>853</v>
      </c>
      <c r="C858" s="47" t="s">
        <v>2248</v>
      </c>
      <c r="D858" s="52">
        <v>9</v>
      </c>
      <c r="E858" s="10" t="s">
        <v>2969</v>
      </c>
      <c r="F858" s="10" t="s">
        <v>2753</v>
      </c>
      <c r="H858" t="str">
        <f t="shared" si="37"/>
        <v>853N</v>
      </c>
      <c r="I858" t="str">
        <f t="shared" si="36"/>
        <v>9-F07</v>
      </c>
      <c r="K858" s="36" t="b">
        <f>ISNUMBER(MATCH(B858,Selection!A:A,0))</f>
        <v>0</v>
      </c>
    </row>
    <row r="859" spans="1:11" hidden="1">
      <c r="A859" s="49">
        <v>3908</v>
      </c>
      <c r="B859" s="41">
        <v>854</v>
      </c>
      <c r="C859" s="47" t="s">
        <v>2690</v>
      </c>
      <c r="D859" s="52">
        <v>9</v>
      </c>
      <c r="E859" s="10" t="s">
        <v>2874</v>
      </c>
      <c r="F859" s="10" t="s">
        <v>2753</v>
      </c>
      <c r="H859" t="str">
        <f t="shared" si="37"/>
        <v>854T</v>
      </c>
      <c r="I859" t="str">
        <f t="shared" si="36"/>
        <v>9-F08</v>
      </c>
      <c r="K859" s="36" t="b">
        <f>ISNUMBER(MATCH(B859,Selection!A:A,0))</f>
        <v>0</v>
      </c>
    </row>
    <row r="860" spans="1:11" hidden="1">
      <c r="A860" s="49">
        <v>3910</v>
      </c>
      <c r="B860" s="41">
        <v>854</v>
      </c>
      <c r="C860" s="47" t="s">
        <v>2248</v>
      </c>
      <c r="D860" s="52">
        <v>9</v>
      </c>
      <c r="E860" s="10" t="s">
        <v>2687</v>
      </c>
      <c r="F860" s="10" t="s">
        <v>2753</v>
      </c>
      <c r="H860" t="str">
        <f t="shared" si="37"/>
        <v>854N</v>
      </c>
      <c r="I860" t="str">
        <f t="shared" si="36"/>
        <v>9-F09</v>
      </c>
      <c r="K860" s="36" t="b">
        <f>ISNUMBER(MATCH(B860,Selection!A:A,0))</f>
        <v>0</v>
      </c>
    </row>
    <row r="861" spans="1:11" hidden="1">
      <c r="A861" s="49">
        <v>3913</v>
      </c>
      <c r="B861" s="41">
        <v>855</v>
      </c>
      <c r="C861" s="47" t="s">
        <v>2690</v>
      </c>
      <c r="D861" s="52">
        <v>9</v>
      </c>
      <c r="E861" s="10" t="s">
        <v>2696</v>
      </c>
      <c r="F861" s="10" t="s">
        <v>2753</v>
      </c>
      <c r="H861" t="str">
        <f t="shared" si="37"/>
        <v>855T</v>
      </c>
      <c r="I861" t="str">
        <f t="shared" si="36"/>
        <v>9-F10</v>
      </c>
      <c r="K861" s="36" t="b">
        <f>ISNUMBER(MATCH(B861,Selection!A:A,0))</f>
        <v>0</v>
      </c>
    </row>
    <row r="862" spans="1:11" hidden="1">
      <c r="A862" s="49">
        <v>3914</v>
      </c>
      <c r="B862" s="41">
        <v>855</v>
      </c>
      <c r="C862" s="47" t="s">
        <v>2248</v>
      </c>
      <c r="D862" s="52">
        <v>9</v>
      </c>
      <c r="E862" s="10" t="s">
        <v>2594</v>
      </c>
      <c r="F862" s="10" t="s">
        <v>2753</v>
      </c>
      <c r="H862" t="str">
        <f t="shared" si="37"/>
        <v>855N</v>
      </c>
      <c r="I862" t="str">
        <f t="shared" si="36"/>
        <v>9-G01</v>
      </c>
      <c r="K862" s="36" t="b">
        <f>ISNUMBER(MATCH(B862,Selection!A:A,0))</f>
        <v>0</v>
      </c>
    </row>
    <row r="863" spans="1:11" hidden="1">
      <c r="A863" s="49">
        <v>3916</v>
      </c>
      <c r="B863" s="41">
        <v>856</v>
      </c>
      <c r="C863" s="47" t="s">
        <v>2690</v>
      </c>
      <c r="D863" s="52">
        <v>9</v>
      </c>
      <c r="E863" s="10" t="s">
        <v>2595</v>
      </c>
      <c r="F863" s="10" t="s">
        <v>2753</v>
      </c>
      <c r="H863" t="str">
        <f t="shared" si="37"/>
        <v>856T</v>
      </c>
      <c r="I863" t="str">
        <f t="shared" si="36"/>
        <v>9-G02</v>
      </c>
      <c r="K863" s="36" t="b">
        <f>ISNUMBER(MATCH(B863,Selection!A:A,0))</f>
        <v>0</v>
      </c>
    </row>
    <row r="864" spans="1:11" hidden="1">
      <c r="A864" s="49">
        <v>3919</v>
      </c>
      <c r="B864" s="41">
        <v>856</v>
      </c>
      <c r="C864" s="47" t="s">
        <v>2248</v>
      </c>
      <c r="D864" s="52">
        <v>9</v>
      </c>
      <c r="E864" s="10" t="s">
        <v>2596</v>
      </c>
      <c r="F864" s="10" t="s">
        <v>2753</v>
      </c>
      <c r="H864" t="str">
        <f t="shared" si="37"/>
        <v>856N</v>
      </c>
      <c r="I864" t="str">
        <f t="shared" si="36"/>
        <v>9-G03</v>
      </c>
      <c r="K864" s="36" t="b">
        <f>ISNUMBER(MATCH(B864,Selection!A:A,0))</f>
        <v>0</v>
      </c>
    </row>
    <row r="865" spans="1:11" hidden="1">
      <c r="A865" s="49">
        <v>3922</v>
      </c>
      <c r="B865" s="41">
        <v>857</v>
      </c>
      <c r="C865" s="47" t="s">
        <v>2690</v>
      </c>
      <c r="D865" s="52">
        <v>9</v>
      </c>
      <c r="E865" s="10" t="s">
        <v>2817</v>
      </c>
      <c r="F865" s="10" t="s">
        <v>2753</v>
      </c>
      <c r="H865" t="str">
        <f t="shared" si="37"/>
        <v>857T</v>
      </c>
      <c r="I865" t="str">
        <f t="shared" si="36"/>
        <v>9-G04</v>
      </c>
      <c r="K865" s="36" t="b">
        <f>ISNUMBER(MATCH(B865,Selection!A:A,0))</f>
        <v>0</v>
      </c>
    </row>
    <row r="866" spans="1:11" hidden="1">
      <c r="A866" s="49">
        <v>3925</v>
      </c>
      <c r="B866" s="41">
        <v>857</v>
      </c>
      <c r="C866" s="47" t="s">
        <v>2248</v>
      </c>
      <c r="D866" s="52">
        <v>9</v>
      </c>
      <c r="E866" s="10" t="s">
        <v>2818</v>
      </c>
      <c r="F866" s="10" t="s">
        <v>2753</v>
      </c>
      <c r="H866" t="str">
        <f t="shared" si="37"/>
        <v>857N</v>
      </c>
      <c r="I866" t="str">
        <f t="shared" si="36"/>
        <v>9-G05</v>
      </c>
      <c r="K866" s="36" t="b">
        <f>ISNUMBER(MATCH(B866,Selection!A:A,0))</f>
        <v>0</v>
      </c>
    </row>
    <row r="867" spans="1:11" hidden="1">
      <c r="A867" s="49">
        <v>3926</v>
      </c>
      <c r="B867" s="41">
        <v>858</v>
      </c>
      <c r="C867" s="47" t="s">
        <v>2690</v>
      </c>
      <c r="D867" s="52">
        <v>9</v>
      </c>
      <c r="E867" s="10" t="s">
        <v>2819</v>
      </c>
      <c r="F867" s="10" t="s">
        <v>2753</v>
      </c>
      <c r="H867" t="str">
        <f t="shared" si="37"/>
        <v>858T</v>
      </c>
      <c r="I867" t="str">
        <f t="shared" si="36"/>
        <v>9-G06</v>
      </c>
      <c r="K867" s="36" t="b">
        <f>ISNUMBER(MATCH(B867,Selection!A:A,0))</f>
        <v>0</v>
      </c>
    </row>
    <row r="868" spans="1:11" hidden="1">
      <c r="A868" s="49">
        <v>3929</v>
      </c>
      <c r="B868" s="41">
        <v>858</v>
      </c>
      <c r="C868" s="47" t="s">
        <v>2248</v>
      </c>
      <c r="D868" s="52">
        <v>9</v>
      </c>
      <c r="E868" s="10" t="s">
        <v>2820</v>
      </c>
      <c r="F868" s="10" t="s">
        <v>2753</v>
      </c>
      <c r="H868" t="str">
        <f t="shared" si="37"/>
        <v>858N</v>
      </c>
      <c r="I868" t="str">
        <f t="shared" si="36"/>
        <v>9-G07</v>
      </c>
      <c r="K868" s="36" t="b">
        <f>ISNUMBER(MATCH(B868,Selection!A:A,0))</f>
        <v>0</v>
      </c>
    </row>
    <row r="869" spans="1:11" hidden="1">
      <c r="A869" s="49">
        <v>3931</v>
      </c>
      <c r="B869" s="41">
        <v>859</v>
      </c>
      <c r="C869" s="47" t="s">
        <v>2690</v>
      </c>
      <c r="D869" s="52">
        <v>9</v>
      </c>
      <c r="E869" s="10" t="s">
        <v>3016</v>
      </c>
      <c r="F869" s="10" t="s">
        <v>2753</v>
      </c>
      <c r="H869" t="str">
        <f t="shared" si="37"/>
        <v>859T</v>
      </c>
      <c r="I869" t="str">
        <f t="shared" si="36"/>
        <v>9-G08</v>
      </c>
      <c r="K869" s="36" t="b">
        <f>ISNUMBER(MATCH(B869,Selection!A:A,0))</f>
        <v>0</v>
      </c>
    </row>
    <row r="870" spans="1:11" hidden="1">
      <c r="A870" s="49">
        <v>3934</v>
      </c>
      <c r="B870" s="41">
        <v>859</v>
      </c>
      <c r="C870" s="47" t="s">
        <v>2248</v>
      </c>
      <c r="D870" s="52">
        <v>9</v>
      </c>
      <c r="E870" s="10" t="s">
        <v>3017</v>
      </c>
      <c r="F870" s="10" t="s">
        <v>2753</v>
      </c>
      <c r="H870" t="str">
        <f t="shared" si="37"/>
        <v>859N</v>
      </c>
      <c r="I870" t="str">
        <f t="shared" si="36"/>
        <v>9-G09</v>
      </c>
      <c r="K870" s="36" t="b">
        <f>ISNUMBER(MATCH(B870,Selection!A:A,0))</f>
        <v>0</v>
      </c>
    </row>
    <row r="871" spans="1:11" hidden="1">
      <c r="A871" s="49">
        <v>3936</v>
      </c>
      <c r="B871" s="41">
        <v>860</v>
      </c>
      <c r="C871" s="47" t="s">
        <v>2690</v>
      </c>
      <c r="D871" s="52">
        <v>9</v>
      </c>
      <c r="E871" s="10" t="s">
        <v>2970</v>
      </c>
      <c r="F871" s="10" t="s">
        <v>2753</v>
      </c>
      <c r="H871" t="str">
        <f t="shared" si="37"/>
        <v>860T</v>
      </c>
      <c r="I871" t="str">
        <f t="shared" si="36"/>
        <v>9-G10</v>
      </c>
      <c r="K871" s="36" t="b">
        <f>ISNUMBER(MATCH(B871,Selection!A:A,0))</f>
        <v>0</v>
      </c>
    </row>
    <row r="872" spans="1:11" hidden="1">
      <c r="A872" s="49">
        <v>3939</v>
      </c>
      <c r="B872" s="41">
        <v>860</v>
      </c>
      <c r="C872" s="47" t="s">
        <v>2248</v>
      </c>
      <c r="D872" s="52">
        <v>9</v>
      </c>
      <c r="E872" s="10" t="s">
        <v>3018</v>
      </c>
      <c r="F872" s="10" t="s">
        <v>2753</v>
      </c>
      <c r="H872" t="str">
        <f t="shared" si="37"/>
        <v>860N</v>
      </c>
      <c r="I872" t="str">
        <f t="shared" si="36"/>
        <v>9-H01</v>
      </c>
      <c r="K872" s="36" t="b">
        <f>ISNUMBER(MATCH(B872,Selection!A:A,0))</f>
        <v>0</v>
      </c>
    </row>
    <row r="873" spans="1:11" hidden="1">
      <c r="A873" s="49">
        <v>3940</v>
      </c>
      <c r="B873" s="41">
        <v>861</v>
      </c>
      <c r="C873" s="47" t="s">
        <v>2690</v>
      </c>
      <c r="D873" s="52">
        <v>9</v>
      </c>
      <c r="E873" s="10" t="s">
        <v>2421</v>
      </c>
      <c r="F873" s="10" t="s">
        <v>2753</v>
      </c>
      <c r="H873" t="str">
        <f t="shared" si="37"/>
        <v>861T</v>
      </c>
      <c r="I873" t="str">
        <f t="shared" si="36"/>
        <v>9-H02</v>
      </c>
      <c r="K873" s="36" t="b">
        <f>ISNUMBER(MATCH(B873,Selection!A:A,0))</f>
        <v>0</v>
      </c>
    </row>
    <row r="874" spans="1:11" hidden="1">
      <c r="A874" s="49">
        <v>3943</v>
      </c>
      <c r="B874" s="41">
        <v>861</v>
      </c>
      <c r="C874" s="47" t="s">
        <v>2248</v>
      </c>
      <c r="D874" s="52">
        <v>9</v>
      </c>
      <c r="E874" s="10" t="s">
        <v>2422</v>
      </c>
      <c r="F874" s="10" t="s">
        <v>2753</v>
      </c>
      <c r="H874" t="str">
        <f t="shared" si="37"/>
        <v>861N</v>
      </c>
      <c r="I874" t="str">
        <f t="shared" si="36"/>
        <v>9-H03</v>
      </c>
      <c r="K874" s="36" t="b">
        <f>ISNUMBER(MATCH(B874,Selection!A:A,0))</f>
        <v>0</v>
      </c>
    </row>
    <row r="875" spans="1:11" hidden="1">
      <c r="A875" s="49">
        <v>3945</v>
      </c>
      <c r="B875" s="41">
        <v>862</v>
      </c>
      <c r="C875" s="47" t="s">
        <v>2690</v>
      </c>
      <c r="D875" s="52">
        <v>9</v>
      </c>
      <c r="E875" s="10" t="s">
        <v>2423</v>
      </c>
      <c r="F875" s="10" t="s">
        <v>2753</v>
      </c>
      <c r="H875" t="str">
        <f t="shared" si="37"/>
        <v>862T</v>
      </c>
      <c r="I875" t="str">
        <f t="shared" si="36"/>
        <v>9-H04</v>
      </c>
      <c r="K875" s="36" t="b">
        <f>ISNUMBER(MATCH(B875,Selection!A:A,0))</f>
        <v>0</v>
      </c>
    </row>
    <row r="876" spans="1:11" hidden="1">
      <c r="A876" s="49">
        <v>3947</v>
      </c>
      <c r="B876" s="41">
        <v>862</v>
      </c>
      <c r="C876" s="47" t="s">
        <v>2248</v>
      </c>
      <c r="D876" s="52">
        <v>9</v>
      </c>
      <c r="E876" s="10" t="s">
        <v>2424</v>
      </c>
      <c r="F876" s="10" t="s">
        <v>2753</v>
      </c>
      <c r="H876" t="str">
        <f t="shared" si="37"/>
        <v>862N</v>
      </c>
      <c r="I876" t="str">
        <f t="shared" si="36"/>
        <v>9-H05</v>
      </c>
      <c r="K876" s="36" t="b">
        <f>ISNUMBER(MATCH(B876,Selection!A:A,0))</f>
        <v>0</v>
      </c>
    </row>
    <row r="877" spans="1:11" hidden="1">
      <c r="A877" s="49">
        <v>3949</v>
      </c>
      <c r="B877" s="41">
        <v>863</v>
      </c>
      <c r="C877" s="47" t="s">
        <v>2690</v>
      </c>
      <c r="D877" s="52">
        <v>9</v>
      </c>
      <c r="E877" s="10" t="s">
        <v>2425</v>
      </c>
      <c r="F877" s="10" t="s">
        <v>2753</v>
      </c>
      <c r="H877" t="str">
        <f t="shared" si="37"/>
        <v>863T</v>
      </c>
      <c r="I877" t="str">
        <f t="shared" si="36"/>
        <v>9-H06</v>
      </c>
      <c r="K877" s="36" t="b">
        <f>ISNUMBER(MATCH(B877,Selection!A:A,0))</f>
        <v>0</v>
      </c>
    </row>
    <row r="878" spans="1:11" hidden="1">
      <c r="A878" s="49">
        <v>3951</v>
      </c>
      <c r="B878" s="41">
        <v>863</v>
      </c>
      <c r="C878" s="47" t="s">
        <v>2248</v>
      </c>
      <c r="D878" s="52">
        <v>9</v>
      </c>
      <c r="E878" s="10" t="s">
        <v>2426</v>
      </c>
      <c r="F878" s="10" t="s">
        <v>2753</v>
      </c>
      <c r="H878" t="str">
        <f t="shared" si="37"/>
        <v>863N</v>
      </c>
      <c r="I878" t="str">
        <f t="shared" si="36"/>
        <v>9-H07</v>
      </c>
      <c r="K878" s="36" t="b">
        <f>ISNUMBER(MATCH(B878,Selection!A:A,0))</f>
        <v>0</v>
      </c>
    </row>
    <row r="879" spans="1:11" hidden="1">
      <c r="A879" s="49">
        <v>3953</v>
      </c>
      <c r="B879" s="41">
        <v>864</v>
      </c>
      <c r="C879" s="47" t="s">
        <v>2690</v>
      </c>
      <c r="D879" s="52">
        <v>9</v>
      </c>
      <c r="E879" s="10" t="s">
        <v>2429</v>
      </c>
      <c r="F879" s="10" t="s">
        <v>2753</v>
      </c>
      <c r="H879" t="str">
        <f t="shared" si="37"/>
        <v>864T</v>
      </c>
      <c r="I879" t="str">
        <f t="shared" si="36"/>
        <v>9-H08</v>
      </c>
      <c r="K879" s="36" t="b">
        <f>ISNUMBER(MATCH(B879,Selection!A:A,0))</f>
        <v>0</v>
      </c>
    </row>
    <row r="880" spans="1:11" hidden="1">
      <c r="A880" s="49">
        <v>3955</v>
      </c>
      <c r="B880" s="41">
        <v>864</v>
      </c>
      <c r="C880" s="47" t="s">
        <v>2248</v>
      </c>
      <c r="D880" s="52">
        <v>9</v>
      </c>
      <c r="E880" s="10" t="s">
        <v>2873</v>
      </c>
      <c r="F880" s="10" t="s">
        <v>2753</v>
      </c>
      <c r="H880" t="str">
        <f t="shared" si="37"/>
        <v>864N</v>
      </c>
      <c r="I880" t="str">
        <f t="shared" si="36"/>
        <v>9-H09</v>
      </c>
      <c r="K880" s="36" t="b">
        <f>ISNUMBER(MATCH(B880,Selection!A:A,0))</f>
        <v>0</v>
      </c>
    </row>
    <row r="881" spans="1:11" hidden="1">
      <c r="A881" s="49">
        <v>3957</v>
      </c>
      <c r="B881" s="41">
        <v>865</v>
      </c>
      <c r="C881" s="47" t="s">
        <v>2690</v>
      </c>
      <c r="D881" s="52">
        <v>9</v>
      </c>
      <c r="E881" s="10" t="s">
        <v>2971</v>
      </c>
      <c r="F881" s="10" t="s">
        <v>2753</v>
      </c>
      <c r="H881" t="str">
        <f t="shared" si="37"/>
        <v>865T</v>
      </c>
      <c r="I881" t="str">
        <f t="shared" si="36"/>
        <v>9-H10</v>
      </c>
      <c r="K881" s="36" t="b">
        <f>ISNUMBER(MATCH(B881,Selection!A:A,0))</f>
        <v>0</v>
      </c>
    </row>
    <row r="882" spans="1:11" hidden="1">
      <c r="A882" s="49">
        <v>3959</v>
      </c>
      <c r="B882" s="41">
        <v>865</v>
      </c>
      <c r="C882" s="47" t="s">
        <v>2248</v>
      </c>
      <c r="D882" s="52">
        <v>9</v>
      </c>
      <c r="E882" s="10" t="s">
        <v>2815</v>
      </c>
      <c r="F882" s="10" t="s">
        <v>2753</v>
      </c>
      <c r="H882" t="str">
        <f t="shared" si="37"/>
        <v>865N</v>
      </c>
      <c r="I882" t="str">
        <f t="shared" si="36"/>
        <v>9-I01</v>
      </c>
      <c r="K882" s="36" t="b">
        <f>ISNUMBER(MATCH(B882,Selection!A:A,0))</f>
        <v>0</v>
      </c>
    </row>
    <row r="883" spans="1:11" hidden="1">
      <c r="A883" s="49">
        <v>3961</v>
      </c>
      <c r="B883" s="41">
        <v>866</v>
      </c>
      <c r="C883" s="47" t="s">
        <v>2690</v>
      </c>
      <c r="D883" s="52">
        <v>9</v>
      </c>
      <c r="E883" s="10" t="s">
        <v>2816</v>
      </c>
      <c r="F883" s="10" t="s">
        <v>2753</v>
      </c>
      <c r="H883" t="str">
        <f t="shared" si="37"/>
        <v>866T</v>
      </c>
      <c r="I883" t="str">
        <f t="shared" si="36"/>
        <v>9-I02</v>
      </c>
      <c r="K883" s="36" t="b">
        <f>ISNUMBER(MATCH(B883,Selection!A:A,0))</f>
        <v>0</v>
      </c>
    </row>
    <row r="884" spans="1:11" hidden="1">
      <c r="A884" s="49">
        <v>3963</v>
      </c>
      <c r="B884" s="41">
        <v>866</v>
      </c>
      <c r="C884" s="47" t="s">
        <v>2248</v>
      </c>
      <c r="D884" s="52">
        <v>9</v>
      </c>
      <c r="E884" s="10" t="s">
        <v>2640</v>
      </c>
      <c r="F884" s="10" t="s">
        <v>2753</v>
      </c>
      <c r="H884" t="str">
        <f t="shared" si="37"/>
        <v>866N</v>
      </c>
      <c r="I884" t="str">
        <f t="shared" si="36"/>
        <v>9-I03</v>
      </c>
      <c r="K884" s="36" t="b">
        <f>ISNUMBER(MATCH(B884,Selection!A:A,0))</f>
        <v>0</v>
      </c>
    </row>
    <row r="885" spans="1:11" hidden="1">
      <c r="A885" s="49">
        <v>3969</v>
      </c>
      <c r="B885" s="41">
        <v>868</v>
      </c>
      <c r="C885" s="47" t="s">
        <v>2690</v>
      </c>
      <c r="D885" s="52">
        <v>9</v>
      </c>
      <c r="E885" s="10" t="s">
        <v>2641</v>
      </c>
      <c r="F885" s="10" t="s">
        <v>2753</v>
      </c>
      <c r="H885" t="str">
        <f t="shared" si="37"/>
        <v>868T</v>
      </c>
      <c r="I885" t="str">
        <f t="shared" si="36"/>
        <v>9-I04</v>
      </c>
      <c r="K885" s="36" t="b">
        <f>ISNUMBER(MATCH(B885,Selection!A:A,0))</f>
        <v>0</v>
      </c>
    </row>
    <row r="886" spans="1:11" hidden="1">
      <c r="A886" s="53" t="s">
        <v>2795</v>
      </c>
      <c r="B886" s="41">
        <v>868</v>
      </c>
      <c r="C886" s="47" t="s">
        <v>2248</v>
      </c>
      <c r="D886" s="52">
        <v>9</v>
      </c>
      <c r="E886" s="10" t="s">
        <v>2642</v>
      </c>
      <c r="F886" s="10" t="s">
        <v>2753</v>
      </c>
      <c r="H886" t="str">
        <f t="shared" si="37"/>
        <v>868N</v>
      </c>
      <c r="I886" t="str">
        <f t="shared" si="36"/>
        <v>9-I05</v>
      </c>
      <c r="K886" s="36" t="b">
        <f>ISNUMBER(MATCH(B886,Selection!A:A,0))</f>
        <v>0</v>
      </c>
    </row>
    <row r="887" spans="1:11" hidden="1">
      <c r="A887" s="51">
        <v>3972</v>
      </c>
      <c r="B887" s="41">
        <v>869</v>
      </c>
      <c r="C887" s="46" t="s">
        <v>2690</v>
      </c>
      <c r="D887" s="52">
        <v>9</v>
      </c>
      <c r="E887" s="10" t="s">
        <v>2643</v>
      </c>
      <c r="F887" s="10" t="s">
        <v>2753</v>
      </c>
      <c r="H887" t="str">
        <f t="shared" si="37"/>
        <v>869T</v>
      </c>
      <c r="I887" t="str">
        <f t="shared" si="36"/>
        <v>9-I06</v>
      </c>
      <c r="K887" s="36" t="b">
        <f>ISNUMBER(MATCH(B887,Selection!A:A,0))</f>
        <v>0</v>
      </c>
    </row>
    <row r="888" spans="1:11" hidden="1">
      <c r="A888" s="53" t="s">
        <v>2795</v>
      </c>
      <c r="B888" s="41">
        <v>869</v>
      </c>
      <c r="C888" s="47" t="s">
        <v>2248</v>
      </c>
      <c r="D888" s="52">
        <v>9</v>
      </c>
      <c r="E888" s="10" t="s">
        <v>2481</v>
      </c>
      <c r="F888" s="10" t="s">
        <v>2753</v>
      </c>
      <c r="H888" t="str">
        <f t="shared" si="37"/>
        <v>869N</v>
      </c>
      <c r="I888" t="str">
        <f t="shared" si="36"/>
        <v>9-I07</v>
      </c>
      <c r="K888" s="36" t="b">
        <f>ISNUMBER(MATCH(B888,Selection!A:A,0))</f>
        <v>0</v>
      </c>
    </row>
    <row r="889" spans="1:11" hidden="1">
      <c r="A889" s="51">
        <v>3975</v>
      </c>
      <c r="B889" s="41">
        <v>870</v>
      </c>
      <c r="C889" s="46" t="s">
        <v>2690</v>
      </c>
      <c r="D889" s="52">
        <v>9</v>
      </c>
      <c r="E889" s="10" t="s">
        <v>2482</v>
      </c>
      <c r="F889" s="10" t="s">
        <v>2753</v>
      </c>
      <c r="H889" t="str">
        <f t="shared" si="37"/>
        <v>870T</v>
      </c>
      <c r="I889" t="str">
        <f t="shared" si="36"/>
        <v>9-I08</v>
      </c>
      <c r="K889" s="36" t="b">
        <f>ISNUMBER(MATCH(B889,Selection!A:A,0))</f>
        <v>0</v>
      </c>
    </row>
    <row r="890" spans="1:11" hidden="1">
      <c r="A890" s="49">
        <v>3977</v>
      </c>
      <c r="B890" s="41">
        <v>870</v>
      </c>
      <c r="C890" s="47" t="s">
        <v>2248</v>
      </c>
      <c r="D890" s="52">
        <v>9</v>
      </c>
      <c r="E890" s="10" t="s">
        <v>2483</v>
      </c>
      <c r="F890" s="10" t="s">
        <v>2753</v>
      </c>
      <c r="H890" t="str">
        <f t="shared" si="37"/>
        <v>870N</v>
      </c>
      <c r="I890" t="str">
        <f t="shared" si="36"/>
        <v>9-I09</v>
      </c>
      <c r="K890" s="36" t="b">
        <f>ISNUMBER(MATCH(B890,Selection!A:A,0))</f>
        <v>0</v>
      </c>
    </row>
    <row r="891" spans="1:11" hidden="1">
      <c r="A891" s="49">
        <v>3979</v>
      </c>
      <c r="B891" s="41">
        <v>871</v>
      </c>
      <c r="C891" s="46" t="s">
        <v>2690</v>
      </c>
      <c r="D891" s="52">
        <v>9</v>
      </c>
      <c r="E891" s="10" t="s">
        <v>2782</v>
      </c>
      <c r="F891" s="10" t="s">
        <v>2753</v>
      </c>
      <c r="H891" t="str">
        <f t="shared" si="37"/>
        <v>871T</v>
      </c>
      <c r="I891" t="str">
        <f t="shared" si="36"/>
        <v>9-I10</v>
      </c>
      <c r="K891" s="36" t="b">
        <f>ISNUMBER(MATCH(B891,Selection!A:A,0))</f>
        <v>0</v>
      </c>
    </row>
    <row r="892" spans="1:11" hidden="1">
      <c r="A892" s="49">
        <v>3981</v>
      </c>
      <c r="B892" s="41">
        <v>871</v>
      </c>
      <c r="C892" s="47" t="s">
        <v>2248</v>
      </c>
      <c r="D892" s="52">
        <v>9</v>
      </c>
      <c r="E892" s="10" t="s">
        <v>2484</v>
      </c>
      <c r="F892" s="10" t="s">
        <v>2753</v>
      </c>
      <c r="H892" t="str">
        <f t="shared" si="37"/>
        <v>871N</v>
      </c>
      <c r="I892" t="str">
        <f t="shared" si="36"/>
        <v>9-J01</v>
      </c>
      <c r="K892" s="36" t="b">
        <f>ISNUMBER(MATCH(B892,Selection!A:A,0))</f>
        <v>0</v>
      </c>
    </row>
    <row r="893" spans="1:11" hidden="1">
      <c r="A893" s="49">
        <v>3983</v>
      </c>
      <c r="B893" s="41">
        <v>872</v>
      </c>
      <c r="C893" s="46" t="s">
        <v>2690</v>
      </c>
      <c r="D893" s="52">
        <v>9</v>
      </c>
      <c r="E893" s="10" t="s">
        <v>2485</v>
      </c>
      <c r="F893" s="10" t="s">
        <v>2753</v>
      </c>
      <c r="H893" t="str">
        <f t="shared" si="37"/>
        <v>872T</v>
      </c>
      <c r="I893" t="str">
        <f t="shared" si="36"/>
        <v>9-J02</v>
      </c>
      <c r="K893" s="36" t="b">
        <f>ISNUMBER(MATCH(B893,Selection!A:A,0))</f>
        <v>0</v>
      </c>
    </row>
    <row r="894" spans="1:11" hidden="1">
      <c r="A894" s="49">
        <v>3985</v>
      </c>
      <c r="B894" s="41">
        <v>872</v>
      </c>
      <c r="C894" s="47" t="s">
        <v>2248</v>
      </c>
      <c r="D894" s="52">
        <v>9</v>
      </c>
      <c r="E894" s="10" t="s">
        <v>2486</v>
      </c>
      <c r="F894" s="10" t="s">
        <v>2753</v>
      </c>
      <c r="H894" t="str">
        <f t="shared" si="37"/>
        <v>872N</v>
      </c>
      <c r="I894" t="str">
        <f t="shared" si="36"/>
        <v>9-J03</v>
      </c>
      <c r="K894" s="36" t="b">
        <f>ISNUMBER(MATCH(B894,Selection!A:A,0))</f>
        <v>0</v>
      </c>
    </row>
    <row r="895" spans="1:11" hidden="1">
      <c r="A895" s="49">
        <v>3987</v>
      </c>
      <c r="B895" s="41">
        <v>873</v>
      </c>
      <c r="C895" s="46" t="s">
        <v>2690</v>
      </c>
      <c r="D895" s="52">
        <v>9</v>
      </c>
      <c r="E895" s="10" t="s">
        <v>2487</v>
      </c>
      <c r="F895" s="10" t="s">
        <v>2753</v>
      </c>
      <c r="H895" t="str">
        <f t="shared" si="37"/>
        <v>873T</v>
      </c>
      <c r="I895" t="str">
        <f t="shared" ref="I895:I908" si="38">D895&amp;"-"&amp;E895</f>
        <v>9-J04</v>
      </c>
      <c r="K895" s="36" t="b">
        <f>ISNUMBER(MATCH(B895,Selection!A:A,0))</f>
        <v>0</v>
      </c>
    </row>
    <row r="896" spans="1:11" hidden="1">
      <c r="A896" s="49">
        <v>3989</v>
      </c>
      <c r="B896" s="41">
        <v>873</v>
      </c>
      <c r="C896" s="47" t="s">
        <v>2248</v>
      </c>
      <c r="D896" s="52">
        <v>9</v>
      </c>
      <c r="E896" s="10" t="s">
        <v>2488</v>
      </c>
      <c r="F896" s="10" t="s">
        <v>2753</v>
      </c>
      <c r="H896" t="str">
        <f t="shared" si="37"/>
        <v>873N</v>
      </c>
      <c r="I896" t="str">
        <f t="shared" si="38"/>
        <v>9-J05</v>
      </c>
      <c r="K896" s="36" t="b">
        <f>ISNUMBER(MATCH(B896,Selection!A:A,0))</f>
        <v>0</v>
      </c>
    </row>
    <row r="897" spans="1:11" hidden="1">
      <c r="A897" s="49">
        <v>3992</v>
      </c>
      <c r="B897" s="41">
        <v>874</v>
      </c>
      <c r="C897" s="46" t="s">
        <v>2690</v>
      </c>
      <c r="D897" s="52">
        <v>9</v>
      </c>
      <c r="E897" s="10" t="s">
        <v>2489</v>
      </c>
      <c r="F897" s="10" t="s">
        <v>2753</v>
      </c>
      <c r="H897" t="str">
        <f t="shared" si="37"/>
        <v>874T</v>
      </c>
      <c r="I897" t="str">
        <f t="shared" si="38"/>
        <v>9-J06</v>
      </c>
      <c r="K897" s="36" t="b">
        <f>ISNUMBER(MATCH(B897,Selection!A:A,0))</f>
        <v>0</v>
      </c>
    </row>
    <row r="898" spans="1:11" hidden="1">
      <c r="A898" s="49">
        <v>3994</v>
      </c>
      <c r="B898" s="41">
        <v>874</v>
      </c>
      <c r="C898" s="47" t="s">
        <v>2248</v>
      </c>
      <c r="D898" s="52">
        <v>9</v>
      </c>
      <c r="E898" s="10" t="s">
        <v>2490</v>
      </c>
      <c r="F898" s="10" t="s">
        <v>2753</v>
      </c>
      <c r="H898" t="str">
        <f t="shared" ref="H898:H908" si="39">B898&amp;C898</f>
        <v>874N</v>
      </c>
      <c r="I898" t="str">
        <f t="shared" si="38"/>
        <v>9-J07</v>
      </c>
      <c r="K898" s="36" t="b">
        <f>ISNUMBER(MATCH(B898,Selection!A:A,0))</f>
        <v>0</v>
      </c>
    </row>
    <row r="899" spans="1:11" hidden="1">
      <c r="A899" s="49">
        <v>3996</v>
      </c>
      <c r="B899" s="41">
        <v>875</v>
      </c>
      <c r="C899" s="46" t="s">
        <v>2690</v>
      </c>
      <c r="D899" s="52">
        <v>9</v>
      </c>
      <c r="E899" s="10" t="s">
        <v>2836</v>
      </c>
      <c r="F899" s="10" t="s">
        <v>2753</v>
      </c>
      <c r="H899" t="str">
        <f t="shared" si="39"/>
        <v>875T</v>
      </c>
      <c r="I899" t="str">
        <f t="shared" si="38"/>
        <v>9-J08</v>
      </c>
      <c r="K899" s="36" t="b">
        <f>ISNUMBER(MATCH(B899,Selection!A:A,0))</f>
        <v>0</v>
      </c>
    </row>
    <row r="900" spans="1:11" hidden="1">
      <c r="A900" s="49">
        <v>3998</v>
      </c>
      <c r="B900" s="41">
        <v>875</v>
      </c>
      <c r="C900" s="47" t="s">
        <v>2248</v>
      </c>
      <c r="D900" s="52">
        <v>9</v>
      </c>
      <c r="E900" s="10" t="s">
        <v>2837</v>
      </c>
      <c r="F900" s="10" t="s">
        <v>2753</v>
      </c>
      <c r="H900" t="str">
        <f t="shared" si="39"/>
        <v>875N</v>
      </c>
      <c r="I900" t="str">
        <f t="shared" si="38"/>
        <v>9-J09</v>
      </c>
      <c r="K900" s="36" t="b">
        <f>ISNUMBER(MATCH(B900,Selection!A:A,0))</f>
        <v>0</v>
      </c>
    </row>
    <row r="901" spans="1:11" hidden="1">
      <c r="A901" s="49">
        <v>4000</v>
      </c>
      <c r="B901" s="41">
        <v>876</v>
      </c>
      <c r="C901" s="46" t="s">
        <v>2690</v>
      </c>
      <c r="D901" s="52">
        <v>9</v>
      </c>
      <c r="E901" s="10" t="s">
        <v>2593</v>
      </c>
      <c r="F901" s="10" t="s">
        <v>2753</v>
      </c>
      <c r="H901" t="str">
        <f t="shared" si="39"/>
        <v>876T</v>
      </c>
      <c r="I901" t="str">
        <f t="shared" si="38"/>
        <v>9-J10</v>
      </c>
      <c r="K901" s="36" t="b">
        <f>ISNUMBER(MATCH(B901,Selection!A:A,0))</f>
        <v>0</v>
      </c>
    </row>
    <row r="902" spans="1:11" hidden="1">
      <c r="A902" s="49">
        <v>4002</v>
      </c>
      <c r="B902" s="41">
        <v>876</v>
      </c>
      <c r="C902" s="47" t="s">
        <v>2248</v>
      </c>
      <c r="D902" s="10">
        <v>10</v>
      </c>
      <c r="E902" s="10" t="s">
        <v>2770</v>
      </c>
      <c r="F902" s="10" t="s">
        <v>2753</v>
      </c>
      <c r="H902" t="str">
        <f t="shared" si="39"/>
        <v>876N</v>
      </c>
      <c r="I902" t="str">
        <f t="shared" si="38"/>
        <v>10-A01</v>
      </c>
      <c r="K902" s="36" t="b">
        <f>ISNUMBER(MATCH(B902,Selection!A:A,0))</f>
        <v>0</v>
      </c>
    </row>
    <row r="903" spans="1:11" hidden="1">
      <c r="A903" s="49">
        <v>4004</v>
      </c>
      <c r="B903" s="41">
        <v>877</v>
      </c>
      <c r="C903" s="46" t="s">
        <v>2690</v>
      </c>
      <c r="D903" s="10">
        <v>10</v>
      </c>
      <c r="E903" s="10" t="s">
        <v>2771</v>
      </c>
      <c r="F903" s="10" t="s">
        <v>2753</v>
      </c>
      <c r="H903" t="str">
        <f t="shared" si="39"/>
        <v>877T</v>
      </c>
      <c r="I903" t="str">
        <f t="shared" si="38"/>
        <v>10-A02</v>
      </c>
      <c r="K903" s="36" t="b">
        <f>ISNUMBER(MATCH(B903,Selection!A:A,0))</f>
        <v>0</v>
      </c>
    </row>
    <row r="904" spans="1:11" hidden="1">
      <c r="A904" s="49">
        <v>4006</v>
      </c>
      <c r="B904" s="41">
        <v>877</v>
      </c>
      <c r="C904" s="47" t="s">
        <v>2248</v>
      </c>
      <c r="D904" s="10">
        <v>10</v>
      </c>
      <c r="E904" s="10" t="s">
        <v>2763</v>
      </c>
      <c r="F904" s="10" t="s">
        <v>2753</v>
      </c>
      <c r="H904" t="str">
        <f t="shared" si="39"/>
        <v>877N</v>
      </c>
      <c r="I904" t="str">
        <f t="shared" si="38"/>
        <v>10-A03</v>
      </c>
      <c r="K904" s="36" t="b">
        <f>ISNUMBER(MATCH(B904,Selection!A:A,0))</f>
        <v>0</v>
      </c>
    </row>
    <row r="905" spans="1:11" hidden="1">
      <c r="A905" s="49">
        <v>4008</v>
      </c>
      <c r="B905" s="41">
        <v>878</v>
      </c>
      <c r="C905" s="46" t="s">
        <v>2690</v>
      </c>
      <c r="D905" s="10">
        <v>10</v>
      </c>
      <c r="E905" s="10" t="s">
        <v>2756</v>
      </c>
      <c r="F905" s="10" t="s">
        <v>2753</v>
      </c>
      <c r="H905" t="str">
        <f t="shared" si="39"/>
        <v>878T</v>
      </c>
      <c r="I905" t="str">
        <f t="shared" si="38"/>
        <v>10-A04</v>
      </c>
      <c r="K905" s="36" t="b">
        <f>ISNUMBER(MATCH(B905,Selection!A:A,0))</f>
        <v>0</v>
      </c>
    </row>
    <row r="906" spans="1:11" hidden="1">
      <c r="A906" s="49">
        <v>4011</v>
      </c>
      <c r="B906" s="41">
        <v>878</v>
      </c>
      <c r="C906" s="47" t="s">
        <v>2248</v>
      </c>
      <c r="D906" s="10">
        <v>10</v>
      </c>
      <c r="E906" s="10" t="s">
        <v>2757</v>
      </c>
      <c r="F906" s="10" t="s">
        <v>2753</v>
      </c>
      <c r="H906" t="str">
        <f t="shared" si="39"/>
        <v>878N</v>
      </c>
      <c r="I906" t="str">
        <f t="shared" si="38"/>
        <v>10-A05</v>
      </c>
      <c r="K906" s="36" t="b">
        <f>ISNUMBER(MATCH(B906,Selection!A:A,0))</f>
        <v>0</v>
      </c>
    </row>
    <row r="907" spans="1:11" hidden="1">
      <c r="A907" s="49">
        <v>4013</v>
      </c>
      <c r="B907" s="41">
        <v>879</v>
      </c>
      <c r="C907" s="46" t="s">
        <v>2690</v>
      </c>
      <c r="D907" s="10">
        <v>10</v>
      </c>
      <c r="E907" s="10" t="s">
        <v>2758</v>
      </c>
      <c r="F907" s="10" t="s">
        <v>2753</v>
      </c>
      <c r="H907" t="str">
        <f t="shared" si="39"/>
        <v>879T</v>
      </c>
      <c r="I907" t="str">
        <f t="shared" si="38"/>
        <v>10-A06</v>
      </c>
      <c r="K907" s="36" t="b">
        <f>ISNUMBER(MATCH(B907,Selection!A:A,0))</f>
        <v>0</v>
      </c>
    </row>
    <row r="908" spans="1:11" hidden="1">
      <c r="A908" s="56">
        <v>4015</v>
      </c>
      <c r="B908" s="57">
        <v>879</v>
      </c>
      <c r="C908" s="58" t="s">
        <v>2248</v>
      </c>
      <c r="D908" s="59">
        <v>10</v>
      </c>
      <c r="E908" s="59" t="s">
        <v>2918</v>
      </c>
      <c r="F908" s="10" t="s">
        <v>2753</v>
      </c>
      <c r="H908" t="str">
        <f t="shared" si="39"/>
        <v>879N</v>
      </c>
      <c r="I908" t="str">
        <f t="shared" si="38"/>
        <v>10-A07</v>
      </c>
      <c r="K908" s="36" t="b">
        <f>ISNUMBER(MATCH(B908,Selection!A:A,0))</f>
        <v>0</v>
      </c>
    </row>
    <row r="909" spans="1:11" hidden="1">
      <c r="A909" s="10">
        <v>278</v>
      </c>
      <c r="B909" s="10">
        <v>26</v>
      </c>
      <c r="C909" s="44" t="s">
        <v>2690</v>
      </c>
      <c r="D909" s="10">
        <v>10</v>
      </c>
      <c r="E909" s="10" t="s">
        <v>2919</v>
      </c>
      <c r="F909" s="10"/>
      <c r="H909" t="str">
        <f t="shared" ref="H909:H961" si="40">B909&amp;C909</f>
        <v>26T</v>
      </c>
      <c r="I909" t="str">
        <f t="shared" ref="I909:I961" si="41">D909&amp;"-"&amp;E909</f>
        <v>10-A08</v>
      </c>
      <c r="K909" s="36" t="b">
        <f>ISNUMBER(MATCH(B909,Selection!A:A,0))</f>
        <v>0</v>
      </c>
    </row>
    <row r="910" spans="1:11" hidden="1">
      <c r="A910" s="10">
        <v>320</v>
      </c>
      <c r="B910" s="10">
        <v>26</v>
      </c>
      <c r="C910" s="44" t="s">
        <v>2248</v>
      </c>
      <c r="D910" s="10">
        <v>10</v>
      </c>
      <c r="E910" s="10" t="s">
        <v>2920</v>
      </c>
      <c r="F910" s="10"/>
      <c r="H910" t="str">
        <f t="shared" si="40"/>
        <v>26N</v>
      </c>
      <c r="I910" t="str">
        <f t="shared" si="41"/>
        <v>10-A09</v>
      </c>
      <c r="K910" s="36" t="b">
        <f>ISNUMBER(MATCH(B910,Selection!A:A,0))</f>
        <v>0</v>
      </c>
    </row>
    <row r="911" spans="1:11" hidden="1">
      <c r="A911" s="10">
        <v>273</v>
      </c>
      <c r="B911" s="10">
        <v>27</v>
      </c>
      <c r="C911" s="44" t="s">
        <v>2690</v>
      </c>
      <c r="D911" s="10">
        <v>10</v>
      </c>
      <c r="E911" s="10" t="s">
        <v>2437</v>
      </c>
      <c r="F911" s="10"/>
      <c r="H911" t="str">
        <f t="shared" si="40"/>
        <v>27T</v>
      </c>
      <c r="I911" t="str">
        <f t="shared" si="41"/>
        <v>10-A10</v>
      </c>
      <c r="K911" s="36" t="b">
        <f>ISNUMBER(MATCH(B911,Selection!A:A,0))</f>
        <v>0</v>
      </c>
    </row>
    <row r="912" spans="1:11" hidden="1">
      <c r="A912" s="10">
        <v>319</v>
      </c>
      <c r="B912" s="10">
        <v>27</v>
      </c>
      <c r="C912" s="44" t="s">
        <v>2248</v>
      </c>
      <c r="D912" s="10">
        <v>10</v>
      </c>
      <c r="E912" s="10" t="s">
        <v>2921</v>
      </c>
      <c r="F912" s="10"/>
      <c r="H912" t="str">
        <f t="shared" si="40"/>
        <v>27N</v>
      </c>
      <c r="I912" t="str">
        <f t="shared" si="41"/>
        <v>10-B01</v>
      </c>
      <c r="K912" s="36" t="b">
        <f>ISNUMBER(MATCH(B912,Selection!A:A,0))</f>
        <v>0</v>
      </c>
    </row>
    <row r="913" spans="1:11" hidden="1">
      <c r="A913" s="10">
        <v>275</v>
      </c>
      <c r="B913" s="10">
        <v>28</v>
      </c>
      <c r="C913" s="44" t="s">
        <v>3170</v>
      </c>
      <c r="D913" s="10">
        <v>10</v>
      </c>
      <c r="E913" s="10" t="s">
        <v>2922</v>
      </c>
      <c r="F913" s="10"/>
      <c r="H913" t="str">
        <f t="shared" si="40"/>
        <v>28ADE</v>
      </c>
      <c r="I913" t="str">
        <f t="shared" si="41"/>
        <v>10-B02</v>
      </c>
      <c r="K913" s="36" t="b">
        <f>ISNUMBER(MATCH(B913,Selection!A:A,0))</f>
        <v>0</v>
      </c>
    </row>
    <row r="914" spans="1:11" hidden="1">
      <c r="A914" s="10">
        <v>307</v>
      </c>
      <c r="B914" s="10">
        <v>28</v>
      </c>
      <c r="C914" s="44" t="s">
        <v>2248</v>
      </c>
      <c r="D914" s="10">
        <v>10</v>
      </c>
      <c r="E914" s="10" t="s">
        <v>3082</v>
      </c>
      <c r="F914" s="10"/>
      <c r="H914" t="str">
        <f t="shared" si="40"/>
        <v>28N</v>
      </c>
      <c r="I914" t="str">
        <f t="shared" si="41"/>
        <v>10-B03</v>
      </c>
      <c r="K914" s="36" t="b">
        <f>ISNUMBER(MATCH(B914,Selection!A:A,0))</f>
        <v>0</v>
      </c>
    </row>
    <row r="915" spans="1:11" hidden="1">
      <c r="A915" s="10">
        <v>282</v>
      </c>
      <c r="B915" s="10">
        <v>31</v>
      </c>
      <c r="C915" s="44" t="s">
        <v>2690</v>
      </c>
      <c r="D915" s="10">
        <v>10</v>
      </c>
      <c r="E915" s="10" t="s">
        <v>3083</v>
      </c>
      <c r="F915" s="10"/>
      <c r="H915" t="str">
        <f t="shared" si="40"/>
        <v>31T</v>
      </c>
      <c r="I915" t="str">
        <f t="shared" si="41"/>
        <v>10-B04</v>
      </c>
      <c r="K915" s="36" t="b">
        <f>ISNUMBER(MATCH(B915,Selection!A:A,0))</f>
        <v>0</v>
      </c>
    </row>
    <row r="916" spans="1:11" hidden="1">
      <c r="A916" s="10">
        <v>425</v>
      </c>
      <c r="B916" s="10">
        <v>44</v>
      </c>
      <c r="C916" s="44" t="s">
        <v>2690</v>
      </c>
      <c r="D916" s="10">
        <v>10</v>
      </c>
      <c r="E916" s="10" t="s">
        <v>2938</v>
      </c>
      <c r="F916" s="10"/>
      <c r="H916" t="str">
        <f t="shared" si="40"/>
        <v>44T</v>
      </c>
      <c r="I916" t="str">
        <f t="shared" si="41"/>
        <v>10-B05</v>
      </c>
      <c r="K916" s="36" t="b">
        <f>ISNUMBER(MATCH(B916,Selection!A:A,0))</f>
        <v>0</v>
      </c>
    </row>
    <row r="917" spans="1:11" hidden="1">
      <c r="A917" s="10">
        <v>1341</v>
      </c>
      <c r="B917" s="10">
        <v>44</v>
      </c>
      <c r="C917" s="44" t="s">
        <v>2248</v>
      </c>
      <c r="D917" s="10">
        <v>10</v>
      </c>
      <c r="E917" s="10" t="s">
        <v>2939</v>
      </c>
      <c r="F917" s="10"/>
      <c r="H917" t="str">
        <f t="shared" si="40"/>
        <v>44N</v>
      </c>
      <c r="I917" t="str">
        <f t="shared" si="41"/>
        <v>10-B06</v>
      </c>
      <c r="K917" s="36" t="b">
        <f>ISNUMBER(MATCH(B917,Selection!A:A,0))</f>
        <v>0</v>
      </c>
    </row>
    <row r="918" spans="1:11" hidden="1">
      <c r="A918" s="10">
        <v>386</v>
      </c>
      <c r="B918" s="10">
        <v>48</v>
      </c>
      <c r="C918" s="44" t="s">
        <v>2690</v>
      </c>
      <c r="D918" s="10">
        <v>10</v>
      </c>
      <c r="E918" s="10" t="s">
        <v>2940</v>
      </c>
      <c r="F918" s="10"/>
      <c r="H918" t="str">
        <f t="shared" si="40"/>
        <v>48T</v>
      </c>
      <c r="I918" t="str">
        <f t="shared" si="41"/>
        <v>10-B07</v>
      </c>
      <c r="K918" s="36" t="b">
        <f>ISNUMBER(MATCH(B918,Selection!A:A,0))</f>
        <v>0</v>
      </c>
    </row>
    <row r="919" spans="1:11" hidden="1">
      <c r="A919" s="10">
        <v>1447</v>
      </c>
      <c r="B919" s="10">
        <v>48</v>
      </c>
      <c r="C919" s="44" t="s">
        <v>2248</v>
      </c>
      <c r="D919" s="10">
        <v>10</v>
      </c>
      <c r="E919" s="10" t="s">
        <v>2941</v>
      </c>
      <c r="F919" s="10"/>
      <c r="H919" t="str">
        <f t="shared" si="40"/>
        <v>48N</v>
      </c>
      <c r="I919" t="str">
        <f t="shared" si="41"/>
        <v>10-B08</v>
      </c>
      <c r="K919" s="36" t="b">
        <f>ISNUMBER(MATCH(B919,Selection!A:A,0))</f>
        <v>0</v>
      </c>
    </row>
    <row r="920" spans="1:11" hidden="1">
      <c r="A920" s="10">
        <v>388</v>
      </c>
      <c r="B920" s="10">
        <v>52</v>
      </c>
      <c r="C920" s="44" t="s">
        <v>2690</v>
      </c>
      <c r="D920" s="10">
        <v>10</v>
      </c>
      <c r="E920" s="10" t="s">
        <v>2942</v>
      </c>
      <c r="F920" s="10"/>
      <c r="H920" t="str">
        <f t="shared" si="40"/>
        <v>52T</v>
      </c>
      <c r="I920" t="str">
        <f t="shared" si="41"/>
        <v>10-B09</v>
      </c>
      <c r="K920" s="36" t="b">
        <f>ISNUMBER(MATCH(B920,Selection!A:A,0))</f>
        <v>0</v>
      </c>
    </row>
    <row r="921" spans="1:11" hidden="1">
      <c r="A921" s="10">
        <v>1356</v>
      </c>
      <c r="B921" s="10">
        <v>52</v>
      </c>
      <c r="C921" s="44" t="s">
        <v>2248</v>
      </c>
      <c r="D921" s="10">
        <v>10</v>
      </c>
      <c r="E921" s="10" t="s">
        <v>2784</v>
      </c>
      <c r="F921" s="10"/>
      <c r="H921" t="str">
        <f t="shared" si="40"/>
        <v>52N</v>
      </c>
      <c r="I921" t="str">
        <f t="shared" si="41"/>
        <v>10-B10</v>
      </c>
      <c r="K921" s="36" t="b">
        <f>ISNUMBER(MATCH(B921,Selection!A:A,0))</f>
        <v>0</v>
      </c>
    </row>
    <row r="922" spans="1:11" hidden="1">
      <c r="A922" s="10">
        <v>367</v>
      </c>
      <c r="B922" s="10">
        <v>53</v>
      </c>
      <c r="C922" s="44" t="s">
        <v>2690</v>
      </c>
      <c r="D922" s="10">
        <v>10</v>
      </c>
      <c r="E922" s="10" t="s">
        <v>2943</v>
      </c>
      <c r="F922" s="10"/>
      <c r="H922" t="str">
        <f t="shared" si="40"/>
        <v>53T</v>
      </c>
      <c r="I922" t="str">
        <f t="shared" si="41"/>
        <v>10-C01</v>
      </c>
      <c r="K922" s="36" t="b">
        <f>ISNUMBER(MATCH(B922,Selection!A:A,0))</f>
        <v>0</v>
      </c>
    </row>
    <row r="923" spans="1:11" hidden="1">
      <c r="A923" s="10">
        <v>1340</v>
      </c>
      <c r="B923" s="10">
        <v>53</v>
      </c>
      <c r="C923" s="44" t="s">
        <v>2248</v>
      </c>
      <c r="D923" s="10">
        <v>10</v>
      </c>
      <c r="E923" s="10" t="s">
        <v>2944</v>
      </c>
      <c r="F923" s="10"/>
      <c r="H923" t="str">
        <f t="shared" si="40"/>
        <v>53N</v>
      </c>
      <c r="I923" t="str">
        <f t="shared" si="41"/>
        <v>10-C02</v>
      </c>
      <c r="K923" s="36" t="b">
        <f>ISNUMBER(MATCH(B923,Selection!A:A,0))</f>
        <v>0</v>
      </c>
    </row>
    <row r="924" spans="1:11" hidden="1">
      <c r="A924" s="10">
        <v>387</v>
      </c>
      <c r="B924" s="10">
        <v>54</v>
      </c>
      <c r="C924" s="44" t="s">
        <v>2690</v>
      </c>
      <c r="D924" s="10">
        <v>10</v>
      </c>
      <c r="E924" s="10" t="s">
        <v>2945</v>
      </c>
      <c r="F924" s="10"/>
      <c r="H924" t="str">
        <f t="shared" si="40"/>
        <v>54T</v>
      </c>
      <c r="I924" t="str">
        <f t="shared" si="41"/>
        <v>10-C03</v>
      </c>
      <c r="K924" s="36" t="b">
        <f>ISNUMBER(MATCH(B924,Selection!A:A,0))</f>
        <v>0</v>
      </c>
    </row>
    <row r="925" spans="1:11" hidden="1">
      <c r="A925" s="10">
        <v>1355</v>
      </c>
      <c r="B925" s="10">
        <v>54</v>
      </c>
      <c r="C925" s="44" t="s">
        <v>2248</v>
      </c>
      <c r="D925" s="10">
        <v>10</v>
      </c>
      <c r="E925" s="10" t="s">
        <v>2946</v>
      </c>
      <c r="F925" s="10"/>
      <c r="H925" t="str">
        <f t="shared" si="40"/>
        <v>54N</v>
      </c>
      <c r="I925" t="str">
        <f t="shared" si="41"/>
        <v>10-C04</v>
      </c>
      <c r="K925" s="36" t="b">
        <f>ISNUMBER(MATCH(B925,Selection!A:A,0))</f>
        <v>0</v>
      </c>
    </row>
    <row r="926" spans="1:11" hidden="1">
      <c r="A926" s="10">
        <v>679</v>
      </c>
      <c r="B926" s="10">
        <v>56</v>
      </c>
      <c r="C926" s="44" t="s">
        <v>2690</v>
      </c>
      <c r="D926" s="10">
        <v>10</v>
      </c>
      <c r="E926" s="10" t="s">
        <v>2947</v>
      </c>
      <c r="F926" s="10"/>
      <c r="H926" t="str">
        <f t="shared" si="40"/>
        <v>56T</v>
      </c>
      <c r="I926" t="str">
        <f t="shared" si="41"/>
        <v>10-C05</v>
      </c>
      <c r="K926" s="36" t="b">
        <f>ISNUMBER(MATCH(B926,Selection!A:A,0))</f>
        <v>0</v>
      </c>
    </row>
    <row r="927" spans="1:11" hidden="1">
      <c r="A927" s="10">
        <v>1448</v>
      </c>
      <c r="B927" s="10">
        <v>56</v>
      </c>
      <c r="C927" s="44" t="s">
        <v>2248</v>
      </c>
      <c r="D927" s="10">
        <v>10</v>
      </c>
      <c r="E927" s="10" t="s">
        <v>3021</v>
      </c>
      <c r="F927" s="10"/>
      <c r="H927" t="str">
        <f t="shared" si="40"/>
        <v>56N</v>
      </c>
      <c r="I927" t="str">
        <f t="shared" si="41"/>
        <v>10-C06</v>
      </c>
      <c r="K927" s="36" t="b">
        <f>ISNUMBER(MATCH(B927,Selection!A:A,0))</f>
        <v>0</v>
      </c>
    </row>
    <row r="928" spans="1:11" hidden="1">
      <c r="A928" s="10">
        <v>1313</v>
      </c>
      <c r="B928" s="10">
        <v>57</v>
      </c>
      <c r="C928" s="44" t="s">
        <v>2248</v>
      </c>
      <c r="D928" s="10">
        <v>10</v>
      </c>
      <c r="E928" s="10" t="s">
        <v>2826</v>
      </c>
      <c r="F928" s="10"/>
      <c r="H928" t="str">
        <f t="shared" si="40"/>
        <v>57N</v>
      </c>
      <c r="I928" t="str">
        <f t="shared" si="41"/>
        <v>10-C07</v>
      </c>
      <c r="K928" s="36" t="b">
        <f>ISNUMBER(MATCH(B928,Selection!A:A,0))</f>
        <v>0</v>
      </c>
    </row>
    <row r="929" spans="1:11" hidden="1">
      <c r="A929" s="10">
        <v>427</v>
      </c>
      <c r="B929" s="10">
        <v>58</v>
      </c>
      <c r="C929" s="44" t="s">
        <v>2690</v>
      </c>
      <c r="D929" s="10">
        <v>10</v>
      </c>
      <c r="E929" s="10" t="s">
        <v>3022</v>
      </c>
      <c r="F929" s="10"/>
      <c r="H929" t="str">
        <f t="shared" si="40"/>
        <v>58T</v>
      </c>
      <c r="I929" t="str">
        <f t="shared" si="41"/>
        <v>10-C08</v>
      </c>
      <c r="K929" s="36" t="b">
        <f>ISNUMBER(MATCH(B929,Selection!A:A,0))</f>
        <v>0</v>
      </c>
    </row>
    <row r="930" spans="1:11" hidden="1">
      <c r="A930" s="10">
        <v>1450</v>
      </c>
      <c r="B930" s="10">
        <v>58</v>
      </c>
      <c r="C930" s="44" t="s">
        <v>2248</v>
      </c>
      <c r="D930" s="10">
        <v>10</v>
      </c>
      <c r="E930" s="10" t="s">
        <v>2948</v>
      </c>
      <c r="F930" s="10"/>
      <c r="H930" t="str">
        <f t="shared" si="40"/>
        <v>58N</v>
      </c>
      <c r="I930" t="str">
        <f t="shared" si="41"/>
        <v>10-C09</v>
      </c>
      <c r="K930" s="36" t="b">
        <f>ISNUMBER(MATCH(B930,Selection!A:A,0))</f>
        <v>0</v>
      </c>
    </row>
    <row r="931" spans="1:11" hidden="1">
      <c r="A931" s="10">
        <v>404</v>
      </c>
      <c r="B931" s="10">
        <v>63</v>
      </c>
      <c r="C931" s="44" t="s">
        <v>2690</v>
      </c>
      <c r="D931" s="10">
        <v>10</v>
      </c>
      <c r="E931" s="10" t="s">
        <v>3023</v>
      </c>
      <c r="F931" s="10"/>
      <c r="H931" t="str">
        <f t="shared" si="40"/>
        <v>63T</v>
      </c>
      <c r="I931" t="str">
        <f t="shared" si="41"/>
        <v>10-C10</v>
      </c>
      <c r="K931" s="36" t="b">
        <f>ISNUMBER(MATCH(B931,Selection!A:A,0))</f>
        <v>0</v>
      </c>
    </row>
    <row r="932" spans="1:11" hidden="1">
      <c r="A932" s="10">
        <v>1352</v>
      </c>
      <c r="B932" s="10">
        <v>63</v>
      </c>
      <c r="C932" s="44" t="s">
        <v>2248</v>
      </c>
      <c r="D932" s="10">
        <v>10</v>
      </c>
      <c r="E932" s="10" t="s">
        <v>2949</v>
      </c>
      <c r="F932" s="10"/>
      <c r="H932" t="str">
        <f t="shared" si="40"/>
        <v>63N</v>
      </c>
      <c r="I932" t="str">
        <f t="shared" si="41"/>
        <v>10-D01</v>
      </c>
      <c r="K932" s="36" t="b">
        <f>ISNUMBER(MATCH(B932,Selection!A:A,0))</f>
        <v>0</v>
      </c>
    </row>
    <row r="933" spans="1:11" hidden="1">
      <c r="A933" s="10">
        <v>428</v>
      </c>
      <c r="B933" s="10">
        <v>65</v>
      </c>
      <c r="C933" s="44" t="s">
        <v>2690</v>
      </c>
      <c r="D933" s="10">
        <v>10</v>
      </c>
      <c r="E933" s="10" t="s">
        <v>2950</v>
      </c>
      <c r="F933" s="10"/>
      <c r="H933" t="str">
        <f t="shared" si="40"/>
        <v>65T</v>
      </c>
      <c r="I933" t="str">
        <f t="shared" si="41"/>
        <v>10-D02</v>
      </c>
      <c r="K933" s="36" t="b">
        <f>ISNUMBER(MATCH(B933,Selection!A:A,0))</f>
        <v>0</v>
      </c>
    </row>
    <row r="934" spans="1:11" hidden="1">
      <c r="A934" s="10">
        <v>458</v>
      </c>
      <c r="B934" s="10">
        <v>65</v>
      </c>
      <c r="C934" s="44" t="s">
        <v>2248</v>
      </c>
      <c r="D934" s="10">
        <v>10</v>
      </c>
      <c r="E934" s="10" t="s">
        <v>2951</v>
      </c>
      <c r="F934" s="10"/>
      <c r="H934" t="str">
        <f t="shared" si="40"/>
        <v>65N</v>
      </c>
      <c r="I934" t="str">
        <f t="shared" si="41"/>
        <v>10-D03</v>
      </c>
      <c r="K934" s="36" t="b">
        <f>ISNUMBER(MATCH(B934,Selection!A:A,0))</f>
        <v>0</v>
      </c>
    </row>
    <row r="935" spans="1:11" hidden="1">
      <c r="A935" s="10">
        <v>407</v>
      </c>
      <c r="B935" s="10">
        <v>66</v>
      </c>
      <c r="C935" s="44" t="s">
        <v>2690</v>
      </c>
      <c r="D935" s="10">
        <v>10</v>
      </c>
      <c r="E935" s="10" t="s">
        <v>2952</v>
      </c>
      <c r="F935" s="10"/>
      <c r="H935" t="str">
        <f t="shared" si="40"/>
        <v>66T</v>
      </c>
      <c r="I935" t="str">
        <f t="shared" si="41"/>
        <v>10-D04</v>
      </c>
      <c r="K935" s="36" t="b">
        <f>ISNUMBER(MATCH(B935,Selection!A:A,0))</f>
        <v>0</v>
      </c>
    </row>
    <row r="936" spans="1:11" hidden="1">
      <c r="A936" s="10">
        <v>1359</v>
      </c>
      <c r="B936" s="10">
        <v>66</v>
      </c>
      <c r="C936" s="44" t="s">
        <v>2248</v>
      </c>
      <c r="D936" s="10">
        <v>10</v>
      </c>
      <c r="E936" s="10" t="s">
        <v>2926</v>
      </c>
      <c r="F936" s="10"/>
      <c r="H936" t="str">
        <f t="shared" si="40"/>
        <v>66N</v>
      </c>
      <c r="I936" t="str">
        <f t="shared" si="41"/>
        <v>10-D05</v>
      </c>
      <c r="K936" s="36" t="b">
        <f>ISNUMBER(MATCH(B936,Selection!A:A,0))</f>
        <v>0</v>
      </c>
    </row>
    <row r="937" spans="1:11" hidden="1">
      <c r="A937" s="10">
        <v>519</v>
      </c>
      <c r="B937" s="10">
        <v>71</v>
      </c>
      <c r="C937" s="44" t="s">
        <v>3170</v>
      </c>
      <c r="D937" s="10">
        <v>10</v>
      </c>
      <c r="E937" s="10" t="s">
        <v>2927</v>
      </c>
      <c r="F937" s="10"/>
      <c r="H937" t="str">
        <f t="shared" si="40"/>
        <v>71ADE</v>
      </c>
      <c r="I937" t="str">
        <f t="shared" si="41"/>
        <v>10-D06</v>
      </c>
      <c r="K937" s="36" t="b">
        <f>ISNUMBER(MATCH(B937,Selection!A:A,0))</f>
        <v>0</v>
      </c>
    </row>
    <row r="938" spans="1:11" hidden="1">
      <c r="A938" s="10">
        <v>1321</v>
      </c>
      <c r="B938" s="10">
        <v>71</v>
      </c>
      <c r="C938" s="44" t="s">
        <v>2248</v>
      </c>
      <c r="D938" s="10">
        <v>10</v>
      </c>
      <c r="E938" s="10" t="s">
        <v>2827</v>
      </c>
      <c r="F938" s="10"/>
      <c r="H938" t="str">
        <f t="shared" si="40"/>
        <v>71N</v>
      </c>
      <c r="I938" t="str">
        <f t="shared" si="41"/>
        <v>10-D07</v>
      </c>
      <c r="K938" s="36" t="b">
        <f>ISNUMBER(MATCH(B938,Selection!A:A,0))</f>
        <v>0</v>
      </c>
    </row>
    <row r="939" spans="1:11" hidden="1">
      <c r="A939" s="10">
        <v>665</v>
      </c>
      <c r="B939" s="10">
        <v>75</v>
      </c>
      <c r="C939" s="44" t="s">
        <v>2690</v>
      </c>
      <c r="D939" s="10">
        <v>10</v>
      </c>
      <c r="E939" s="10" t="s">
        <v>2828</v>
      </c>
      <c r="F939" s="10"/>
      <c r="H939" t="str">
        <f t="shared" si="40"/>
        <v>75T</v>
      </c>
      <c r="I939" t="str">
        <f t="shared" si="41"/>
        <v>10-D08</v>
      </c>
      <c r="K939" s="36" t="b">
        <f>ISNUMBER(MATCH(B939,Selection!A:A,0))</f>
        <v>0</v>
      </c>
    </row>
    <row r="940" spans="1:11" hidden="1">
      <c r="A940" s="10">
        <v>1366</v>
      </c>
      <c r="B940" s="10">
        <v>75</v>
      </c>
      <c r="C940" s="44" t="s">
        <v>2248</v>
      </c>
      <c r="D940" s="10">
        <v>10</v>
      </c>
      <c r="E940" s="10" t="s">
        <v>2829</v>
      </c>
      <c r="F940" s="10"/>
      <c r="H940" t="str">
        <f t="shared" si="40"/>
        <v>75N</v>
      </c>
      <c r="I940" t="str">
        <f t="shared" si="41"/>
        <v>10-D09</v>
      </c>
      <c r="K940" s="36" t="b">
        <f>ISNUMBER(MATCH(B940,Selection!A:A,0))</f>
        <v>0</v>
      </c>
    </row>
    <row r="941" spans="1:11" hidden="1">
      <c r="A941" s="10">
        <v>534</v>
      </c>
      <c r="B941" s="10">
        <v>82</v>
      </c>
      <c r="C941" s="44" t="s">
        <v>3170</v>
      </c>
      <c r="D941" s="10">
        <v>10</v>
      </c>
      <c r="E941" s="10" t="s">
        <v>2883</v>
      </c>
      <c r="F941" s="10"/>
      <c r="H941" t="str">
        <f t="shared" si="40"/>
        <v>82ADE</v>
      </c>
      <c r="I941" t="str">
        <f t="shared" si="41"/>
        <v>10-D10</v>
      </c>
      <c r="K941" s="36" t="b">
        <f>ISNUMBER(MATCH(B941,Selection!A:A,0))</f>
        <v>0</v>
      </c>
    </row>
    <row r="942" spans="1:11" hidden="1">
      <c r="A942" s="10">
        <v>893</v>
      </c>
      <c r="B942" s="10">
        <v>82</v>
      </c>
      <c r="C942" s="44" t="s">
        <v>2248</v>
      </c>
      <c r="D942" s="10">
        <v>10</v>
      </c>
      <c r="E942" s="10" t="s">
        <v>2830</v>
      </c>
      <c r="F942" s="10"/>
      <c r="H942" t="str">
        <f t="shared" si="40"/>
        <v>82N</v>
      </c>
      <c r="I942" t="str">
        <f t="shared" si="41"/>
        <v>10-E01</v>
      </c>
      <c r="K942" s="36" t="b">
        <f>ISNUMBER(MATCH(B942,Selection!A:A,0))</f>
        <v>0</v>
      </c>
    </row>
    <row r="943" spans="1:11" hidden="1">
      <c r="A943" s="10">
        <v>537</v>
      </c>
      <c r="B943" s="10">
        <v>83</v>
      </c>
      <c r="C943" s="44" t="s">
        <v>2248</v>
      </c>
      <c r="D943" s="10">
        <v>10</v>
      </c>
      <c r="E943" s="10" t="s">
        <v>3166</v>
      </c>
      <c r="F943" s="10"/>
      <c r="H943" t="str">
        <f t="shared" si="40"/>
        <v>83N</v>
      </c>
      <c r="I943" t="str">
        <f t="shared" si="41"/>
        <v>10-E02</v>
      </c>
      <c r="K943" s="36" t="b">
        <f>ISNUMBER(MATCH(B943,Selection!A:A,0))</f>
        <v>0</v>
      </c>
    </row>
    <row r="944" spans="1:11" hidden="1">
      <c r="A944" s="10">
        <v>492</v>
      </c>
      <c r="B944" s="10">
        <v>89</v>
      </c>
      <c r="C944" s="44" t="s">
        <v>2690</v>
      </c>
      <c r="D944" s="10">
        <v>10</v>
      </c>
      <c r="E944" s="10" t="s">
        <v>3167</v>
      </c>
      <c r="F944" s="10"/>
      <c r="H944" t="str">
        <f t="shared" si="40"/>
        <v>89T</v>
      </c>
      <c r="I944" t="str">
        <f t="shared" si="41"/>
        <v>10-E03</v>
      </c>
      <c r="K944" s="36" t="b">
        <f>ISNUMBER(MATCH(B944,Selection!A:A,0))</f>
        <v>0</v>
      </c>
    </row>
    <row r="945" spans="1:11" hidden="1">
      <c r="A945" s="10">
        <v>1935</v>
      </c>
      <c r="B945" s="10">
        <v>89</v>
      </c>
      <c r="C945" s="44" t="s">
        <v>2690</v>
      </c>
      <c r="D945" s="10">
        <v>10</v>
      </c>
      <c r="E945" s="10" t="s">
        <v>3168</v>
      </c>
      <c r="F945" s="10"/>
      <c r="H945" t="str">
        <f t="shared" si="40"/>
        <v>89T</v>
      </c>
      <c r="I945" t="str">
        <f t="shared" si="41"/>
        <v>10-E04</v>
      </c>
      <c r="K945" s="36" t="b">
        <f>ISNUMBER(MATCH(B945,Selection!A:A,0))</f>
        <v>0</v>
      </c>
    </row>
    <row r="946" spans="1:11" hidden="1">
      <c r="A946" s="10">
        <v>667</v>
      </c>
      <c r="B946" s="10">
        <v>92</v>
      </c>
      <c r="C946" s="44" t="s">
        <v>2690</v>
      </c>
      <c r="D946" s="10">
        <v>10</v>
      </c>
      <c r="E946" s="10" t="s">
        <v>2435</v>
      </c>
      <c r="F946" s="10"/>
      <c r="H946" t="str">
        <f t="shared" si="40"/>
        <v>92T</v>
      </c>
      <c r="I946" t="str">
        <f t="shared" si="41"/>
        <v>10-E05</v>
      </c>
      <c r="K946" s="36" t="b">
        <f>ISNUMBER(MATCH(B946,Selection!A:A,0))</f>
        <v>0</v>
      </c>
    </row>
    <row r="947" spans="1:11" hidden="1">
      <c r="A947" s="10">
        <v>891</v>
      </c>
      <c r="B947" s="10">
        <v>92</v>
      </c>
      <c r="C947" s="44" t="s">
        <v>2248</v>
      </c>
      <c r="D947" s="10">
        <v>10</v>
      </c>
      <c r="E947" s="10" t="s">
        <v>2493</v>
      </c>
      <c r="F947" s="10"/>
      <c r="H947" t="str">
        <f t="shared" si="40"/>
        <v>92N</v>
      </c>
      <c r="I947" t="str">
        <f t="shared" si="41"/>
        <v>10-E06</v>
      </c>
      <c r="K947" s="36" t="b">
        <f>ISNUMBER(MATCH(B947,Selection!A:A,0))</f>
        <v>0</v>
      </c>
    </row>
    <row r="948" spans="1:11" hidden="1">
      <c r="A948" s="10">
        <v>676</v>
      </c>
      <c r="B948" s="10">
        <v>93</v>
      </c>
      <c r="C948" s="44" t="s">
        <v>3170</v>
      </c>
      <c r="D948" s="10">
        <v>10</v>
      </c>
      <c r="E948" s="10" t="s">
        <v>2305</v>
      </c>
      <c r="F948" s="10"/>
      <c r="H948" t="str">
        <f t="shared" si="40"/>
        <v>93ADE</v>
      </c>
      <c r="I948" t="str">
        <f t="shared" si="41"/>
        <v>10-E07</v>
      </c>
      <c r="K948" s="36" t="b">
        <f>ISNUMBER(MATCH(B948,Selection!A:A,0))</f>
        <v>0</v>
      </c>
    </row>
    <row r="949" spans="1:11" hidden="1">
      <c r="A949" s="10">
        <v>535</v>
      </c>
      <c r="B949" s="10">
        <v>98</v>
      </c>
      <c r="C949" s="44" t="s">
        <v>3170</v>
      </c>
      <c r="D949" s="10">
        <v>10</v>
      </c>
      <c r="E949" s="10" t="s">
        <v>2306</v>
      </c>
      <c r="F949" s="10"/>
      <c r="H949" t="str">
        <f t="shared" si="40"/>
        <v>98ADE</v>
      </c>
      <c r="I949" t="str">
        <f t="shared" si="41"/>
        <v>10-E08</v>
      </c>
      <c r="K949" s="36" t="b">
        <f>ISNUMBER(MATCH(B949,Selection!A:A,0))</f>
        <v>0</v>
      </c>
    </row>
    <row r="950" spans="1:11" hidden="1">
      <c r="A950" s="10">
        <v>672</v>
      </c>
      <c r="B950" s="10">
        <v>101</v>
      </c>
      <c r="C950" s="44" t="s">
        <v>2690</v>
      </c>
      <c r="D950" s="10">
        <v>10</v>
      </c>
      <c r="E950" s="10" t="s">
        <v>2236</v>
      </c>
      <c r="F950" s="10"/>
      <c r="H950" t="str">
        <f t="shared" si="40"/>
        <v>101T</v>
      </c>
      <c r="I950" t="str">
        <f t="shared" si="41"/>
        <v>10-E09</v>
      </c>
      <c r="K950" s="36" t="b">
        <f>ISNUMBER(MATCH(B950,Selection!A:A,0))</f>
        <v>0</v>
      </c>
    </row>
    <row r="951" spans="1:11" hidden="1">
      <c r="A951" s="10">
        <v>699</v>
      </c>
      <c r="B951" s="10">
        <v>101</v>
      </c>
      <c r="C951" s="44" t="s">
        <v>2248</v>
      </c>
      <c r="D951" s="10">
        <v>10</v>
      </c>
      <c r="E951" s="10" t="s">
        <v>3084</v>
      </c>
      <c r="F951" s="10"/>
      <c r="H951" t="str">
        <f t="shared" si="40"/>
        <v>101N</v>
      </c>
      <c r="I951" t="str">
        <f t="shared" si="41"/>
        <v>10-E10</v>
      </c>
      <c r="K951" s="36" t="b">
        <f>ISNUMBER(MATCH(B951,Selection!A:A,0))</f>
        <v>0</v>
      </c>
    </row>
    <row r="952" spans="1:11" hidden="1">
      <c r="A952" s="10">
        <v>465</v>
      </c>
      <c r="B952" s="10">
        <v>102</v>
      </c>
      <c r="C952" s="44" t="s">
        <v>3170</v>
      </c>
      <c r="D952" s="10">
        <v>10</v>
      </c>
      <c r="E952" s="10" t="s">
        <v>2963</v>
      </c>
      <c r="F952" s="10"/>
      <c r="H952" t="str">
        <f t="shared" si="40"/>
        <v>102ADE</v>
      </c>
      <c r="I952" t="str">
        <f t="shared" si="41"/>
        <v>10-F01</v>
      </c>
      <c r="K952" s="36" t="b">
        <f>ISNUMBER(MATCH(B952,Selection!A:A,0))</f>
        <v>0</v>
      </c>
    </row>
    <row r="953" spans="1:11" hidden="1">
      <c r="A953" s="10">
        <v>542</v>
      </c>
      <c r="B953" s="10">
        <v>106</v>
      </c>
      <c r="C953" s="44" t="s">
        <v>3170</v>
      </c>
      <c r="D953" s="10">
        <v>10</v>
      </c>
      <c r="E953" s="10" t="s">
        <v>2964</v>
      </c>
      <c r="F953" s="10"/>
      <c r="H953" t="str">
        <f t="shared" si="40"/>
        <v>106ADE</v>
      </c>
      <c r="I953" t="str">
        <f t="shared" si="41"/>
        <v>10-F02</v>
      </c>
      <c r="K953" s="36" t="b">
        <f>ISNUMBER(MATCH(B953,Selection!A:A,0))</f>
        <v>0</v>
      </c>
    </row>
    <row r="954" spans="1:11" hidden="1">
      <c r="A954" s="10">
        <v>553</v>
      </c>
      <c r="B954" s="10">
        <v>107</v>
      </c>
      <c r="C954" s="44" t="s">
        <v>3170</v>
      </c>
      <c r="D954" s="10">
        <v>10</v>
      </c>
      <c r="E954" s="10" t="s">
        <v>2965</v>
      </c>
      <c r="F954" s="10"/>
      <c r="H954" t="str">
        <f t="shared" si="40"/>
        <v>107ADE</v>
      </c>
      <c r="I954" t="str">
        <f t="shared" si="41"/>
        <v>10-F03</v>
      </c>
      <c r="K954" s="36" t="b">
        <f>ISNUMBER(MATCH(B954,Selection!A:A,0))</f>
        <v>0</v>
      </c>
    </row>
    <row r="955" spans="1:11" hidden="1">
      <c r="A955" s="10">
        <v>671</v>
      </c>
      <c r="B955" s="10">
        <v>116</v>
      </c>
      <c r="C955" s="44" t="s">
        <v>3170</v>
      </c>
      <c r="D955" s="10">
        <v>10</v>
      </c>
      <c r="E955" s="10" t="s">
        <v>2966</v>
      </c>
      <c r="F955" s="10"/>
      <c r="H955" t="str">
        <f t="shared" si="40"/>
        <v>116ADE</v>
      </c>
      <c r="I955" t="str">
        <f t="shared" si="41"/>
        <v>10-F04</v>
      </c>
      <c r="K955" s="36" t="b">
        <f>ISNUMBER(MATCH(B955,Selection!A:A,0))</f>
        <v>0</v>
      </c>
    </row>
    <row r="956" spans="1:11" hidden="1">
      <c r="A956" s="10">
        <v>897</v>
      </c>
      <c r="B956" s="10">
        <v>116</v>
      </c>
      <c r="C956" s="44" t="s">
        <v>2248</v>
      </c>
      <c r="D956" s="10">
        <v>10</v>
      </c>
      <c r="E956" s="10" t="s">
        <v>2967</v>
      </c>
      <c r="F956" s="10"/>
      <c r="H956" t="str">
        <f t="shared" si="40"/>
        <v>116N</v>
      </c>
      <c r="I956" t="str">
        <f t="shared" si="41"/>
        <v>10-F05</v>
      </c>
      <c r="K956" s="36" t="b">
        <f>ISNUMBER(MATCH(B956,Selection!A:A,0))</f>
        <v>0</v>
      </c>
    </row>
    <row r="957" spans="1:11" hidden="1">
      <c r="A957" s="10">
        <v>1929</v>
      </c>
      <c r="B957" s="10">
        <v>120</v>
      </c>
      <c r="C957" s="44" t="s">
        <v>3170</v>
      </c>
      <c r="D957" s="10">
        <v>10</v>
      </c>
      <c r="E957" s="10" t="s">
        <v>2968</v>
      </c>
      <c r="F957" s="10"/>
      <c r="H957" t="str">
        <f t="shared" si="40"/>
        <v>120ADE</v>
      </c>
      <c r="I957" t="str">
        <f t="shared" si="41"/>
        <v>10-F06</v>
      </c>
      <c r="K957" s="36" t="b">
        <f>ISNUMBER(MATCH(B957,Selection!A:A,0))</f>
        <v>0</v>
      </c>
    </row>
    <row r="958" spans="1:11" hidden="1">
      <c r="A958" s="10">
        <v>900</v>
      </c>
      <c r="B958" s="10">
        <v>120</v>
      </c>
      <c r="C958" s="44" t="s">
        <v>2248</v>
      </c>
      <c r="D958" s="10">
        <v>10</v>
      </c>
      <c r="E958" s="10" t="s">
        <v>2969</v>
      </c>
      <c r="F958" s="10"/>
      <c r="H958" t="str">
        <f t="shared" si="40"/>
        <v>120N</v>
      </c>
      <c r="I958" t="str">
        <f t="shared" si="41"/>
        <v>10-F07</v>
      </c>
      <c r="K958" s="36" t="b">
        <f>ISNUMBER(MATCH(B958,Selection!A:A,0))</f>
        <v>0</v>
      </c>
    </row>
    <row r="959" spans="1:11" hidden="1">
      <c r="A959" s="10">
        <v>673</v>
      </c>
      <c r="B959" s="10">
        <v>121</v>
      </c>
      <c r="C959" s="44" t="s">
        <v>2690</v>
      </c>
      <c r="D959" s="10">
        <v>10</v>
      </c>
      <c r="E959" s="10" t="s">
        <v>2874</v>
      </c>
      <c r="F959" s="10"/>
      <c r="H959" t="str">
        <f t="shared" si="40"/>
        <v>121T</v>
      </c>
      <c r="I959" t="str">
        <f t="shared" si="41"/>
        <v>10-F08</v>
      </c>
      <c r="K959" s="36" t="b">
        <f>ISNUMBER(MATCH(B959,Selection!A:A,0))</f>
        <v>0</v>
      </c>
    </row>
    <row r="960" spans="1:11" hidden="1">
      <c r="A960" s="10">
        <v>903</v>
      </c>
      <c r="B960" s="10">
        <v>121</v>
      </c>
      <c r="C960" s="44" t="s">
        <v>2248</v>
      </c>
      <c r="D960" s="10">
        <v>10</v>
      </c>
      <c r="E960" s="10" t="s">
        <v>2687</v>
      </c>
      <c r="F960" s="10"/>
      <c r="H960" t="str">
        <f t="shared" si="40"/>
        <v>121N</v>
      </c>
      <c r="I960" t="str">
        <f t="shared" si="41"/>
        <v>10-F09</v>
      </c>
      <c r="K960" s="36" t="b">
        <f>ISNUMBER(MATCH(B960,Selection!A:A,0))</f>
        <v>0</v>
      </c>
    </row>
    <row r="961" spans="1:11" hidden="1">
      <c r="A961" s="10">
        <v>903</v>
      </c>
      <c r="B961" s="10">
        <v>121</v>
      </c>
      <c r="C961" s="44" t="s">
        <v>2248</v>
      </c>
      <c r="D961" s="10">
        <v>10</v>
      </c>
      <c r="E961" s="10" t="s">
        <v>2696</v>
      </c>
      <c r="F961" s="10"/>
      <c r="H961" t="str">
        <f t="shared" si="40"/>
        <v>121N</v>
      </c>
      <c r="I961" t="str">
        <f t="shared" si="41"/>
        <v>10-F10</v>
      </c>
      <c r="K961" s="36" t="b">
        <f>ISNUMBER(MATCH(B961,Selection!A:A,0))</f>
        <v>0</v>
      </c>
    </row>
    <row r="962" spans="1:11" hidden="1">
      <c r="A962" s="10">
        <v>1592</v>
      </c>
      <c r="B962" s="10">
        <v>122</v>
      </c>
      <c r="C962" s="44" t="s">
        <v>3170</v>
      </c>
      <c r="D962" s="10">
        <v>10</v>
      </c>
      <c r="E962" s="10" t="s">
        <v>2594</v>
      </c>
      <c r="F962" s="10"/>
      <c r="H962" t="str">
        <f t="shared" ref="H962:H1025" si="42">B962&amp;C962</f>
        <v>122ADE</v>
      </c>
      <c r="I962" t="str">
        <f t="shared" ref="I962:I1025" si="43">D962&amp;"-"&amp;E962</f>
        <v>10-G01</v>
      </c>
      <c r="K962" s="36" t="b">
        <f>ISNUMBER(MATCH(B962,Selection!A:A,0))</f>
        <v>0</v>
      </c>
    </row>
    <row r="963" spans="1:11" hidden="1">
      <c r="A963" s="10">
        <v>898</v>
      </c>
      <c r="B963" s="10">
        <v>122</v>
      </c>
      <c r="C963" s="44" t="s">
        <v>2248</v>
      </c>
      <c r="D963" s="10">
        <v>10</v>
      </c>
      <c r="E963" s="10" t="s">
        <v>2595</v>
      </c>
      <c r="F963" s="10"/>
      <c r="H963" t="str">
        <f t="shared" si="42"/>
        <v>122N</v>
      </c>
      <c r="I963" t="str">
        <f t="shared" si="43"/>
        <v>10-G02</v>
      </c>
      <c r="K963" s="36" t="b">
        <f>ISNUMBER(MATCH(B963,Selection!A:A,0))</f>
        <v>0</v>
      </c>
    </row>
    <row r="964" spans="1:11" hidden="1">
      <c r="A964" s="10">
        <v>1638</v>
      </c>
      <c r="B964" s="10">
        <v>131</v>
      </c>
      <c r="C964" s="44" t="s">
        <v>2690</v>
      </c>
      <c r="D964" s="10">
        <v>10</v>
      </c>
      <c r="E964" s="10" t="s">
        <v>2596</v>
      </c>
      <c r="F964" s="10"/>
      <c r="H964" t="str">
        <f t="shared" si="42"/>
        <v>131T</v>
      </c>
      <c r="I964" t="str">
        <f t="shared" si="43"/>
        <v>10-G03</v>
      </c>
      <c r="K964" s="36" t="b">
        <f>ISNUMBER(MATCH(B964,Selection!A:A,0))</f>
        <v>0</v>
      </c>
    </row>
    <row r="965" spans="1:11" hidden="1">
      <c r="A965" s="10">
        <v>607</v>
      </c>
      <c r="B965" s="10">
        <v>150</v>
      </c>
      <c r="C965" s="44" t="s">
        <v>2690</v>
      </c>
      <c r="D965" s="10">
        <v>10</v>
      </c>
      <c r="E965" s="10" t="s">
        <v>2817</v>
      </c>
      <c r="F965" s="10"/>
      <c r="H965" t="str">
        <f t="shared" si="42"/>
        <v>150T</v>
      </c>
      <c r="I965" t="str">
        <f t="shared" si="43"/>
        <v>10-G04</v>
      </c>
      <c r="K965" s="36" t="b">
        <f>ISNUMBER(MATCH(B965,Selection!A:A,0))</f>
        <v>0</v>
      </c>
    </row>
    <row r="966" spans="1:11" hidden="1">
      <c r="A966" s="10">
        <v>873</v>
      </c>
      <c r="B966" s="10">
        <v>150</v>
      </c>
      <c r="C966" s="44" t="s">
        <v>2248</v>
      </c>
      <c r="D966" s="10">
        <v>10</v>
      </c>
      <c r="E966" s="10" t="s">
        <v>2818</v>
      </c>
      <c r="F966" s="10"/>
      <c r="H966" t="str">
        <f t="shared" si="42"/>
        <v>150N</v>
      </c>
      <c r="I966" t="str">
        <f t="shared" si="43"/>
        <v>10-G05</v>
      </c>
      <c r="K966" s="36" t="b">
        <f>ISNUMBER(MATCH(B966,Selection!A:A,0))</f>
        <v>0</v>
      </c>
    </row>
    <row r="967" spans="1:11" hidden="1">
      <c r="A967" s="10">
        <v>682</v>
      </c>
      <c r="B967" s="10">
        <v>156</v>
      </c>
      <c r="C967" s="44" t="s">
        <v>2690</v>
      </c>
      <c r="D967" s="10">
        <v>10</v>
      </c>
      <c r="E967" s="10" t="s">
        <v>2819</v>
      </c>
      <c r="F967" s="10"/>
      <c r="H967" t="str">
        <f t="shared" si="42"/>
        <v>156T</v>
      </c>
      <c r="I967" t="str">
        <f t="shared" si="43"/>
        <v>10-G06</v>
      </c>
      <c r="K967" s="36" t="b">
        <f>ISNUMBER(MATCH(B967,Selection!A:A,0))</f>
        <v>0</v>
      </c>
    </row>
    <row r="968" spans="1:11" hidden="1">
      <c r="A968" s="10">
        <v>894</v>
      </c>
      <c r="B968" s="10">
        <v>156</v>
      </c>
      <c r="C968" s="44" t="s">
        <v>2248</v>
      </c>
      <c r="D968" s="10">
        <v>10</v>
      </c>
      <c r="E968" s="10" t="s">
        <v>2820</v>
      </c>
      <c r="F968" s="10"/>
      <c r="H968" t="str">
        <f t="shared" si="42"/>
        <v>156N</v>
      </c>
      <c r="I968" t="str">
        <f t="shared" si="43"/>
        <v>10-G07</v>
      </c>
      <c r="K968" s="36" t="b">
        <f>ISNUMBER(MATCH(B968,Selection!A:A,0))</f>
        <v>0</v>
      </c>
    </row>
    <row r="969" spans="1:11" hidden="1">
      <c r="A969" s="10">
        <v>856</v>
      </c>
      <c r="B969" s="10">
        <v>239</v>
      </c>
      <c r="C969" s="44" t="s">
        <v>2690</v>
      </c>
      <c r="D969" s="10">
        <v>10</v>
      </c>
      <c r="E969" s="10" t="s">
        <v>3016</v>
      </c>
      <c r="F969" s="10"/>
      <c r="H969" t="str">
        <f t="shared" si="42"/>
        <v>239T</v>
      </c>
      <c r="I969" t="str">
        <f t="shared" si="43"/>
        <v>10-G08</v>
      </c>
      <c r="K969" s="36" t="b">
        <f>ISNUMBER(MATCH(B969,Selection!A:A,0))</f>
        <v>0</v>
      </c>
    </row>
    <row r="970" spans="1:11" hidden="1">
      <c r="A970" s="10">
        <v>857</v>
      </c>
      <c r="B970" s="10">
        <v>239</v>
      </c>
      <c r="C970" s="44" t="s">
        <v>2248</v>
      </c>
      <c r="D970" s="10">
        <v>10</v>
      </c>
      <c r="E970" s="10" t="s">
        <v>3017</v>
      </c>
      <c r="F970" s="10"/>
      <c r="H970" t="str">
        <f t="shared" si="42"/>
        <v>239N</v>
      </c>
      <c r="I970" t="str">
        <f t="shared" si="43"/>
        <v>10-G09</v>
      </c>
      <c r="K970" s="36" t="b">
        <f>ISNUMBER(MATCH(B970,Selection!A:A,0))</f>
        <v>0</v>
      </c>
    </row>
    <row r="971" spans="1:11" hidden="1">
      <c r="A971" s="10">
        <v>858</v>
      </c>
      <c r="B971" s="10">
        <v>240</v>
      </c>
      <c r="C971" s="44" t="s">
        <v>3170</v>
      </c>
      <c r="D971" s="10">
        <v>10</v>
      </c>
      <c r="E971" s="10" t="s">
        <v>2970</v>
      </c>
      <c r="F971" s="10"/>
      <c r="H971" t="str">
        <f t="shared" si="42"/>
        <v>240ADE</v>
      </c>
      <c r="I971" t="str">
        <f t="shared" si="43"/>
        <v>10-G10</v>
      </c>
      <c r="K971" s="36" t="b">
        <f>ISNUMBER(MATCH(B971,Selection!A:A,0))</f>
        <v>0</v>
      </c>
    </row>
    <row r="972" spans="1:11" hidden="1">
      <c r="A972" s="10">
        <v>859</v>
      </c>
      <c r="B972" s="10">
        <v>240</v>
      </c>
      <c r="C972" s="44" t="s">
        <v>2248</v>
      </c>
      <c r="D972" s="10">
        <v>10</v>
      </c>
      <c r="E972" s="10" t="s">
        <v>3018</v>
      </c>
      <c r="F972" s="10"/>
      <c r="H972" t="str">
        <f t="shared" si="42"/>
        <v>240N</v>
      </c>
      <c r="I972" t="str">
        <f t="shared" si="43"/>
        <v>10-H01</v>
      </c>
      <c r="K972" s="36" t="b">
        <f>ISNUMBER(MATCH(B972,Selection!A:A,0))</f>
        <v>0</v>
      </c>
    </row>
    <row r="973" spans="1:11" hidden="1">
      <c r="A973" s="10">
        <v>1011</v>
      </c>
      <c r="B973" s="10">
        <v>267</v>
      </c>
      <c r="C973" s="44" t="s">
        <v>2744</v>
      </c>
      <c r="D973" s="10">
        <v>10</v>
      </c>
      <c r="E973" s="10" t="s">
        <v>2421</v>
      </c>
      <c r="F973" s="10"/>
      <c r="H973" t="str">
        <f t="shared" si="42"/>
        <v>267MET</v>
      </c>
      <c r="I973" t="str">
        <f t="shared" si="43"/>
        <v>10-H02</v>
      </c>
      <c r="K973" s="36" t="b">
        <f>ISNUMBER(MATCH(B973,Selection!A:A,0))</f>
        <v>0</v>
      </c>
    </row>
    <row r="974" spans="1:11" hidden="1">
      <c r="A974" s="10">
        <v>1010</v>
      </c>
      <c r="B974" s="10">
        <v>267</v>
      </c>
      <c r="C974" s="44" t="s">
        <v>2248</v>
      </c>
      <c r="D974" s="10">
        <v>10</v>
      </c>
      <c r="E974" s="10" t="s">
        <v>2422</v>
      </c>
      <c r="F974" s="10"/>
      <c r="H974" t="str">
        <f t="shared" si="42"/>
        <v>267N</v>
      </c>
      <c r="I974" t="str">
        <f t="shared" si="43"/>
        <v>10-H03</v>
      </c>
      <c r="K974" s="36" t="b">
        <f>ISNUMBER(MATCH(B974,Selection!A:A,0))</f>
        <v>0</v>
      </c>
    </row>
    <row r="975" spans="1:11" hidden="1">
      <c r="A975" s="10">
        <v>1157</v>
      </c>
      <c r="B975" s="10">
        <v>308</v>
      </c>
      <c r="C975" s="44" t="s">
        <v>2248</v>
      </c>
      <c r="D975" s="10">
        <v>10</v>
      </c>
      <c r="E975" s="10" t="s">
        <v>2423</v>
      </c>
      <c r="F975" s="10"/>
      <c r="H975" t="str">
        <f t="shared" si="42"/>
        <v>308N</v>
      </c>
      <c r="I975" t="str">
        <f t="shared" si="43"/>
        <v>10-H04</v>
      </c>
      <c r="K975" s="36" t="b">
        <f>ISNUMBER(MATCH(B975,Selection!A:A,0))</f>
        <v>0</v>
      </c>
    </row>
    <row r="976" spans="1:11" hidden="1">
      <c r="A976" s="10">
        <v>1160</v>
      </c>
      <c r="B976" s="10">
        <v>308</v>
      </c>
      <c r="C976" s="44" t="s">
        <v>2248</v>
      </c>
      <c r="D976" s="10">
        <v>10</v>
      </c>
      <c r="E976" s="10" t="s">
        <v>2424</v>
      </c>
      <c r="F976" s="10"/>
      <c r="H976" t="str">
        <f t="shared" si="42"/>
        <v>308N</v>
      </c>
      <c r="I976" t="str">
        <f t="shared" si="43"/>
        <v>10-H05</v>
      </c>
      <c r="K976" s="36" t="b">
        <f>ISNUMBER(MATCH(B976,Selection!A:A,0))</f>
        <v>0</v>
      </c>
    </row>
    <row r="977" spans="1:11" hidden="1">
      <c r="A977" s="10">
        <v>1230</v>
      </c>
      <c r="B977" s="10">
        <v>343</v>
      </c>
      <c r="C977" s="44" t="s">
        <v>2690</v>
      </c>
      <c r="D977" s="10">
        <v>10</v>
      </c>
      <c r="E977" s="10" t="s">
        <v>2425</v>
      </c>
      <c r="F977" s="10"/>
      <c r="H977" t="str">
        <f t="shared" si="42"/>
        <v>343T</v>
      </c>
      <c r="I977" t="str">
        <f t="shared" si="43"/>
        <v>10-H06</v>
      </c>
      <c r="K977" s="36" t="b">
        <f>ISNUMBER(MATCH(B977,Selection!A:A,0))</f>
        <v>0</v>
      </c>
    </row>
    <row r="978" spans="1:11" hidden="1">
      <c r="A978" s="10">
        <v>1229</v>
      </c>
      <c r="B978" s="10">
        <v>343</v>
      </c>
      <c r="C978" s="44" t="s">
        <v>2248</v>
      </c>
      <c r="D978" s="10">
        <v>10</v>
      </c>
      <c r="E978" s="10" t="s">
        <v>2426</v>
      </c>
      <c r="F978" s="10"/>
      <c r="H978" t="str">
        <f t="shared" si="42"/>
        <v>343N</v>
      </c>
      <c r="I978" t="str">
        <f t="shared" si="43"/>
        <v>10-H07</v>
      </c>
      <c r="K978" s="36" t="b">
        <f>ISNUMBER(MATCH(B978,Selection!A:A,0))</f>
        <v>0</v>
      </c>
    </row>
    <row r="979" spans="1:11" hidden="1">
      <c r="A979" s="10">
        <v>1263</v>
      </c>
      <c r="B979" s="10">
        <v>348</v>
      </c>
      <c r="C979" s="44" t="s">
        <v>2744</v>
      </c>
      <c r="D979" s="10">
        <v>10</v>
      </c>
      <c r="E979" s="10" t="s">
        <v>2429</v>
      </c>
      <c r="F979" s="10"/>
      <c r="H979" t="str">
        <f t="shared" si="42"/>
        <v>348MET</v>
      </c>
      <c r="I979" t="str">
        <f t="shared" si="43"/>
        <v>10-H08</v>
      </c>
      <c r="K979" s="36" t="b">
        <f>ISNUMBER(MATCH(B979,Selection!A:A,0))</f>
        <v>0</v>
      </c>
    </row>
    <row r="980" spans="1:11" hidden="1">
      <c r="A980" s="10">
        <v>1264</v>
      </c>
      <c r="B980" s="10">
        <v>348</v>
      </c>
      <c r="C980" s="44" t="s">
        <v>2248</v>
      </c>
      <c r="D980" s="10">
        <v>10</v>
      </c>
      <c r="E980" s="10" t="s">
        <v>2873</v>
      </c>
      <c r="F980" s="10"/>
      <c r="H980" t="str">
        <f t="shared" si="42"/>
        <v>348N</v>
      </c>
      <c r="I980" t="str">
        <f t="shared" si="43"/>
        <v>10-H09</v>
      </c>
      <c r="K980" s="36" t="b">
        <f>ISNUMBER(MATCH(B980,Selection!A:A,0))</f>
        <v>0</v>
      </c>
    </row>
    <row r="981" spans="1:11" hidden="1">
      <c r="A981" s="10">
        <v>1275</v>
      </c>
      <c r="B981" s="10">
        <v>354</v>
      </c>
      <c r="C981" s="44" t="s">
        <v>2690</v>
      </c>
      <c r="D981" s="10">
        <v>10</v>
      </c>
      <c r="E981" s="10" t="s">
        <v>2971</v>
      </c>
      <c r="F981" s="10"/>
      <c r="H981" t="str">
        <f t="shared" si="42"/>
        <v>354T</v>
      </c>
      <c r="I981" t="str">
        <f t="shared" si="43"/>
        <v>10-H10</v>
      </c>
      <c r="K981" s="36" t="b">
        <f>ISNUMBER(MATCH(B981,Selection!A:A,0))</f>
        <v>0</v>
      </c>
    </row>
    <row r="982" spans="1:11" hidden="1">
      <c r="A982" s="10">
        <v>1276</v>
      </c>
      <c r="B982" s="10">
        <v>354</v>
      </c>
      <c r="C982" s="44" t="s">
        <v>2744</v>
      </c>
      <c r="D982" s="10">
        <v>10</v>
      </c>
      <c r="E982" s="10" t="s">
        <v>2815</v>
      </c>
      <c r="F982" s="10"/>
      <c r="H982" t="str">
        <f t="shared" si="42"/>
        <v>354MET</v>
      </c>
      <c r="I982" t="str">
        <f t="shared" si="43"/>
        <v>10-I01</v>
      </c>
      <c r="K982" s="36" t="b">
        <f>ISNUMBER(MATCH(B982,Selection!A:A,0))</f>
        <v>0</v>
      </c>
    </row>
    <row r="983" spans="1:11" hidden="1">
      <c r="A983" s="10">
        <v>1277</v>
      </c>
      <c r="B983" s="10">
        <v>354</v>
      </c>
      <c r="C983" s="44" t="s">
        <v>2248</v>
      </c>
      <c r="D983" s="10">
        <v>10</v>
      </c>
      <c r="E983" s="10" t="s">
        <v>2816</v>
      </c>
      <c r="F983" s="10"/>
      <c r="H983" t="str">
        <f t="shared" si="42"/>
        <v>354N</v>
      </c>
      <c r="I983" t="str">
        <f t="shared" si="43"/>
        <v>10-I02</v>
      </c>
      <c r="K983" s="36" t="b">
        <f>ISNUMBER(MATCH(B983,Selection!A:A,0))</f>
        <v>0</v>
      </c>
    </row>
    <row r="984" spans="1:11" hidden="1">
      <c r="A984" s="10">
        <v>1325</v>
      </c>
      <c r="B984" s="10">
        <v>359</v>
      </c>
      <c r="C984" s="44" t="s">
        <v>2690</v>
      </c>
      <c r="D984" s="10">
        <v>10</v>
      </c>
      <c r="E984" s="10" t="s">
        <v>2640</v>
      </c>
      <c r="F984" s="10"/>
      <c r="H984" t="str">
        <f t="shared" si="42"/>
        <v>359T</v>
      </c>
      <c r="I984" t="str">
        <f t="shared" si="43"/>
        <v>10-I03</v>
      </c>
      <c r="K984" s="36" t="b">
        <f>ISNUMBER(MATCH(B984,Selection!A:A,0))</f>
        <v>0</v>
      </c>
    </row>
    <row r="985" spans="1:11" hidden="1">
      <c r="A985" s="10">
        <v>1326</v>
      </c>
      <c r="B985" s="10">
        <v>359</v>
      </c>
      <c r="C985" s="44" t="s">
        <v>2248</v>
      </c>
      <c r="D985" s="10">
        <v>10</v>
      </c>
      <c r="E985" s="10" t="s">
        <v>2641</v>
      </c>
      <c r="F985" s="10"/>
      <c r="H985" t="str">
        <f t="shared" si="42"/>
        <v>359N</v>
      </c>
      <c r="I985" t="str">
        <f t="shared" si="43"/>
        <v>10-I04</v>
      </c>
      <c r="K985" s="36" t="b">
        <f>ISNUMBER(MATCH(B985,Selection!A:A,0))</f>
        <v>0</v>
      </c>
    </row>
    <row r="986" spans="1:11" hidden="1">
      <c r="A986" s="10">
        <v>1422</v>
      </c>
      <c r="B986" s="10">
        <v>372</v>
      </c>
      <c r="C986" s="44" t="s">
        <v>2690</v>
      </c>
      <c r="D986" s="10">
        <v>10</v>
      </c>
      <c r="E986" s="10" t="s">
        <v>2642</v>
      </c>
      <c r="F986" s="10"/>
      <c r="H986" t="str">
        <f t="shared" si="42"/>
        <v>372T</v>
      </c>
      <c r="I986" t="str">
        <f t="shared" si="43"/>
        <v>10-I05</v>
      </c>
      <c r="K986" s="36" t="b">
        <f>ISNUMBER(MATCH(B986,Selection!A:A,0))</f>
        <v>0</v>
      </c>
    </row>
    <row r="987" spans="1:11" hidden="1">
      <c r="A987" s="10">
        <v>1423</v>
      </c>
      <c r="B987" s="10">
        <v>372</v>
      </c>
      <c r="C987" s="44" t="s">
        <v>2248</v>
      </c>
      <c r="D987" s="10">
        <v>10</v>
      </c>
      <c r="E987" s="10" t="s">
        <v>2643</v>
      </c>
      <c r="F987" s="10"/>
      <c r="H987" t="str">
        <f t="shared" si="42"/>
        <v>372N</v>
      </c>
      <c r="I987" t="str">
        <f t="shared" si="43"/>
        <v>10-I06</v>
      </c>
      <c r="K987" s="36" t="b">
        <f>ISNUMBER(MATCH(B987,Selection!A:A,0))</f>
        <v>0</v>
      </c>
    </row>
    <row r="988" spans="1:11" hidden="1">
      <c r="A988" s="10">
        <v>414</v>
      </c>
      <c r="B988" s="10">
        <v>392</v>
      </c>
      <c r="C988" s="44" t="s">
        <v>2750</v>
      </c>
      <c r="D988" s="10">
        <v>10</v>
      </c>
      <c r="E988" s="10" t="s">
        <v>2481</v>
      </c>
      <c r="F988" s="10" t="s">
        <v>2749</v>
      </c>
      <c r="H988" t="str">
        <f t="shared" si="42"/>
        <v>392ADE</v>
      </c>
      <c r="I988" t="str">
        <f t="shared" si="43"/>
        <v>10-I07</v>
      </c>
      <c r="K988" s="36" t="b">
        <f>ISNUMBER(MATCH(B988,Selection!A:A,0))</f>
        <v>0</v>
      </c>
    </row>
    <row r="989" spans="1:11" hidden="1">
      <c r="A989" s="10">
        <v>1569</v>
      </c>
      <c r="B989" s="10">
        <v>392</v>
      </c>
      <c r="C989" s="44" t="s">
        <v>2751</v>
      </c>
      <c r="D989" s="10">
        <v>10</v>
      </c>
      <c r="E989" s="10" t="s">
        <v>2482</v>
      </c>
      <c r="F989" s="10" t="s">
        <v>2752</v>
      </c>
      <c r="H989" t="str">
        <f t="shared" si="42"/>
        <v>392N</v>
      </c>
      <c r="I989" t="str">
        <f t="shared" si="43"/>
        <v>10-I08</v>
      </c>
      <c r="K989" s="36" t="b">
        <f>ISNUMBER(MATCH(B989,Selection!A:A,0))</f>
        <v>0</v>
      </c>
    </row>
    <row r="990" spans="1:11" hidden="1">
      <c r="A990" s="10">
        <v>1570</v>
      </c>
      <c r="B990" s="10">
        <v>392</v>
      </c>
      <c r="C990" s="44" t="s">
        <v>2751</v>
      </c>
      <c r="D990" s="10">
        <v>10</v>
      </c>
      <c r="E990" s="10" t="s">
        <v>2483</v>
      </c>
      <c r="F990" s="10" t="s">
        <v>2752</v>
      </c>
      <c r="H990" t="str">
        <f t="shared" si="42"/>
        <v>392N</v>
      </c>
      <c r="I990" t="str">
        <f t="shared" si="43"/>
        <v>10-I09</v>
      </c>
      <c r="K990" s="36" t="b">
        <f>ISNUMBER(MATCH(B990,Selection!A:A,0))</f>
        <v>0</v>
      </c>
    </row>
    <row r="991" spans="1:11" hidden="1">
      <c r="A991" s="10">
        <v>1625</v>
      </c>
      <c r="B991" s="10">
        <v>400</v>
      </c>
      <c r="C991" s="44" t="s">
        <v>2690</v>
      </c>
      <c r="D991" s="10">
        <v>10</v>
      </c>
      <c r="E991" s="10" t="s">
        <v>2782</v>
      </c>
      <c r="F991" s="10"/>
      <c r="H991" t="str">
        <f t="shared" si="42"/>
        <v>400T</v>
      </c>
      <c r="I991" t="str">
        <f t="shared" si="43"/>
        <v>10-I10</v>
      </c>
      <c r="K991" s="36" t="b">
        <f>ISNUMBER(MATCH(B991,Selection!A:A,0))</f>
        <v>0</v>
      </c>
    </row>
    <row r="992" spans="1:11" hidden="1">
      <c r="A992" s="10">
        <v>1626</v>
      </c>
      <c r="B992" s="10">
        <v>400</v>
      </c>
      <c r="C992" s="44" t="s">
        <v>2248</v>
      </c>
      <c r="D992" s="10">
        <v>10</v>
      </c>
      <c r="E992" s="10" t="s">
        <v>2484</v>
      </c>
      <c r="F992" s="10"/>
      <c r="H992" t="str">
        <f t="shared" si="42"/>
        <v>400N</v>
      </c>
      <c r="I992" t="str">
        <f t="shared" si="43"/>
        <v>10-J01</v>
      </c>
      <c r="K992" s="36" t="b">
        <f>ISNUMBER(MATCH(B992,Selection!A:A,0))</f>
        <v>0</v>
      </c>
    </row>
    <row r="993" spans="1:11" hidden="1">
      <c r="A993" s="10">
        <v>1632</v>
      </c>
      <c r="B993" s="10">
        <v>402</v>
      </c>
      <c r="C993" s="44" t="s">
        <v>2690</v>
      </c>
      <c r="D993" s="10">
        <v>10</v>
      </c>
      <c r="E993" s="10" t="s">
        <v>2485</v>
      </c>
      <c r="F993" s="10"/>
      <c r="H993" t="str">
        <f t="shared" si="42"/>
        <v>402T</v>
      </c>
      <c r="I993" t="str">
        <f t="shared" si="43"/>
        <v>10-J02</v>
      </c>
      <c r="K993" s="36" t="b">
        <f>ISNUMBER(MATCH(B993,Selection!A:A,0))</f>
        <v>0</v>
      </c>
    </row>
    <row r="994" spans="1:11" hidden="1">
      <c r="A994" s="10">
        <v>1633</v>
      </c>
      <c r="B994" s="10">
        <v>402</v>
      </c>
      <c r="C994" s="44" t="s">
        <v>2248</v>
      </c>
      <c r="D994" s="10">
        <v>10</v>
      </c>
      <c r="E994" s="10" t="s">
        <v>2486</v>
      </c>
      <c r="F994" s="10"/>
      <c r="H994" t="str">
        <f t="shared" si="42"/>
        <v>402N</v>
      </c>
      <c r="I994" t="str">
        <f t="shared" si="43"/>
        <v>10-J03</v>
      </c>
      <c r="K994" s="36" t="b">
        <f>ISNUMBER(MATCH(B994,Selection!A:A,0))</f>
        <v>0</v>
      </c>
    </row>
    <row r="995" spans="1:11" hidden="1">
      <c r="A995" s="10">
        <v>1655</v>
      </c>
      <c r="B995" s="10">
        <v>403</v>
      </c>
      <c r="C995" s="44" t="s">
        <v>2690</v>
      </c>
      <c r="D995" s="10">
        <v>10</v>
      </c>
      <c r="E995" s="10" t="s">
        <v>2487</v>
      </c>
      <c r="F995" s="10"/>
      <c r="H995" t="str">
        <f t="shared" si="42"/>
        <v>403T</v>
      </c>
      <c r="I995" t="str">
        <f t="shared" si="43"/>
        <v>10-J04</v>
      </c>
      <c r="K995" s="36" t="b">
        <f>ISNUMBER(MATCH(B995,Selection!A:A,0))</f>
        <v>0</v>
      </c>
    </row>
    <row r="996" spans="1:11" hidden="1">
      <c r="A996" s="10">
        <v>1656</v>
      </c>
      <c r="B996" s="10">
        <v>403</v>
      </c>
      <c r="C996" s="44" t="s">
        <v>2744</v>
      </c>
      <c r="D996" s="10">
        <v>10</v>
      </c>
      <c r="E996" s="10" t="s">
        <v>2488</v>
      </c>
      <c r="F996" s="10"/>
      <c r="H996" t="str">
        <f t="shared" si="42"/>
        <v>403MET</v>
      </c>
      <c r="I996" t="str">
        <f t="shared" si="43"/>
        <v>10-J05</v>
      </c>
      <c r="K996" s="36" t="b">
        <f>ISNUMBER(MATCH(B996,Selection!A:A,0))</f>
        <v>0</v>
      </c>
    </row>
    <row r="997" spans="1:11" hidden="1">
      <c r="A997" s="10">
        <v>1657</v>
      </c>
      <c r="B997" s="10">
        <v>403</v>
      </c>
      <c r="C997" s="44" t="s">
        <v>2248</v>
      </c>
      <c r="D997" s="10">
        <v>10</v>
      </c>
      <c r="E997" s="10" t="s">
        <v>2489</v>
      </c>
      <c r="F997" s="10"/>
      <c r="H997" t="str">
        <f t="shared" si="42"/>
        <v>403N</v>
      </c>
      <c r="I997" t="str">
        <f t="shared" si="43"/>
        <v>10-J06</v>
      </c>
      <c r="K997" s="36" t="b">
        <f>ISNUMBER(MATCH(B997,Selection!A:A,0))</f>
        <v>0</v>
      </c>
    </row>
    <row r="998" spans="1:11" hidden="1">
      <c r="A998" s="10">
        <v>1658</v>
      </c>
      <c r="B998" s="10">
        <v>404</v>
      </c>
      <c r="C998" s="44" t="s">
        <v>2690</v>
      </c>
      <c r="D998" s="10">
        <v>10</v>
      </c>
      <c r="E998" s="10" t="s">
        <v>2490</v>
      </c>
      <c r="F998" s="10"/>
      <c r="H998" t="str">
        <f t="shared" si="42"/>
        <v>404T</v>
      </c>
      <c r="I998" t="str">
        <f t="shared" si="43"/>
        <v>10-J07</v>
      </c>
      <c r="K998" s="36" t="b">
        <f>ISNUMBER(MATCH(B998,Selection!A:A,0))</f>
        <v>0</v>
      </c>
    </row>
    <row r="999" spans="1:11" hidden="1">
      <c r="A999" s="10">
        <v>1668</v>
      </c>
      <c r="B999" s="10">
        <v>404</v>
      </c>
      <c r="C999" s="44" t="s">
        <v>2248</v>
      </c>
      <c r="D999" s="10">
        <v>10</v>
      </c>
      <c r="E999" s="10" t="s">
        <v>2836</v>
      </c>
      <c r="F999" s="10"/>
      <c r="H999" t="str">
        <f t="shared" si="42"/>
        <v>404N</v>
      </c>
      <c r="I999" t="str">
        <f t="shared" si="43"/>
        <v>10-J08</v>
      </c>
      <c r="K999" s="36" t="b">
        <f>ISNUMBER(MATCH(B999,Selection!A:A,0))</f>
        <v>0</v>
      </c>
    </row>
    <row r="1000" spans="1:11" hidden="1">
      <c r="A1000" s="10">
        <v>1664</v>
      </c>
      <c r="B1000" s="10">
        <v>406</v>
      </c>
      <c r="C1000" s="44" t="s">
        <v>2690</v>
      </c>
      <c r="D1000" s="10">
        <v>10</v>
      </c>
      <c r="E1000" s="10" t="s">
        <v>2837</v>
      </c>
      <c r="F1000" s="10"/>
      <c r="H1000" t="str">
        <f t="shared" si="42"/>
        <v>406T</v>
      </c>
      <c r="I1000" t="str">
        <f t="shared" si="43"/>
        <v>10-J09</v>
      </c>
      <c r="K1000" s="36" t="b">
        <f>ISNUMBER(MATCH(B1000,Selection!A:A,0))</f>
        <v>0</v>
      </c>
    </row>
    <row r="1001" spans="1:11" hidden="1">
      <c r="A1001" s="10">
        <v>1665</v>
      </c>
      <c r="B1001" s="10">
        <v>406</v>
      </c>
      <c r="C1001" s="44" t="s">
        <v>2744</v>
      </c>
      <c r="D1001" s="10">
        <v>10</v>
      </c>
      <c r="E1001" s="10" t="s">
        <v>2593</v>
      </c>
      <c r="F1001" s="10"/>
      <c r="H1001" t="str">
        <f t="shared" si="42"/>
        <v>406MET</v>
      </c>
      <c r="I1001" t="str">
        <f t="shared" si="43"/>
        <v>10-J10</v>
      </c>
      <c r="K1001" s="36" t="b">
        <f>ISNUMBER(MATCH(B1001,Selection!A:A,0))</f>
        <v>0</v>
      </c>
    </row>
    <row r="1002" spans="1:11" hidden="1">
      <c r="A1002" s="10">
        <v>1667</v>
      </c>
      <c r="B1002" s="10">
        <v>406</v>
      </c>
      <c r="C1002" s="44" t="s">
        <v>2248</v>
      </c>
      <c r="D1002" s="10">
        <v>11</v>
      </c>
      <c r="E1002" s="10" t="s">
        <v>2770</v>
      </c>
      <c r="F1002" s="10"/>
      <c r="H1002" t="str">
        <f t="shared" si="42"/>
        <v>406N</v>
      </c>
      <c r="I1002" t="str">
        <f t="shared" si="43"/>
        <v>11-A01</v>
      </c>
      <c r="K1002" s="36" t="b">
        <f>ISNUMBER(MATCH(B1002,Selection!A:A,0))</f>
        <v>0</v>
      </c>
    </row>
    <row r="1003" spans="1:11" hidden="1">
      <c r="A1003" s="10">
        <v>1669</v>
      </c>
      <c r="B1003" s="10">
        <v>407</v>
      </c>
      <c r="C1003" s="44" t="s">
        <v>2690</v>
      </c>
      <c r="D1003" s="10">
        <v>11</v>
      </c>
      <c r="E1003" s="10" t="s">
        <v>2771</v>
      </c>
      <c r="F1003" s="10"/>
      <c r="H1003" t="str">
        <f t="shared" si="42"/>
        <v>407T</v>
      </c>
      <c r="I1003" t="str">
        <f t="shared" si="43"/>
        <v>11-A02</v>
      </c>
      <c r="K1003" s="36" t="b">
        <f>ISNUMBER(MATCH(B1003,Selection!A:A,0))</f>
        <v>0</v>
      </c>
    </row>
    <row r="1004" spans="1:11" hidden="1">
      <c r="A1004" s="10">
        <v>1670</v>
      </c>
      <c r="B1004" s="10">
        <v>407</v>
      </c>
      <c r="C1004" s="44" t="s">
        <v>2248</v>
      </c>
      <c r="D1004" s="10">
        <v>11</v>
      </c>
      <c r="E1004" s="10" t="s">
        <v>2763</v>
      </c>
      <c r="F1004" s="10"/>
      <c r="H1004" t="str">
        <f t="shared" si="42"/>
        <v>407N</v>
      </c>
      <c r="I1004" t="str">
        <f t="shared" si="43"/>
        <v>11-A03</v>
      </c>
      <c r="K1004" s="36" t="b">
        <f>ISNUMBER(MATCH(B1004,Selection!A:A,0))</f>
        <v>0</v>
      </c>
    </row>
    <row r="1005" spans="1:11" hidden="1">
      <c r="A1005" s="10">
        <v>1671</v>
      </c>
      <c r="B1005" s="10">
        <v>408</v>
      </c>
      <c r="C1005" s="44" t="s">
        <v>2690</v>
      </c>
      <c r="D1005" s="10">
        <v>11</v>
      </c>
      <c r="E1005" s="10" t="s">
        <v>2756</v>
      </c>
      <c r="F1005" s="10"/>
      <c r="H1005" t="str">
        <f t="shared" si="42"/>
        <v>408T</v>
      </c>
      <c r="I1005" t="str">
        <f t="shared" si="43"/>
        <v>11-A04</v>
      </c>
      <c r="K1005" s="36" t="b">
        <f>ISNUMBER(MATCH(B1005,Selection!A:A,0))</f>
        <v>0</v>
      </c>
    </row>
    <row r="1006" spans="1:11" hidden="1">
      <c r="A1006" s="10">
        <v>1672</v>
      </c>
      <c r="B1006" s="10">
        <v>408</v>
      </c>
      <c r="C1006" s="44" t="s">
        <v>2248</v>
      </c>
      <c r="D1006" s="10">
        <v>11</v>
      </c>
      <c r="E1006" s="10" t="s">
        <v>2757</v>
      </c>
      <c r="F1006" s="10"/>
      <c r="H1006" t="str">
        <f t="shared" si="42"/>
        <v>408N</v>
      </c>
      <c r="I1006" t="str">
        <f t="shared" si="43"/>
        <v>11-A05</v>
      </c>
      <c r="K1006" s="36" t="b">
        <f>ISNUMBER(MATCH(B1006,Selection!A:A,0))</f>
        <v>0</v>
      </c>
    </row>
    <row r="1007" spans="1:11" hidden="1">
      <c r="A1007" s="10">
        <v>1676</v>
      </c>
      <c r="B1007" s="10">
        <v>409</v>
      </c>
      <c r="C1007" s="44" t="s">
        <v>3170</v>
      </c>
      <c r="D1007" s="10">
        <v>11</v>
      </c>
      <c r="E1007" s="10" t="s">
        <v>2758</v>
      </c>
      <c r="F1007" s="10"/>
      <c r="H1007" t="str">
        <f t="shared" si="42"/>
        <v>409ADE</v>
      </c>
      <c r="I1007" t="str">
        <f t="shared" si="43"/>
        <v>11-A06</v>
      </c>
      <c r="K1007" s="36" t="b">
        <f>ISNUMBER(MATCH(B1007,Selection!A:A,0))</f>
        <v>0</v>
      </c>
    </row>
    <row r="1008" spans="1:11" hidden="1">
      <c r="A1008" s="10">
        <v>1677</v>
      </c>
      <c r="B1008" s="10">
        <v>409</v>
      </c>
      <c r="C1008" s="44" t="s">
        <v>2248</v>
      </c>
      <c r="D1008" s="10">
        <v>11</v>
      </c>
      <c r="E1008" s="10" t="s">
        <v>2918</v>
      </c>
      <c r="F1008" s="10"/>
      <c r="H1008" t="str">
        <f t="shared" si="42"/>
        <v>409N</v>
      </c>
      <c r="I1008" t="str">
        <f t="shared" si="43"/>
        <v>11-A07</v>
      </c>
      <c r="K1008" s="36" t="b">
        <f>ISNUMBER(MATCH(B1008,Selection!A:A,0))</f>
        <v>0</v>
      </c>
    </row>
    <row r="1009" spans="1:11" hidden="1">
      <c r="A1009" s="10">
        <v>1724</v>
      </c>
      <c r="B1009" s="10">
        <v>413</v>
      </c>
      <c r="C1009" s="44" t="s">
        <v>2690</v>
      </c>
      <c r="D1009" s="10">
        <v>11</v>
      </c>
      <c r="E1009" s="10" t="s">
        <v>2919</v>
      </c>
      <c r="F1009" s="10"/>
      <c r="H1009" t="str">
        <f t="shared" si="42"/>
        <v>413T</v>
      </c>
      <c r="I1009" t="str">
        <f t="shared" si="43"/>
        <v>11-A08</v>
      </c>
      <c r="K1009" s="36" t="b">
        <f>ISNUMBER(MATCH(B1009,Selection!A:A,0))</f>
        <v>0</v>
      </c>
    </row>
    <row r="1010" spans="1:11" hidden="1">
      <c r="A1010" s="10">
        <v>1725</v>
      </c>
      <c r="B1010" s="10">
        <v>413</v>
      </c>
      <c r="C1010" s="44" t="s">
        <v>2248</v>
      </c>
      <c r="D1010" s="10">
        <v>11</v>
      </c>
      <c r="E1010" s="10" t="s">
        <v>2920</v>
      </c>
      <c r="F1010" s="10"/>
      <c r="H1010" t="str">
        <f t="shared" si="42"/>
        <v>413N</v>
      </c>
      <c r="I1010" t="str">
        <f t="shared" si="43"/>
        <v>11-A09</v>
      </c>
      <c r="K1010" s="36" t="b">
        <f>ISNUMBER(MATCH(B1010,Selection!A:A,0))</f>
        <v>0</v>
      </c>
    </row>
    <row r="1011" spans="1:11" hidden="1">
      <c r="A1011" s="10">
        <v>1726</v>
      </c>
      <c r="B1011" s="10">
        <v>414</v>
      </c>
      <c r="C1011" s="44" t="s">
        <v>2690</v>
      </c>
      <c r="D1011" s="10">
        <v>11</v>
      </c>
      <c r="E1011" s="10" t="s">
        <v>2437</v>
      </c>
      <c r="F1011" s="10"/>
      <c r="H1011" t="str">
        <f t="shared" si="42"/>
        <v>414T</v>
      </c>
      <c r="I1011" t="str">
        <f t="shared" si="43"/>
        <v>11-A10</v>
      </c>
      <c r="K1011" s="36" t="b">
        <f>ISNUMBER(MATCH(B1011,Selection!A:A,0))</f>
        <v>0</v>
      </c>
    </row>
    <row r="1012" spans="1:11" hidden="1">
      <c r="A1012" s="10">
        <v>1727</v>
      </c>
      <c r="B1012" s="10">
        <v>414</v>
      </c>
      <c r="C1012" s="44" t="s">
        <v>2248</v>
      </c>
      <c r="D1012" s="10">
        <v>11</v>
      </c>
      <c r="E1012" s="10" t="s">
        <v>2921</v>
      </c>
      <c r="F1012" s="10"/>
      <c r="H1012" t="str">
        <f t="shared" si="42"/>
        <v>414N</v>
      </c>
      <c r="I1012" t="str">
        <f t="shared" si="43"/>
        <v>11-B01</v>
      </c>
      <c r="K1012" s="36" t="b">
        <f>ISNUMBER(MATCH(B1012,Selection!A:A,0))</f>
        <v>0</v>
      </c>
    </row>
    <row r="1013" spans="1:11" hidden="1">
      <c r="A1013" s="10">
        <v>1730</v>
      </c>
      <c r="B1013" s="10">
        <v>415</v>
      </c>
      <c r="C1013" s="44" t="s">
        <v>3170</v>
      </c>
      <c r="D1013" s="10">
        <v>11</v>
      </c>
      <c r="E1013" s="10" t="s">
        <v>2922</v>
      </c>
      <c r="F1013" s="10"/>
      <c r="H1013" t="str">
        <f t="shared" si="42"/>
        <v>415ADE</v>
      </c>
      <c r="I1013" t="str">
        <f t="shared" si="43"/>
        <v>11-B02</v>
      </c>
      <c r="K1013" s="36" t="b">
        <f>ISNUMBER(MATCH(B1013,Selection!A:A,0))</f>
        <v>0</v>
      </c>
    </row>
    <row r="1014" spans="1:11" hidden="1">
      <c r="A1014" s="10">
        <v>1731</v>
      </c>
      <c r="B1014" s="10">
        <v>415</v>
      </c>
      <c r="C1014" s="44" t="s">
        <v>2744</v>
      </c>
      <c r="D1014" s="10">
        <v>11</v>
      </c>
      <c r="E1014" s="10" t="s">
        <v>3082</v>
      </c>
      <c r="F1014" s="10"/>
      <c r="H1014" t="str">
        <f t="shared" si="42"/>
        <v>415MET</v>
      </c>
      <c r="I1014" t="str">
        <f t="shared" si="43"/>
        <v>11-B03</v>
      </c>
      <c r="K1014" s="36" t="b">
        <f>ISNUMBER(MATCH(B1014,Selection!A:A,0))</f>
        <v>0</v>
      </c>
    </row>
    <row r="1015" spans="1:11" hidden="1">
      <c r="A1015" s="10">
        <v>1732</v>
      </c>
      <c r="B1015" s="10">
        <v>415</v>
      </c>
      <c r="C1015" s="44" t="s">
        <v>2248</v>
      </c>
      <c r="D1015" s="10">
        <v>11</v>
      </c>
      <c r="E1015" s="10" t="s">
        <v>3083</v>
      </c>
      <c r="F1015" s="10"/>
      <c r="H1015" t="str">
        <f t="shared" si="42"/>
        <v>415N</v>
      </c>
      <c r="I1015" t="str">
        <f t="shared" si="43"/>
        <v>11-B04</v>
      </c>
      <c r="K1015" s="36" t="b">
        <f>ISNUMBER(MATCH(B1015,Selection!A:A,0))</f>
        <v>0</v>
      </c>
    </row>
    <row r="1016" spans="1:11" hidden="1">
      <c r="A1016" s="10">
        <v>1733</v>
      </c>
      <c r="B1016" s="10">
        <v>416</v>
      </c>
      <c r="C1016" s="44" t="s">
        <v>2690</v>
      </c>
      <c r="D1016" s="10">
        <v>11</v>
      </c>
      <c r="E1016" s="10" t="s">
        <v>2938</v>
      </c>
      <c r="F1016" s="10"/>
      <c r="H1016" t="str">
        <f t="shared" si="42"/>
        <v>416T</v>
      </c>
      <c r="I1016" t="str">
        <f t="shared" si="43"/>
        <v>11-B05</v>
      </c>
      <c r="K1016" s="36" t="b">
        <f>ISNUMBER(MATCH(B1016,Selection!A:A,0))</f>
        <v>0</v>
      </c>
    </row>
    <row r="1017" spans="1:11" hidden="1">
      <c r="A1017" s="10">
        <v>1734</v>
      </c>
      <c r="B1017" s="10">
        <v>416</v>
      </c>
      <c r="C1017" s="44" t="s">
        <v>2248</v>
      </c>
      <c r="D1017" s="10">
        <v>11</v>
      </c>
      <c r="E1017" s="10" t="s">
        <v>2939</v>
      </c>
      <c r="F1017" s="10"/>
      <c r="H1017" t="str">
        <f t="shared" si="42"/>
        <v>416N</v>
      </c>
      <c r="I1017" t="str">
        <f t="shared" si="43"/>
        <v>11-B06</v>
      </c>
      <c r="K1017" s="36" t="b">
        <f>ISNUMBER(MATCH(B1017,Selection!A:A,0))</f>
        <v>0</v>
      </c>
    </row>
    <row r="1018" spans="1:11" hidden="1">
      <c r="A1018" s="10">
        <v>1735</v>
      </c>
      <c r="B1018" s="10">
        <v>417</v>
      </c>
      <c r="C1018" s="44" t="s">
        <v>2690</v>
      </c>
      <c r="D1018" s="10">
        <v>11</v>
      </c>
      <c r="E1018" s="10" t="s">
        <v>2940</v>
      </c>
      <c r="F1018" s="10"/>
      <c r="H1018" t="str">
        <f t="shared" si="42"/>
        <v>417T</v>
      </c>
      <c r="I1018" t="str">
        <f t="shared" si="43"/>
        <v>11-B07</v>
      </c>
      <c r="K1018" s="36" t="b">
        <f>ISNUMBER(MATCH(B1018,Selection!A:A,0))</f>
        <v>0</v>
      </c>
    </row>
    <row r="1019" spans="1:11" hidden="1">
      <c r="A1019" s="10">
        <v>1736</v>
      </c>
      <c r="B1019" s="10">
        <v>417</v>
      </c>
      <c r="C1019" s="44" t="s">
        <v>2248</v>
      </c>
      <c r="D1019" s="10">
        <v>11</v>
      </c>
      <c r="E1019" s="10" t="s">
        <v>2941</v>
      </c>
      <c r="F1019" s="10"/>
      <c r="H1019" t="str">
        <f t="shared" si="42"/>
        <v>417N</v>
      </c>
      <c r="I1019" t="str">
        <f t="shared" si="43"/>
        <v>11-B08</v>
      </c>
      <c r="K1019" s="36" t="b">
        <f>ISNUMBER(MATCH(B1019,Selection!A:A,0))</f>
        <v>0</v>
      </c>
    </row>
    <row r="1020" spans="1:11" hidden="1">
      <c r="A1020" s="10">
        <v>1762</v>
      </c>
      <c r="B1020" s="10">
        <v>418</v>
      </c>
      <c r="C1020" s="44" t="s">
        <v>2690</v>
      </c>
      <c r="D1020" s="10">
        <v>11</v>
      </c>
      <c r="E1020" s="10" t="s">
        <v>2942</v>
      </c>
      <c r="F1020" s="10"/>
      <c r="H1020" t="str">
        <f t="shared" si="42"/>
        <v>418T</v>
      </c>
      <c r="I1020" t="str">
        <f t="shared" si="43"/>
        <v>11-B09</v>
      </c>
      <c r="K1020" s="36" t="b">
        <f>ISNUMBER(MATCH(B1020,Selection!A:A,0))</f>
        <v>0</v>
      </c>
    </row>
    <row r="1021" spans="1:11" hidden="1">
      <c r="A1021" s="10">
        <v>1763</v>
      </c>
      <c r="B1021" s="10">
        <v>418</v>
      </c>
      <c r="C1021" s="44" t="s">
        <v>2248</v>
      </c>
      <c r="D1021" s="10">
        <v>11</v>
      </c>
      <c r="E1021" s="10" t="s">
        <v>2784</v>
      </c>
      <c r="F1021" s="10"/>
      <c r="H1021" t="str">
        <f t="shared" si="42"/>
        <v>418N</v>
      </c>
      <c r="I1021" t="str">
        <f t="shared" si="43"/>
        <v>11-B10</v>
      </c>
      <c r="K1021" s="36" t="b">
        <f>ISNUMBER(MATCH(B1021,Selection!A:A,0))</f>
        <v>0</v>
      </c>
    </row>
    <row r="1022" spans="1:11" hidden="1">
      <c r="A1022" s="10">
        <v>1766</v>
      </c>
      <c r="B1022" s="10">
        <v>420</v>
      </c>
      <c r="C1022" s="44" t="s">
        <v>2690</v>
      </c>
      <c r="D1022" s="10">
        <v>11</v>
      </c>
      <c r="E1022" s="10" t="s">
        <v>2943</v>
      </c>
      <c r="F1022" s="10"/>
      <c r="H1022" t="str">
        <f t="shared" si="42"/>
        <v>420T</v>
      </c>
      <c r="I1022" t="str">
        <f t="shared" si="43"/>
        <v>11-C01</v>
      </c>
      <c r="K1022" s="36" t="b">
        <f>ISNUMBER(MATCH(B1022,Selection!A:A,0))</f>
        <v>0</v>
      </c>
    </row>
    <row r="1023" spans="1:11" hidden="1">
      <c r="A1023" s="10">
        <v>1767</v>
      </c>
      <c r="B1023" s="10">
        <v>420</v>
      </c>
      <c r="C1023" s="44" t="s">
        <v>2248</v>
      </c>
      <c r="D1023" s="10">
        <v>11</v>
      </c>
      <c r="E1023" s="10" t="s">
        <v>2944</v>
      </c>
      <c r="F1023" s="10"/>
      <c r="H1023" t="str">
        <f t="shared" si="42"/>
        <v>420N</v>
      </c>
      <c r="I1023" t="str">
        <f t="shared" si="43"/>
        <v>11-C02</v>
      </c>
      <c r="K1023" s="36" t="b">
        <f>ISNUMBER(MATCH(B1023,Selection!A:A,0))</f>
        <v>0</v>
      </c>
    </row>
    <row r="1024" spans="1:11" hidden="1">
      <c r="A1024" s="10">
        <v>1772</v>
      </c>
      <c r="B1024" s="10">
        <v>422</v>
      </c>
      <c r="C1024" s="44" t="s">
        <v>2690</v>
      </c>
      <c r="D1024" s="10">
        <v>11</v>
      </c>
      <c r="E1024" s="10" t="s">
        <v>2945</v>
      </c>
      <c r="F1024" s="10"/>
      <c r="H1024" t="str">
        <f t="shared" si="42"/>
        <v>422T</v>
      </c>
      <c r="I1024" t="str">
        <f t="shared" si="43"/>
        <v>11-C03</v>
      </c>
      <c r="K1024" s="36" t="b">
        <f>ISNUMBER(MATCH(B1024,Selection!A:A,0))</f>
        <v>0</v>
      </c>
    </row>
    <row r="1025" spans="1:11" hidden="1">
      <c r="A1025" s="10">
        <v>1773</v>
      </c>
      <c r="B1025" s="10">
        <v>422</v>
      </c>
      <c r="C1025" s="44" t="s">
        <v>2248</v>
      </c>
      <c r="D1025" s="10">
        <v>11</v>
      </c>
      <c r="E1025" s="10" t="s">
        <v>2946</v>
      </c>
      <c r="F1025" s="10"/>
      <c r="H1025" t="str">
        <f t="shared" si="42"/>
        <v>422N</v>
      </c>
      <c r="I1025" t="str">
        <f t="shared" si="43"/>
        <v>11-C04</v>
      </c>
      <c r="K1025" s="36" t="b">
        <f>ISNUMBER(MATCH(B1025,Selection!A:A,0))</f>
        <v>0</v>
      </c>
    </row>
    <row r="1026" spans="1:11" hidden="1">
      <c r="A1026" s="10">
        <v>1850</v>
      </c>
      <c r="B1026" s="10">
        <v>423</v>
      </c>
      <c r="C1026" s="44" t="s">
        <v>2690</v>
      </c>
      <c r="D1026" s="10">
        <v>11</v>
      </c>
      <c r="E1026" s="10" t="s">
        <v>2947</v>
      </c>
      <c r="F1026" s="10"/>
      <c r="H1026" t="str">
        <f t="shared" ref="H1026:H1089" si="44">B1026&amp;C1026</f>
        <v>423T</v>
      </c>
      <c r="I1026" t="str">
        <f t="shared" ref="I1026:I1089" si="45">D1026&amp;"-"&amp;E1026</f>
        <v>11-C05</v>
      </c>
      <c r="K1026" s="36" t="b">
        <f>ISNUMBER(MATCH(B1026,Selection!A:A,0))</f>
        <v>0</v>
      </c>
    </row>
    <row r="1027" spans="1:11" hidden="1">
      <c r="A1027" s="10">
        <v>1851</v>
      </c>
      <c r="B1027" s="10">
        <v>423</v>
      </c>
      <c r="C1027" s="44" t="s">
        <v>2248</v>
      </c>
      <c r="D1027" s="10">
        <v>11</v>
      </c>
      <c r="E1027" s="10" t="s">
        <v>3021</v>
      </c>
      <c r="F1027" s="10"/>
      <c r="H1027" t="str">
        <f t="shared" si="44"/>
        <v>423N</v>
      </c>
      <c r="I1027" t="str">
        <f t="shared" si="45"/>
        <v>11-C06</v>
      </c>
      <c r="K1027" s="36" t="b">
        <f>ISNUMBER(MATCH(B1027,Selection!A:A,0))</f>
        <v>0</v>
      </c>
    </row>
    <row r="1028" spans="1:11" hidden="1">
      <c r="A1028" s="10">
        <v>1852</v>
      </c>
      <c r="B1028" s="10">
        <v>424</v>
      </c>
      <c r="C1028" s="44" t="s">
        <v>2690</v>
      </c>
      <c r="D1028" s="10">
        <v>11</v>
      </c>
      <c r="E1028" s="10" t="s">
        <v>2826</v>
      </c>
      <c r="F1028" s="10"/>
      <c r="H1028" t="str">
        <f t="shared" si="44"/>
        <v>424T</v>
      </c>
      <c r="I1028" t="str">
        <f t="shared" si="45"/>
        <v>11-C07</v>
      </c>
      <c r="K1028" s="36" t="b">
        <f>ISNUMBER(MATCH(B1028,Selection!A:A,0))</f>
        <v>0</v>
      </c>
    </row>
    <row r="1029" spans="1:11" hidden="1">
      <c r="A1029" s="10">
        <v>1853</v>
      </c>
      <c r="B1029" s="10">
        <v>424</v>
      </c>
      <c r="C1029" s="44" t="s">
        <v>2248</v>
      </c>
      <c r="D1029" s="10">
        <v>11</v>
      </c>
      <c r="E1029" s="10" t="s">
        <v>3022</v>
      </c>
      <c r="F1029" s="10"/>
      <c r="H1029" t="str">
        <f t="shared" si="44"/>
        <v>424N</v>
      </c>
      <c r="I1029" t="str">
        <f t="shared" si="45"/>
        <v>11-C08</v>
      </c>
      <c r="K1029" s="36" t="b">
        <f>ISNUMBER(MATCH(B1029,Selection!A:A,0))</f>
        <v>0</v>
      </c>
    </row>
    <row r="1030" spans="1:11" hidden="1">
      <c r="A1030" s="10">
        <v>1854</v>
      </c>
      <c r="B1030" s="10">
        <v>425</v>
      </c>
      <c r="C1030" s="44" t="s">
        <v>2690</v>
      </c>
      <c r="D1030" s="10">
        <v>11</v>
      </c>
      <c r="E1030" s="10" t="s">
        <v>2948</v>
      </c>
      <c r="F1030" s="10"/>
      <c r="H1030" t="str">
        <f t="shared" si="44"/>
        <v>425T</v>
      </c>
      <c r="I1030" t="str">
        <f t="shared" si="45"/>
        <v>11-C09</v>
      </c>
      <c r="K1030" s="36" t="b">
        <f>ISNUMBER(MATCH(B1030,Selection!A:A,0))</f>
        <v>0</v>
      </c>
    </row>
    <row r="1031" spans="1:11" hidden="1">
      <c r="A1031" s="10">
        <v>1855</v>
      </c>
      <c r="B1031" s="10">
        <v>425</v>
      </c>
      <c r="C1031" s="44" t="s">
        <v>2248</v>
      </c>
      <c r="D1031" s="10">
        <v>11</v>
      </c>
      <c r="E1031" s="10" t="s">
        <v>3023</v>
      </c>
      <c r="F1031" s="10"/>
      <c r="H1031" t="str">
        <f t="shared" si="44"/>
        <v>425N</v>
      </c>
      <c r="I1031" t="str">
        <f t="shared" si="45"/>
        <v>11-C10</v>
      </c>
      <c r="K1031" s="36" t="b">
        <f>ISNUMBER(MATCH(B1031,Selection!A:A,0))</f>
        <v>0</v>
      </c>
    </row>
    <row r="1032" spans="1:11" hidden="1">
      <c r="A1032" s="10">
        <v>1858</v>
      </c>
      <c r="B1032" s="10">
        <v>427</v>
      </c>
      <c r="C1032" s="44" t="s">
        <v>2690</v>
      </c>
      <c r="D1032" s="10">
        <v>11</v>
      </c>
      <c r="E1032" s="10" t="s">
        <v>2949</v>
      </c>
      <c r="F1032" s="10"/>
      <c r="H1032" t="str">
        <f t="shared" si="44"/>
        <v>427T</v>
      </c>
      <c r="I1032" t="str">
        <f t="shared" si="45"/>
        <v>11-D01</v>
      </c>
      <c r="K1032" s="36" t="b">
        <f>ISNUMBER(MATCH(B1032,Selection!A:A,0))</f>
        <v>0</v>
      </c>
    </row>
    <row r="1033" spans="1:11" hidden="1">
      <c r="A1033" s="10">
        <v>1859</v>
      </c>
      <c r="B1033" s="10">
        <v>427</v>
      </c>
      <c r="C1033" s="44" t="s">
        <v>2248</v>
      </c>
      <c r="D1033" s="10">
        <v>11</v>
      </c>
      <c r="E1033" s="10" t="s">
        <v>2950</v>
      </c>
      <c r="F1033" s="10"/>
      <c r="H1033" t="str">
        <f t="shared" si="44"/>
        <v>427N</v>
      </c>
      <c r="I1033" t="str">
        <f t="shared" si="45"/>
        <v>11-D02</v>
      </c>
      <c r="K1033" s="36" t="b">
        <f>ISNUMBER(MATCH(B1033,Selection!A:A,0))</f>
        <v>0</v>
      </c>
    </row>
    <row r="1034" spans="1:11" hidden="1">
      <c r="A1034" s="10">
        <v>1860</v>
      </c>
      <c r="B1034" s="10">
        <v>428</v>
      </c>
      <c r="C1034" s="44" t="s">
        <v>2690</v>
      </c>
      <c r="D1034" s="10">
        <v>11</v>
      </c>
      <c r="E1034" s="10" t="s">
        <v>2951</v>
      </c>
      <c r="F1034" s="10"/>
      <c r="H1034" t="str">
        <f t="shared" si="44"/>
        <v>428T</v>
      </c>
      <c r="I1034" t="str">
        <f t="shared" si="45"/>
        <v>11-D03</v>
      </c>
      <c r="K1034" s="36" t="b">
        <f>ISNUMBER(MATCH(B1034,Selection!A:A,0))</f>
        <v>0</v>
      </c>
    </row>
    <row r="1035" spans="1:11" hidden="1">
      <c r="A1035" s="10">
        <v>1862</v>
      </c>
      <c r="B1035" s="10">
        <v>428</v>
      </c>
      <c r="C1035" s="44" t="s">
        <v>2248</v>
      </c>
      <c r="D1035" s="10">
        <v>11</v>
      </c>
      <c r="E1035" s="10" t="s">
        <v>2952</v>
      </c>
      <c r="F1035" s="10"/>
      <c r="H1035" t="str">
        <f t="shared" si="44"/>
        <v>428N</v>
      </c>
      <c r="I1035" t="str">
        <f t="shared" si="45"/>
        <v>11-D04</v>
      </c>
      <c r="K1035" s="36" t="b">
        <f>ISNUMBER(MATCH(B1035,Selection!A:A,0))</f>
        <v>0</v>
      </c>
    </row>
    <row r="1036" spans="1:11" hidden="1">
      <c r="A1036" s="10">
        <v>1867</v>
      </c>
      <c r="B1036" s="10">
        <v>429</v>
      </c>
      <c r="C1036" s="44" t="s">
        <v>2690</v>
      </c>
      <c r="D1036" s="10">
        <v>11</v>
      </c>
      <c r="E1036" s="10" t="s">
        <v>2926</v>
      </c>
      <c r="F1036" s="10"/>
      <c r="H1036" t="str">
        <f t="shared" si="44"/>
        <v>429T</v>
      </c>
      <c r="I1036" t="str">
        <f t="shared" si="45"/>
        <v>11-D05</v>
      </c>
      <c r="K1036" s="36" t="b">
        <f>ISNUMBER(MATCH(B1036,Selection!A:A,0))</f>
        <v>0</v>
      </c>
    </row>
    <row r="1037" spans="1:11" hidden="1">
      <c r="A1037" s="10">
        <v>1868</v>
      </c>
      <c r="B1037" s="10">
        <v>429</v>
      </c>
      <c r="C1037" s="44" t="s">
        <v>2248</v>
      </c>
      <c r="D1037" s="10">
        <v>11</v>
      </c>
      <c r="E1037" s="10" t="s">
        <v>2927</v>
      </c>
      <c r="F1037" s="10"/>
      <c r="H1037" t="str">
        <f t="shared" si="44"/>
        <v>429N</v>
      </c>
      <c r="I1037" t="str">
        <f t="shared" si="45"/>
        <v>11-D06</v>
      </c>
      <c r="K1037" s="36" t="b">
        <f>ISNUMBER(MATCH(B1037,Selection!A:A,0))</f>
        <v>0</v>
      </c>
    </row>
    <row r="1038" spans="1:11" hidden="1">
      <c r="A1038" s="10">
        <v>1869</v>
      </c>
      <c r="B1038" s="10">
        <v>430</v>
      </c>
      <c r="C1038" s="44" t="s">
        <v>3170</v>
      </c>
      <c r="D1038" s="10">
        <v>11</v>
      </c>
      <c r="E1038" s="10" t="s">
        <v>2827</v>
      </c>
      <c r="F1038" s="10"/>
      <c r="H1038" t="str">
        <f t="shared" si="44"/>
        <v>430ADE</v>
      </c>
      <c r="I1038" t="str">
        <f t="shared" si="45"/>
        <v>11-D07</v>
      </c>
      <c r="K1038" s="36" t="b">
        <f>ISNUMBER(MATCH(B1038,Selection!A:A,0))</f>
        <v>0</v>
      </c>
    </row>
    <row r="1039" spans="1:11" hidden="1">
      <c r="A1039" s="10">
        <v>1870</v>
      </c>
      <c r="B1039" s="10">
        <v>430</v>
      </c>
      <c r="C1039" s="44" t="s">
        <v>2248</v>
      </c>
      <c r="D1039" s="10">
        <v>11</v>
      </c>
      <c r="E1039" s="10" t="s">
        <v>2828</v>
      </c>
      <c r="F1039" s="10"/>
      <c r="H1039" t="str">
        <f t="shared" si="44"/>
        <v>430N</v>
      </c>
      <c r="I1039" t="str">
        <f t="shared" si="45"/>
        <v>11-D08</v>
      </c>
      <c r="K1039" s="36" t="b">
        <f>ISNUMBER(MATCH(B1039,Selection!A:A,0))</f>
        <v>0</v>
      </c>
    </row>
    <row r="1040" spans="1:11" hidden="1">
      <c r="A1040" s="10">
        <v>1874</v>
      </c>
      <c r="B1040" s="10">
        <v>433</v>
      </c>
      <c r="C1040" s="44" t="s">
        <v>2690</v>
      </c>
      <c r="D1040" s="10">
        <v>11</v>
      </c>
      <c r="E1040" s="10" t="s">
        <v>2829</v>
      </c>
      <c r="F1040" s="10"/>
      <c r="H1040" t="str">
        <f t="shared" si="44"/>
        <v>433T</v>
      </c>
      <c r="I1040" t="str">
        <f t="shared" si="45"/>
        <v>11-D09</v>
      </c>
      <c r="K1040" s="36" t="b">
        <f>ISNUMBER(MATCH(B1040,Selection!A:A,0))</f>
        <v>0</v>
      </c>
    </row>
    <row r="1041" spans="1:11" hidden="1">
      <c r="A1041" s="10">
        <v>1875</v>
      </c>
      <c r="B1041" s="10">
        <v>433</v>
      </c>
      <c r="C1041" s="44" t="s">
        <v>2248</v>
      </c>
      <c r="D1041" s="10">
        <v>11</v>
      </c>
      <c r="E1041" s="10" t="s">
        <v>2883</v>
      </c>
      <c r="F1041" s="10"/>
      <c r="H1041" t="str">
        <f t="shared" si="44"/>
        <v>433N</v>
      </c>
      <c r="I1041" t="str">
        <f t="shared" si="45"/>
        <v>11-D10</v>
      </c>
      <c r="K1041" s="36" t="b">
        <f>ISNUMBER(MATCH(B1041,Selection!A:A,0))</f>
        <v>0</v>
      </c>
    </row>
    <row r="1042" spans="1:11" hidden="1">
      <c r="A1042" s="10">
        <v>1876</v>
      </c>
      <c r="B1042" s="10">
        <v>434</v>
      </c>
      <c r="C1042" s="44" t="s">
        <v>2690</v>
      </c>
      <c r="D1042" s="10">
        <v>11</v>
      </c>
      <c r="E1042" s="10" t="s">
        <v>2830</v>
      </c>
      <c r="F1042" s="10"/>
      <c r="H1042" t="str">
        <f t="shared" si="44"/>
        <v>434T</v>
      </c>
      <c r="I1042" t="str">
        <f t="shared" si="45"/>
        <v>11-E01</v>
      </c>
      <c r="K1042" s="36" t="b">
        <f>ISNUMBER(MATCH(B1042,Selection!A:A,0))</f>
        <v>0</v>
      </c>
    </row>
    <row r="1043" spans="1:11" hidden="1">
      <c r="A1043" s="10">
        <v>1877</v>
      </c>
      <c r="B1043" s="10">
        <v>434</v>
      </c>
      <c r="C1043" s="44" t="s">
        <v>2248</v>
      </c>
      <c r="D1043" s="10">
        <v>11</v>
      </c>
      <c r="E1043" s="10" t="s">
        <v>3166</v>
      </c>
      <c r="F1043" s="10"/>
      <c r="H1043" t="str">
        <f t="shared" si="44"/>
        <v>434N</v>
      </c>
      <c r="I1043" t="str">
        <f t="shared" si="45"/>
        <v>11-E02</v>
      </c>
      <c r="K1043" s="36" t="b">
        <f>ISNUMBER(MATCH(B1043,Selection!A:A,0))</f>
        <v>0</v>
      </c>
    </row>
    <row r="1044" spans="1:11" hidden="1">
      <c r="A1044" s="10">
        <v>1880</v>
      </c>
      <c r="B1044" s="10">
        <v>436</v>
      </c>
      <c r="C1044" s="44" t="s">
        <v>2690</v>
      </c>
      <c r="D1044" s="10">
        <v>11</v>
      </c>
      <c r="E1044" s="10" t="s">
        <v>3167</v>
      </c>
      <c r="F1044" s="10"/>
      <c r="H1044" t="str">
        <f t="shared" si="44"/>
        <v>436T</v>
      </c>
      <c r="I1044" t="str">
        <f t="shared" si="45"/>
        <v>11-E03</v>
      </c>
      <c r="K1044" s="36" t="b">
        <f>ISNUMBER(MATCH(B1044,Selection!A:A,0))</f>
        <v>0</v>
      </c>
    </row>
    <row r="1045" spans="1:11" hidden="1">
      <c r="A1045" s="10">
        <v>1881</v>
      </c>
      <c r="B1045" s="10">
        <v>436</v>
      </c>
      <c r="C1045" s="44" t="s">
        <v>2248</v>
      </c>
      <c r="D1045" s="10">
        <v>11</v>
      </c>
      <c r="E1045" s="10" t="s">
        <v>3168</v>
      </c>
      <c r="F1045" s="10"/>
      <c r="H1045" t="str">
        <f t="shared" si="44"/>
        <v>436N</v>
      </c>
      <c r="I1045" t="str">
        <f t="shared" si="45"/>
        <v>11-E04</v>
      </c>
      <c r="K1045" s="36" t="b">
        <f>ISNUMBER(MATCH(B1045,Selection!A:A,0))</f>
        <v>0</v>
      </c>
    </row>
    <row r="1046" spans="1:11" hidden="1">
      <c r="A1046" s="10">
        <v>1886</v>
      </c>
      <c r="B1046" s="10">
        <v>438</v>
      </c>
      <c r="C1046" s="44" t="s">
        <v>2690</v>
      </c>
      <c r="D1046" s="10">
        <v>11</v>
      </c>
      <c r="E1046" s="10" t="s">
        <v>2435</v>
      </c>
      <c r="F1046" s="10"/>
      <c r="H1046" t="str">
        <f t="shared" si="44"/>
        <v>438T</v>
      </c>
      <c r="I1046" t="str">
        <f t="shared" si="45"/>
        <v>11-E05</v>
      </c>
      <c r="K1046" s="36" t="b">
        <f>ISNUMBER(MATCH(B1046,Selection!A:A,0))</f>
        <v>0</v>
      </c>
    </row>
    <row r="1047" spans="1:11" hidden="1">
      <c r="A1047" s="10">
        <v>1887</v>
      </c>
      <c r="B1047" s="10">
        <v>438</v>
      </c>
      <c r="C1047" s="44" t="s">
        <v>2248</v>
      </c>
      <c r="D1047" s="10">
        <v>11</v>
      </c>
      <c r="E1047" s="10" t="s">
        <v>2493</v>
      </c>
      <c r="F1047" s="10"/>
      <c r="H1047" t="str">
        <f t="shared" si="44"/>
        <v>438N</v>
      </c>
      <c r="I1047" t="str">
        <f t="shared" si="45"/>
        <v>11-E06</v>
      </c>
      <c r="K1047" s="36" t="b">
        <f>ISNUMBER(MATCH(B1047,Selection!A:A,0))</f>
        <v>0</v>
      </c>
    </row>
    <row r="1048" spans="1:11" hidden="1">
      <c r="A1048" s="10">
        <v>1888</v>
      </c>
      <c r="B1048" s="10">
        <v>439</v>
      </c>
      <c r="C1048" s="44" t="s">
        <v>2690</v>
      </c>
      <c r="D1048" s="10">
        <v>11</v>
      </c>
      <c r="E1048" s="10" t="s">
        <v>2305</v>
      </c>
      <c r="F1048" s="10"/>
      <c r="H1048" t="str">
        <f t="shared" si="44"/>
        <v>439T</v>
      </c>
      <c r="I1048" t="str">
        <f t="shared" si="45"/>
        <v>11-E07</v>
      </c>
      <c r="K1048" s="36" t="b">
        <f>ISNUMBER(MATCH(B1048,Selection!A:A,0))</f>
        <v>0</v>
      </c>
    </row>
    <row r="1049" spans="1:11" hidden="1">
      <c r="A1049" s="10">
        <v>1889</v>
      </c>
      <c r="B1049" s="10">
        <v>439</v>
      </c>
      <c r="C1049" s="44" t="s">
        <v>2248</v>
      </c>
      <c r="D1049" s="10">
        <v>11</v>
      </c>
      <c r="E1049" s="10" t="s">
        <v>2306</v>
      </c>
      <c r="F1049" s="10"/>
      <c r="H1049" t="str">
        <f t="shared" si="44"/>
        <v>439N</v>
      </c>
      <c r="I1049" t="str">
        <f t="shared" si="45"/>
        <v>11-E08</v>
      </c>
      <c r="K1049" s="36" t="b">
        <f>ISNUMBER(MATCH(B1049,Selection!A:A,0))</f>
        <v>0</v>
      </c>
    </row>
    <row r="1050" spans="1:11" hidden="1">
      <c r="A1050" s="10">
        <v>1901</v>
      </c>
      <c r="B1050" s="10">
        <v>443</v>
      </c>
      <c r="C1050" s="44" t="s">
        <v>2690</v>
      </c>
      <c r="D1050" s="10">
        <v>11</v>
      </c>
      <c r="E1050" s="10" t="s">
        <v>2236</v>
      </c>
      <c r="F1050" s="10"/>
      <c r="H1050" t="str">
        <f t="shared" si="44"/>
        <v>443T</v>
      </c>
      <c r="I1050" t="str">
        <f t="shared" si="45"/>
        <v>11-E09</v>
      </c>
      <c r="K1050" s="36" t="b">
        <f>ISNUMBER(MATCH(B1050,Selection!A:A,0))</f>
        <v>0</v>
      </c>
    </row>
    <row r="1051" spans="1:11" hidden="1">
      <c r="A1051" s="10">
        <v>1902</v>
      </c>
      <c r="B1051" s="10">
        <v>443</v>
      </c>
      <c r="C1051" s="44" t="s">
        <v>2248</v>
      </c>
      <c r="D1051" s="10">
        <v>11</v>
      </c>
      <c r="E1051" s="10" t="s">
        <v>3084</v>
      </c>
      <c r="F1051" s="10"/>
      <c r="H1051" t="str">
        <f t="shared" si="44"/>
        <v>443N</v>
      </c>
      <c r="I1051" t="str">
        <f t="shared" si="45"/>
        <v>11-E10</v>
      </c>
      <c r="K1051" s="36" t="b">
        <f>ISNUMBER(MATCH(B1051,Selection!A:A,0))</f>
        <v>0</v>
      </c>
    </row>
    <row r="1052" spans="1:11" hidden="1">
      <c r="A1052" s="10">
        <v>1903</v>
      </c>
      <c r="B1052" s="10">
        <v>444</v>
      </c>
      <c r="C1052" s="44" t="s">
        <v>2690</v>
      </c>
      <c r="D1052" s="10">
        <v>11</v>
      </c>
      <c r="E1052" s="10" t="s">
        <v>2963</v>
      </c>
      <c r="F1052" s="10"/>
      <c r="H1052" t="str">
        <f t="shared" si="44"/>
        <v>444T</v>
      </c>
      <c r="I1052" t="str">
        <f t="shared" si="45"/>
        <v>11-F01</v>
      </c>
      <c r="K1052" s="36" t="b">
        <f>ISNUMBER(MATCH(B1052,Selection!A:A,0))</f>
        <v>0</v>
      </c>
    </row>
    <row r="1053" spans="1:11" hidden="1">
      <c r="A1053" s="10">
        <v>1904</v>
      </c>
      <c r="B1053" s="10">
        <v>444</v>
      </c>
      <c r="C1053" s="44" t="s">
        <v>2248</v>
      </c>
      <c r="D1053" s="10">
        <v>11</v>
      </c>
      <c r="E1053" s="10" t="s">
        <v>2964</v>
      </c>
      <c r="F1053" s="10"/>
      <c r="H1053" t="str">
        <f t="shared" si="44"/>
        <v>444N</v>
      </c>
      <c r="I1053" t="str">
        <f t="shared" si="45"/>
        <v>11-F02</v>
      </c>
      <c r="K1053" s="36" t="b">
        <f>ISNUMBER(MATCH(B1053,Selection!A:A,0))</f>
        <v>0</v>
      </c>
    </row>
    <row r="1054" spans="1:11" hidden="1">
      <c r="A1054" s="10">
        <v>1950</v>
      </c>
      <c r="B1054" s="10">
        <v>445</v>
      </c>
      <c r="C1054" s="44" t="s">
        <v>2690</v>
      </c>
      <c r="D1054" s="10">
        <v>11</v>
      </c>
      <c r="E1054" s="10" t="s">
        <v>2965</v>
      </c>
      <c r="F1054" s="10"/>
      <c r="H1054" t="str">
        <f t="shared" si="44"/>
        <v>445T</v>
      </c>
      <c r="I1054" t="str">
        <f t="shared" si="45"/>
        <v>11-F03</v>
      </c>
      <c r="K1054" s="36" t="b">
        <f>ISNUMBER(MATCH(B1054,Selection!A:A,0))</f>
        <v>0</v>
      </c>
    </row>
    <row r="1055" spans="1:11" hidden="1">
      <c r="A1055" s="10">
        <v>1949</v>
      </c>
      <c r="B1055" s="10">
        <v>445</v>
      </c>
      <c r="C1055" s="44" t="s">
        <v>2248</v>
      </c>
      <c r="D1055" s="10">
        <v>11</v>
      </c>
      <c r="E1055" s="10" t="s">
        <v>2966</v>
      </c>
      <c r="F1055" s="10"/>
      <c r="H1055" t="str">
        <f t="shared" si="44"/>
        <v>445N</v>
      </c>
      <c r="I1055" t="str">
        <f t="shared" si="45"/>
        <v>11-F04</v>
      </c>
      <c r="K1055" s="36" t="b">
        <f>ISNUMBER(MATCH(B1055,Selection!A:A,0))</f>
        <v>0</v>
      </c>
    </row>
    <row r="1056" spans="1:11" hidden="1">
      <c r="A1056" s="10">
        <v>3208</v>
      </c>
      <c r="B1056" s="10">
        <v>446</v>
      </c>
      <c r="C1056" s="44" t="s">
        <v>2690</v>
      </c>
      <c r="D1056" s="10">
        <v>11</v>
      </c>
      <c r="E1056" s="10" t="s">
        <v>2967</v>
      </c>
      <c r="F1056" s="10"/>
      <c r="H1056" t="str">
        <f t="shared" si="44"/>
        <v>446T</v>
      </c>
      <c r="I1056" t="str">
        <f t="shared" si="45"/>
        <v>11-F05</v>
      </c>
      <c r="K1056" s="36" t="b">
        <f>ISNUMBER(MATCH(B1056,Selection!A:A,0))</f>
        <v>0</v>
      </c>
    </row>
    <row r="1057" spans="1:11" hidden="1">
      <c r="A1057" s="10">
        <v>3209</v>
      </c>
      <c r="B1057" s="10">
        <v>446</v>
      </c>
      <c r="C1057" s="44" t="s">
        <v>2248</v>
      </c>
      <c r="D1057" s="10">
        <v>11</v>
      </c>
      <c r="E1057" s="10" t="s">
        <v>2968</v>
      </c>
      <c r="F1057" s="10"/>
      <c r="H1057" t="str">
        <f t="shared" si="44"/>
        <v>446N</v>
      </c>
      <c r="I1057" t="str">
        <f t="shared" si="45"/>
        <v>11-F06</v>
      </c>
      <c r="K1057" s="36" t="b">
        <f>ISNUMBER(MATCH(B1057,Selection!A:A,0))</f>
        <v>0</v>
      </c>
    </row>
    <row r="1058" spans="1:11" hidden="1">
      <c r="A1058" s="10">
        <v>1960</v>
      </c>
      <c r="B1058" s="10">
        <v>450</v>
      </c>
      <c r="C1058" s="44" t="s">
        <v>2690</v>
      </c>
      <c r="D1058" s="10">
        <v>11</v>
      </c>
      <c r="E1058" s="10" t="s">
        <v>2969</v>
      </c>
      <c r="F1058" s="10"/>
      <c r="H1058" t="str">
        <f t="shared" si="44"/>
        <v>450T</v>
      </c>
      <c r="I1058" t="str">
        <f t="shared" si="45"/>
        <v>11-F07</v>
      </c>
      <c r="K1058" s="36" t="b">
        <f>ISNUMBER(MATCH(B1058,Selection!A:A,0))</f>
        <v>0</v>
      </c>
    </row>
    <row r="1059" spans="1:11" hidden="1">
      <c r="A1059" s="10">
        <v>1959</v>
      </c>
      <c r="B1059" s="10">
        <v>450</v>
      </c>
      <c r="C1059" s="44" t="s">
        <v>2248</v>
      </c>
      <c r="D1059" s="10">
        <v>11</v>
      </c>
      <c r="E1059" s="10" t="s">
        <v>2874</v>
      </c>
      <c r="F1059" s="10"/>
      <c r="H1059" t="str">
        <f t="shared" si="44"/>
        <v>450N</v>
      </c>
      <c r="I1059" t="str">
        <f t="shared" si="45"/>
        <v>11-F08</v>
      </c>
      <c r="K1059" s="36" t="b">
        <f>ISNUMBER(MATCH(B1059,Selection!A:A,0))</f>
        <v>0</v>
      </c>
    </row>
    <row r="1060" spans="1:11" hidden="1">
      <c r="A1060" s="10">
        <v>2005</v>
      </c>
      <c r="B1060" s="10">
        <v>457</v>
      </c>
      <c r="C1060" s="44" t="s">
        <v>2690</v>
      </c>
      <c r="D1060" s="10">
        <v>11</v>
      </c>
      <c r="E1060" s="10" t="s">
        <v>2687</v>
      </c>
      <c r="F1060" s="10"/>
      <c r="H1060" t="str">
        <f t="shared" si="44"/>
        <v>457T</v>
      </c>
      <c r="I1060" t="str">
        <f t="shared" si="45"/>
        <v>11-F09</v>
      </c>
      <c r="K1060" s="36" t="b">
        <f>ISNUMBER(MATCH(B1060,Selection!A:A,0))</f>
        <v>0</v>
      </c>
    </row>
    <row r="1061" spans="1:11" hidden="1">
      <c r="A1061" s="10">
        <v>2006</v>
      </c>
      <c r="B1061" s="10">
        <v>457</v>
      </c>
      <c r="C1061" s="44" t="s">
        <v>2248</v>
      </c>
      <c r="D1061" s="10">
        <v>11</v>
      </c>
      <c r="E1061" s="10" t="s">
        <v>2696</v>
      </c>
      <c r="F1061" s="10"/>
      <c r="H1061" t="str">
        <f t="shared" si="44"/>
        <v>457N</v>
      </c>
      <c r="I1061" t="str">
        <f t="shared" si="45"/>
        <v>11-F10</v>
      </c>
      <c r="K1061" s="36" t="b">
        <f>ISNUMBER(MATCH(B1061,Selection!A:A,0))</f>
        <v>0</v>
      </c>
    </row>
    <row r="1062" spans="1:11" hidden="1">
      <c r="A1062" s="10">
        <v>1995</v>
      </c>
      <c r="B1062" s="10">
        <v>459</v>
      </c>
      <c r="C1062" s="44" t="s">
        <v>2744</v>
      </c>
      <c r="D1062" s="10">
        <v>11</v>
      </c>
      <c r="E1062" s="10" t="s">
        <v>2594</v>
      </c>
      <c r="F1062" s="10"/>
      <c r="H1062" t="str">
        <f t="shared" si="44"/>
        <v>459MET</v>
      </c>
      <c r="I1062" t="str">
        <f t="shared" si="45"/>
        <v>11-G01</v>
      </c>
      <c r="K1062" s="36" t="b">
        <f>ISNUMBER(MATCH(B1062,Selection!A:A,0))</f>
        <v>0</v>
      </c>
    </row>
    <row r="1063" spans="1:11" hidden="1">
      <c r="A1063" s="10">
        <v>1996</v>
      </c>
      <c r="B1063" s="10">
        <v>459</v>
      </c>
      <c r="C1063" s="44" t="s">
        <v>2248</v>
      </c>
      <c r="D1063" s="10">
        <v>11</v>
      </c>
      <c r="E1063" s="10" t="s">
        <v>2595</v>
      </c>
      <c r="F1063" s="10"/>
      <c r="H1063" t="str">
        <f t="shared" si="44"/>
        <v>459N</v>
      </c>
      <c r="I1063" t="str">
        <f t="shared" si="45"/>
        <v>11-G02</v>
      </c>
      <c r="K1063" s="36" t="b">
        <f>ISNUMBER(MATCH(B1063,Selection!A:A,0))</f>
        <v>0</v>
      </c>
    </row>
    <row r="1064" spans="1:11" hidden="1">
      <c r="A1064" s="10">
        <v>2009</v>
      </c>
      <c r="B1064" s="10">
        <v>460</v>
      </c>
      <c r="C1064" s="44" t="s">
        <v>2690</v>
      </c>
      <c r="D1064" s="10">
        <v>11</v>
      </c>
      <c r="E1064" s="10" t="s">
        <v>2596</v>
      </c>
      <c r="F1064" s="10"/>
      <c r="H1064" t="str">
        <f t="shared" si="44"/>
        <v>460T</v>
      </c>
      <c r="I1064" t="str">
        <f t="shared" si="45"/>
        <v>11-G03</v>
      </c>
      <c r="K1064" s="36" t="b">
        <f>ISNUMBER(MATCH(B1064,Selection!A:A,0))</f>
        <v>0</v>
      </c>
    </row>
    <row r="1065" spans="1:11" hidden="1">
      <c r="A1065" s="10">
        <v>2010</v>
      </c>
      <c r="B1065" s="10">
        <v>460</v>
      </c>
      <c r="C1065" s="44" t="s">
        <v>2248</v>
      </c>
      <c r="D1065" s="10">
        <v>11</v>
      </c>
      <c r="E1065" s="10" t="s">
        <v>2817</v>
      </c>
      <c r="F1065" s="10"/>
      <c r="H1065" t="str">
        <f t="shared" si="44"/>
        <v>460N</v>
      </c>
      <c r="I1065" t="str">
        <f t="shared" si="45"/>
        <v>11-G04</v>
      </c>
      <c r="K1065" s="36" t="b">
        <f>ISNUMBER(MATCH(B1065,Selection!A:A,0))</f>
        <v>0</v>
      </c>
    </row>
    <row r="1066" spans="1:11" hidden="1">
      <c r="A1066" s="10">
        <v>1997</v>
      </c>
      <c r="B1066" s="10">
        <v>461</v>
      </c>
      <c r="C1066" s="44" t="s">
        <v>2690</v>
      </c>
      <c r="D1066" s="10">
        <v>11</v>
      </c>
      <c r="E1066" s="10" t="s">
        <v>2818</v>
      </c>
      <c r="F1066" s="10"/>
      <c r="H1066" t="str">
        <f t="shared" si="44"/>
        <v>461T</v>
      </c>
      <c r="I1066" t="str">
        <f t="shared" si="45"/>
        <v>11-G05</v>
      </c>
      <c r="K1066" s="36" t="b">
        <f>ISNUMBER(MATCH(B1066,Selection!A:A,0))</f>
        <v>0</v>
      </c>
    </row>
    <row r="1067" spans="1:11" hidden="1">
      <c r="A1067" s="10">
        <v>1998</v>
      </c>
      <c r="B1067" s="10">
        <v>461</v>
      </c>
      <c r="C1067" s="44" t="s">
        <v>2248</v>
      </c>
      <c r="D1067" s="10">
        <v>11</v>
      </c>
      <c r="E1067" s="10" t="s">
        <v>2819</v>
      </c>
      <c r="F1067" s="10"/>
      <c r="H1067" t="str">
        <f t="shared" si="44"/>
        <v>461N</v>
      </c>
      <c r="I1067" t="str">
        <f t="shared" si="45"/>
        <v>11-G06</v>
      </c>
      <c r="K1067" s="36" t="b">
        <f>ISNUMBER(MATCH(B1067,Selection!A:A,0))</f>
        <v>0</v>
      </c>
    </row>
    <row r="1068" spans="1:11" hidden="1">
      <c r="A1068" s="10">
        <v>2011</v>
      </c>
      <c r="B1068" s="10">
        <v>462</v>
      </c>
      <c r="C1068" s="44" t="s">
        <v>2690</v>
      </c>
      <c r="D1068" s="10">
        <v>11</v>
      </c>
      <c r="E1068" s="10" t="s">
        <v>2820</v>
      </c>
      <c r="F1068" s="10"/>
      <c r="H1068" t="str">
        <f t="shared" si="44"/>
        <v>462T</v>
      </c>
      <c r="I1068" t="str">
        <f t="shared" si="45"/>
        <v>11-G07</v>
      </c>
      <c r="K1068" s="36" t="b">
        <f>ISNUMBER(MATCH(B1068,Selection!A:A,0))</f>
        <v>0</v>
      </c>
    </row>
    <row r="1069" spans="1:11" hidden="1">
      <c r="A1069" s="10">
        <v>2012</v>
      </c>
      <c r="B1069" s="10">
        <v>462</v>
      </c>
      <c r="C1069" s="44" t="s">
        <v>2248</v>
      </c>
      <c r="D1069" s="10">
        <v>11</v>
      </c>
      <c r="E1069" s="10" t="s">
        <v>3016</v>
      </c>
      <c r="F1069" s="10"/>
      <c r="H1069" t="str">
        <f t="shared" si="44"/>
        <v>462N</v>
      </c>
      <c r="I1069" t="str">
        <f t="shared" si="45"/>
        <v>11-G08</v>
      </c>
      <c r="K1069" s="36" t="b">
        <f>ISNUMBER(MATCH(B1069,Selection!A:A,0))</f>
        <v>0</v>
      </c>
    </row>
    <row r="1070" spans="1:11" hidden="1">
      <c r="A1070" s="10">
        <v>2015</v>
      </c>
      <c r="B1070" s="10">
        <v>464</v>
      </c>
      <c r="C1070" s="44" t="s">
        <v>2690</v>
      </c>
      <c r="D1070" s="10">
        <v>11</v>
      </c>
      <c r="E1070" s="10" t="s">
        <v>3017</v>
      </c>
      <c r="F1070" s="10"/>
      <c r="H1070" t="str">
        <f t="shared" si="44"/>
        <v>464T</v>
      </c>
      <c r="I1070" t="str">
        <f t="shared" si="45"/>
        <v>11-G09</v>
      </c>
      <c r="K1070" s="36" t="b">
        <f>ISNUMBER(MATCH(B1070,Selection!A:A,0))</f>
        <v>0</v>
      </c>
    </row>
    <row r="1071" spans="1:11" hidden="1">
      <c r="A1071" s="10">
        <v>2016</v>
      </c>
      <c r="B1071" s="10">
        <v>464</v>
      </c>
      <c r="C1071" s="44" t="s">
        <v>2248</v>
      </c>
      <c r="D1071" s="10">
        <v>11</v>
      </c>
      <c r="E1071" s="10" t="s">
        <v>2970</v>
      </c>
      <c r="F1071" s="10"/>
      <c r="H1071" t="str">
        <f t="shared" si="44"/>
        <v>464N</v>
      </c>
      <c r="I1071" t="str">
        <f t="shared" si="45"/>
        <v>11-G10</v>
      </c>
      <c r="K1071" s="36" t="b">
        <f>ISNUMBER(MATCH(B1071,Selection!A:A,0))</f>
        <v>0</v>
      </c>
    </row>
    <row r="1072" spans="1:11" hidden="1">
      <c r="A1072" s="10">
        <v>2017</v>
      </c>
      <c r="B1072" s="10">
        <v>465</v>
      </c>
      <c r="C1072" s="44" t="s">
        <v>2690</v>
      </c>
      <c r="D1072" s="10">
        <v>11</v>
      </c>
      <c r="E1072" s="10" t="s">
        <v>3018</v>
      </c>
      <c r="F1072" s="10"/>
      <c r="H1072" t="str">
        <f t="shared" si="44"/>
        <v>465T</v>
      </c>
      <c r="I1072" t="str">
        <f t="shared" si="45"/>
        <v>11-H01</v>
      </c>
      <c r="K1072" s="36" t="b">
        <f>ISNUMBER(MATCH(B1072,Selection!A:A,0))</f>
        <v>0</v>
      </c>
    </row>
    <row r="1073" spans="1:11" hidden="1">
      <c r="A1073" s="10">
        <v>2018</v>
      </c>
      <c r="B1073" s="10">
        <v>465</v>
      </c>
      <c r="C1073" s="44" t="s">
        <v>2248</v>
      </c>
      <c r="D1073" s="10">
        <v>11</v>
      </c>
      <c r="E1073" s="10" t="s">
        <v>2421</v>
      </c>
      <c r="F1073" s="10"/>
      <c r="H1073" t="str">
        <f t="shared" si="44"/>
        <v>465N</v>
      </c>
      <c r="I1073" t="str">
        <f t="shared" si="45"/>
        <v>11-H02</v>
      </c>
      <c r="K1073" s="36" t="b">
        <f>ISNUMBER(MATCH(B1073,Selection!A:A,0))</f>
        <v>0</v>
      </c>
    </row>
    <row r="1074" spans="1:11" hidden="1">
      <c r="A1074" s="10">
        <v>2021</v>
      </c>
      <c r="B1074" s="10">
        <v>467</v>
      </c>
      <c r="C1074" s="44" t="s">
        <v>2690</v>
      </c>
      <c r="D1074" s="10">
        <v>11</v>
      </c>
      <c r="E1074" s="10" t="s">
        <v>2422</v>
      </c>
      <c r="F1074" s="10"/>
      <c r="H1074" t="str">
        <f t="shared" si="44"/>
        <v>467T</v>
      </c>
      <c r="I1074" t="str">
        <f t="shared" si="45"/>
        <v>11-H03</v>
      </c>
      <c r="K1074" s="36" t="b">
        <f>ISNUMBER(MATCH(B1074,Selection!A:A,0))</f>
        <v>0</v>
      </c>
    </row>
    <row r="1075" spans="1:11" hidden="1">
      <c r="A1075" s="10">
        <v>2022</v>
      </c>
      <c r="B1075" s="10">
        <v>467</v>
      </c>
      <c r="C1075" s="44" t="s">
        <v>2248</v>
      </c>
      <c r="D1075" s="10">
        <v>11</v>
      </c>
      <c r="E1075" s="10" t="s">
        <v>2423</v>
      </c>
      <c r="F1075" s="10"/>
      <c r="H1075" t="str">
        <f t="shared" si="44"/>
        <v>467N</v>
      </c>
      <c r="I1075" t="str">
        <f t="shared" si="45"/>
        <v>11-H04</v>
      </c>
      <c r="K1075" s="36" t="b">
        <f>ISNUMBER(MATCH(B1075,Selection!A:A,0))</f>
        <v>0</v>
      </c>
    </row>
    <row r="1076" spans="1:11" hidden="1">
      <c r="A1076" s="10">
        <v>2027</v>
      </c>
      <c r="B1076" s="10">
        <v>470</v>
      </c>
      <c r="C1076" s="44" t="s">
        <v>2690</v>
      </c>
      <c r="D1076" s="10">
        <v>11</v>
      </c>
      <c r="E1076" s="10" t="s">
        <v>2424</v>
      </c>
      <c r="F1076" s="10"/>
      <c r="H1076" t="str">
        <f t="shared" si="44"/>
        <v>470T</v>
      </c>
      <c r="I1076" t="str">
        <f t="shared" si="45"/>
        <v>11-H05</v>
      </c>
      <c r="K1076" s="36" t="b">
        <f>ISNUMBER(MATCH(B1076,Selection!A:A,0))</f>
        <v>0</v>
      </c>
    </row>
    <row r="1077" spans="1:11" hidden="1">
      <c r="A1077" s="10">
        <v>2028</v>
      </c>
      <c r="B1077" s="10">
        <v>470</v>
      </c>
      <c r="C1077" s="44" t="s">
        <v>2248</v>
      </c>
      <c r="D1077" s="10">
        <v>11</v>
      </c>
      <c r="E1077" s="10" t="s">
        <v>2425</v>
      </c>
      <c r="F1077" s="10"/>
      <c r="H1077" t="str">
        <f t="shared" si="44"/>
        <v>470N</v>
      </c>
      <c r="I1077" t="str">
        <f t="shared" si="45"/>
        <v>11-H06</v>
      </c>
      <c r="K1077" s="36" t="b">
        <f>ISNUMBER(MATCH(B1077,Selection!A:A,0))</f>
        <v>0</v>
      </c>
    </row>
    <row r="1078" spans="1:11" hidden="1">
      <c r="A1078" s="10">
        <v>2029</v>
      </c>
      <c r="B1078" s="10">
        <v>471</v>
      </c>
      <c r="C1078" s="44" t="s">
        <v>2690</v>
      </c>
      <c r="D1078" s="10">
        <v>11</v>
      </c>
      <c r="E1078" s="10" t="s">
        <v>2426</v>
      </c>
      <c r="F1078" s="10"/>
      <c r="H1078" t="str">
        <f t="shared" si="44"/>
        <v>471T</v>
      </c>
      <c r="I1078" t="str">
        <f t="shared" si="45"/>
        <v>11-H07</v>
      </c>
      <c r="K1078" s="36" t="b">
        <f>ISNUMBER(MATCH(B1078,Selection!A:A,0))</f>
        <v>0</v>
      </c>
    </row>
    <row r="1079" spans="1:11" hidden="1">
      <c r="A1079" s="10">
        <v>2030</v>
      </c>
      <c r="B1079" s="10">
        <v>471</v>
      </c>
      <c r="C1079" s="44" t="s">
        <v>2248</v>
      </c>
      <c r="D1079" s="10">
        <v>11</v>
      </c>
      <c r="E1079" s="10" t="s">
        <v>2429</v>
      </c>
      <c r="F1079" s="10"/>
      <c r="H1079" t="str">
        <f t="shared" si="44"/>
        <v>471N</v>
      </c>
      <c r="I1079" t="str">
        <f t="shared" si="45"/>
        <v>11-H08</v>
      </c>
      <c r="K1079" s="36" t="b">
        <f>ISNUMBER(MATCH(B1079,Selection!A:A,0))</f>
        <v>0</v>
      </c>
    </row>
    <row r="1080" spans="1:11" hidden="1">
      <c r="A1080" s="10">
        <v>2033</v>
      </c>
      <c r="B1080" s="10">
        <v>473</v>
      </c>
      <c r="C1080" s="44" t="s">
        <v>3170</v>
      </c>
      <c r="D1080" s="10">
        <v>11</v>
      </c>
      <c r="E1080" s="10" t="s">
        <v>2873</v>
      </c>
      <c r="F1080" s="10"/>
      <c r="H1080" t="str">
        <f t="shared" si="44"/>
        <v>473ADE</v>
      </c>
      <c r="I1080" t="str">
        <f t="shared" si="45"/>
        <v>11-H09</v>
      </c>
      <c r="K1080" s="36" t="b">
        <f>ISNUMBER(MATCH(B1080,Selection!A:A,0))</f>
        <v>0</v>
      </c>
    </row>
    <row r="1081" spans="1:11" hidden="1">
      <c r="A1081" s="10">
        <v>2034</v>
      </c>
      <c r="B1081" s="10">
        <v>473</v>
      </c>
      <c r="C1081" s="44" t="s">
        <v>2248</v>
      </c>
      <c r="D1081" s="10">
        <v>11</v>
      </c>
      <c r="E1081" s="10" t="s">
        <v>2971</v>
      </c>
      <c r="F1081" s="10"/>
      <c r="H1081" t="str">
        <f t="shared" si="44"/>
        <v>473N</v>
      </c>
      <c r="I1081" t="str">
        <f t="shared" si="45"/>
        <v>11-H10</v>
      </c>
      <c r="K1081" s="36" t="b">
        <f>ISNUMBER(MATCH(B1081,Selection!A:A,0))</f>
        <v>0</v>
      </c>
    </row>
    <row r="1082" spans="1:11" hidden="1">
      <c r="A1082" s="10">
        <v>2218</v>
      </c>
      <c r="B1082" s="10">
        <v>479</v>
      </c>
      <c r="C1082" s="44" t="s">
        <v>2690</v>
      </c>
      <c r="D1082" s="10">
        <v>11</v>
      </c>
      <c r="E1082" s="10" t="s">
        <v>2815</v>
      </c>
      <c r="F1082" s="10"/>
      <c r="H1082" t="str">
        <f t="shared" si="44"/>
        <v>479T</v>
      </c>
      <c r="I1082" t="str">
        <f t="shared" si="45"/>
        <v>11-I01</v>
      </c>
      <c r="K1082" s="36" t="b">
        <f>ISNUMBER(MATCH(B1082,Selection!A:A,0))</f>
        <v>0</v>
      </c>
    </row>
    <row r="1083" spans="1:11" hidden="1">
      <c r="A1083" s="10">
        <v>2219</v>
      </c>
      <c r="B1083" s="10">
        <v>479</v>
      </c>
      <c r="C1083" s="44" t="s">
        <v>2248</v>
      </c>
      <c r="D1083" s="10">
        <v>11</v>
      </c>
      <c r="E1083" s="10" t="s">
        <v>2816</v>
      </c>
      <c r="F1083" s="10"/>
      <c r="H1083" t="str">
        <f t="shared" si="44"/>
        <v>479N</v>
      </c>
      <c r="I1083" t="str">
        <f t="shared" si="45"/>
        <v>11-I02</v>
      </c>
      <c r="K1083" s="36" t="b">
        <f>ISNUMBER(MATCH(B1083,Selection!A:A,0))</f>
        <v>0</v>
      </c>
    </row>
    <row r="1084" spans="1:11" hidden="1">
      <c r="A1084" s="10">
        <v>2220</v>
      </c>
      <c r="B1084" s="10">
        <v>480</v>
      </c>
      <c r="C1084" s="44" t="s">
        <v>2690</v>
      </c>
      <c r="D1084" s="10">
        <v>11</v>
      </c>
      <c r="E1084" s="10" t="s">
        <v>2640</v>
      </c>
      <c r="F1084" s="10"/>
      <c r="H1084" t="str">
        <f t="shared" si="44"/>
        <v>480T</v>
      </c>
      <c r="I1084" t="str">
        <f t="shared" si="45"/>
        <v>11-I03</v>
      </c>
      <c r="K1084" s="36" t="b">
        <f>ISNUMBER(MATCH(B1084,Selection!A:A,0))</f>
        <v>0</v>
      </c>
    </row>
    <row r="1085" spans="1:11" hidden="1">
      <c r="A1085" s="10">
        <v>2221</v>
      </c>
      <c r="B1085" s="10">
        <v>480</v>
      </c>
      <c r="C1085" s="44" t="s">
        <v>2248</v>
      </c>
      <c r="D1085" s="10">
        <v>11</v>
      </c>
      <c r="E1085" s="10" t="s">
        <v>2641</v>
      </c>
      <c r="F1085" s="10"/>
      <c r="H1085" t="str">
        <f t="shared" si="44"/>
        <v>480N</v>
      </c>
      <c r="I1085" t="str">
        <f t="shared" si="45"/>
        <v>11-I04</v>
      </c>
      <c r="K1085" s="36" t="b">
        <f>ISNUMBER(MATCH(B1085,Selection!A:A,0))</f>
        <v>0</v>
      </c>
    </row>
    <row r="1086" spans="1:11" hidden="1">
      <c r="A1086" s="10">
        <v>2223</v>
      </c>
      <c r="B1086" s="10">
        <v>482</v>
      </c>
      <c r="C1086" s="44" t="s">
        <v>2248</v>
      </c>
      <c r="D1086" s="10">
        <v>11</v>
      </c>
      <c r="E1086" s="10" t="s">
        <v>2642</v>
      </c>
      <c r="F1086" s="10"/>
      <c r="H1086" t="str">
        <f t="shared" si="44"/>
        <v>482N</v>
      </c>
      <c r="I1086" t="str">
        <f t="shared" si="45"/>
        <v>11-I05</v>
      </c>
      <c r="K1086" s="36" t="b">
        <f>ISNUMBER(MATCH(B1086,Selection!A:A,0))</f>
        <v>0</v>
      </c>
    </row>
    <row r="1087" spans="1:11" hidden="1">
      <c r="A1087" s="10">
        <v>2224</v>
      </c>
      <c r="B1087" s="10">
        <v>484</v>
      </c>
      <c r="C1087" s="44" t="s">
        <v>2690</v>
      </c>
      <c r="D1087" s="10">
        <v>11</v>
      </c>
      <c r="E1087" s="10" t="s">
        <v>2643</v>
      </c>
      <c r="F1087" s="10"/>
      <c r="H1087" t="str">
        <f t="shared" si="44"/>
        <v>484T</v>
      </c>
      <c r="I1087" t="str">
        <f t="shared" si="45"/>
        <v>11-I06</v>
      </c>
      <c r="K1087" s="36" t="b">
        <f>ISNUMBER(MATCH(B1087,Selection!A:A,0))</f>
        <v>0</v>
      </c>
    </row>
    <row r="1088" spans="1:11" hidden="1">
      <c r="A1088" s="10">
        <v>2225</v>
      </c>
      <c r="B1088" s="10">
        <v>484</v>
      </c>
      <c r="C1088" s="44" t="s">
        <v>2248</v>
      </c>
      <c r="D1088" s="10">
        <v>11</v>
      </c>
      <c r="E1088" s="10" t="s">
        <v>2481</v>
      </c>
      <c r="F1088" s="10"/>
      <c r="H1088" t="str">
        <f t="shared" si="44"/>
        <v>484N</v>
      </c>
      <c r="I1088" t="str">
        <f t="shared" si="45"/>
        <v>11-I07</v>
      </c>
      <c r="K1088" s="36" t="b">
        <f>ISNUMBER(MATCH(B1088,Selection!A:A,0))</f>
        <v>0</v>
      </c>
    </row>
    <row r="1089" spans="1:11" hidden="1">
      <c r="A1089" s="10">
        <v>2226</v>
      </c>
      <c r="B1089" s="10">
        <v>485</v>
      </c>
      <c r="C1089" s="44" t="s">
        <v>2690</v>
      </c>
      <c r="D1089" s="10">
        <v>11</v>
      </c>
      <c r="E1089" s="10" t="s">
        <v>2482</v>
      </c>
      <c r="F1089" s="10"/>
      <c r="H1089" t="str">
        <f t="shared" si="44"/>
        <v>485T</v>
      </c>
      <c r="I1089" t="str">
        <f t="shared" si="45"/>
        <v>11-I08</v>
      </c>
      <c r="K1089" s="36" t="b">
        <f>ISNUMBER(MATCH(B1089,Selection!A:A,0))</f>
        <v>0</v>
      </c>
    </row>
    <row r="1090" spans="1:11" hidden="1">
      <c r="A1090" s="10">
        <v>2227</v>
      </c>
      <c r="B1090" s="10">
        <v>485</v>
      </c>
      <c r="C1090" s="44" t="s">
        <v>2248</v>
      </c>
      <c r="D1090" s="10">
        <v>11</v>
      </c>
      <c r="E1090" s="10" t="s">
        <v>2483</v>
      </c>
      <c r="F1090" s="10"/>
      <c r="H1090" t="str">
        <f t="shared" ref="H1090:H1153" si="46">B1090&amp;C1090</f>
        <v>485N</v>
      </c>
      <c r="I1090" t="str">
        <f t="shared" ref="I1090:I1153" si="47">D1090&amp;"-"&amp;E1090</f>
        <v>11-I09</v>
      </c>
      <c r="K1090" s="36" t="b">
        <f>ISNUMBER(MATCH(B1090,Selection!A:A,0))</f>
        <v>0</v>
      </c>
    </row>
    <row r="1091" spans="1:11" hidden="1">
      <c r="A1091" s="10">
        <v>2502</v>
      </c>
      <c r="B1091" s="10">
        <v>486</v>
      </c>
      <c r="C1091" s="44" t="s">
        <v>2690</v>
      </c>
      <c r="D1091" s="10">
        <v>11</v>
      </c>
      <c r="E1091" s="10" t="s">
        <v>2782</v>
      </c>
      <c r="F1091" s="10"/>
      <c r="H1091" t="str">
        <f t="shared" si="46"/>
        <v>486T</v>
      </c>
      <c r="I1091" t="str">
        <f t="shared" si="47"/>
        <v>11-I10</v>
      </c>
      <c r="K1091" s="36" t="b">
        <f>ISNUMBER(MATCH(B1091,Selection!A:A,0))</f>
        <v>0</v>
      </c>
    </row>
    <row r="1092" spans="1:11" hidden="1">
      <c r="A1092" s="10">
        <v>2503</v>
      </c>
      <c r="B1092" s="10">
        <v>486</v>
      </c>
      <c r="C1092" s="44" t="s">
        <v>2248</v>
      </c>
      <c r="D1092" s="10">
        <v>11</v>
      </c>
      <c r="E1092" s="10" t="s">
        <v>2484</v>
      </c>
      <c r="F1092" s="10"/>
      <c r="H1092" t="str">
        <f t="shared" si="46"/>
        <v>486N</v>
      </c>
      <c r="I1092" t="str">
        <f t="shared" si="47"/>
        <v>11-J01</v>
      </c>
      <c r="K1092" s="36" t="b">
        <f>ISNUMBER(MATCH(B1092,Selection!A:A,0))</f>
        <v>0</v>
      </c>
    </row>
    <row r="1093" spans="1:11" hidden="1">
      <c r="A1093" s="10">
        <v>2504</v>
      </c>
      <c r="B1093" s="10">
        <v>487</v>
      </c>
      <c r="C1093" s="44" t="s">
        <v>2690</v>
      </c>
      <c r="D1093" s="10">
        <v>11</v>
      </c>
      <c r="E1093" s="10" t="s">
        <v>2485</v>
      </c>
      <c r="F1093" s="10"/>
      <c r="H1093" t="str">
        <f t="shared" si="46"/>
        <v>487T</v>
      </c>
      <c r="I1093" t="str">
        <f t="shared" si="47"/>
        <v>11-J02</v>
      </c>
      <c r="K1093" s="36" t="b">
        <f>ISNUMBER(MATCH(B1093,Selection!A:A,0))</f>
        <v>0</v>
      </c>
    </row>
    <row r="1094" spans="1:11" hidden="1">
      <c r="A1094" s="10">
        <v>2505</v>
      </c>
      <c r="B1094" s="10">
        <v>487</v>
      </c>
      <c r="C1094" s="44" t="s">
        <v>2248</v>
      </c>
      <c r="D1094" s="10">
        <v>11</v>
      </c>
      <c r="E1094" s="10" t="s">
        <v>2486</v>
      </c>
      <c r="F1094" s="10"/>
      <c r="H1094" t="str">
        <f t="shared" si="46"/>
        <v>487N</v>
      </c>
      <c r="I1094" t="str">
        <f t="shared" si="47"/>
        <v>11-J03</v>
      </c>
      <c r="K1094" s="36" t="b">
        <f>ISNUMBER(MATCH(B1094,Selection!A:A,0))</f>
        <v>0</v>
      </c>
    </row>
    <row r="1095" spans="1:11" hidden="1">
      <c r="A1095" s="10">
        <v>2506</v>
      </c>
      <c r="B1095" s="10">
        <v>488</v>
      </c>
      <c r="C1095" s="44" t="s">
        <v>2690</v>
      </c>
      <c r="D1095" s="10">
        <v>11</v>
      </c>
      <c r="E1095" s="10" t="s">
        <v>2487</v>
      </c>
      <c r="F1095" s="10"/>
      <c r="H1095" t="str">
        <f t="shared" si="46"/>
        <v>488T</v>
      </c>
      <c r="I1095" t="str">
        <f t="shared" si="47"/>
        <v>11-J04</v>
      </c>
      <c r="K1095" s="36" t="b">
        <f>ISNUMBER(MATCH(B1095,Selection!A:A,0))</f>
        <v>0</v>
      </c>
    </row>
    <row r="1096" spans="1:11" hidden="1">
      <c r="A1096" s="10">
        <v>2507</v>
      </c>
      <c r="B1096" s="10">
        <v>488</v>
      </c>
      <c r="C1096" s="44" t="s">
        <v>2248</v>
      </c>
      <c r="D1096" s="10">
        <v>11</v>
      </c>
      <c r="E1096" s="10" t="s">
        <v>2488</v>
      </c>
      <c r="F1096" s="10"/>
      <c r="H1096" t="str">
        <f t="shared" si="46"/>
        <v>488N</v>
      </c>
      <c r="I1096" t="str">
        <f t="shared" si="47"/>
        <v>11-J05</v>
      </c>
      <c r="K1096" s="36" t="b">
        <f>ISNUMBER(MATCH(B1096,Selection!A:A,0))</f>
        <v>0</v>
      </c>
    </row>
    <row r="1097" spans="1:11" hidden="1">
      <c r="A1097" s="10">
        <v>2508</v>
      </c>
      <c r="B1097" s="10">
        <v>489</v>
      </c>
      <c r="C1097" s="44" t="s">
        <v>2690</v>
      </c>
      <c r="D1097" s="10">
        <v>11</v>
      </c>
      <c r="E1097" s="10" t="s">
        <v>2489</v>
      </c>
      <c r="F1097" s="10"/>
      <c r="H1097" t="str">
        <f t="shared" si="46"/>
        <v>489T</v>
      </c>
      <c r="I1097" t="str">
        <f t="shared" si="47"/>
        <v>11-J06</v>
      </c>
      <c r="K1097" s="36" t="b">
        <f>ISNUMBER(MATCH(B1097,Selection!A:A,0))</f>
        <v>0</v>
      </c>
    </row>
    <row r="1098" spans="1:11" hidden="1">
      <c r="A1098" s="10">
        <v>2509</v>
      </c>
      <c r="B1098" s="10">
        <v>489</v>
      </c>
      <c r="C1098" s="44" t="s">
        <v>2248</v>
      </c>
      <c r="D1098" s="10">
        <v>11</v>
      </c>
      <c r="E1098" s="10" t="s">
        <v>2490</v>
      </c>
      <c r="F1098" s="10"/>
      <c r="H1098" t="str">
        <f t="shared" si="46"/>
        <v>489N</v>
      </c>
      <c r="I1098" t="str">
        <f t="shared" si="47"/>
        <v>11-J07</v>
      </c>
      <c r="K1098" s="36" t="b">
        <f>ISNUMBER(MATCH(B1098,Selection!A:A,0))</f>
        <v>0</v>
      </c>
    </row>
    <row r="1099" spans="1:11" hidden="1">
      <c r="A1099" s="10">
        <v>2510</v>
      </c>
      <c r="B1099" s="10">
        <v>490</v>
      </c>
      <c r="C1099" s="44" t="s">
        <v>2690</v>
      </c>
      <c r="D1099" s="10">
        <v>11</v>
      </c>
      <c r="E1099" s="10" t="s">
        <v>2836</v>
      </c>
      <c r="F1099" s="10"/>
      <c r="H1099" t="str">
        <f t="shared" si="46"/>
        <v>490T</v>
      </c>
      <c r="I1099" t="str">
        <f t="shared" si="47"/>
        <v>11-J08</v>
      </c>
      <c r="K1099" s="36" t="b">
        <f>ISNUMBER(MATCH(B1099,Selection!A:A,0))</f>
        <v>0</v>
      </c>
    </row>
    <row r="1100" spans="1:11" hidden="1">
      <c r="A1100" s="10">
        <v>2511</v>
      </c>
      <c r="B1100" s="10">
        <v>490</v>
      </c>
      <c r="C1100" s="44" t="s">
        <v>2248</v>
      </c>
      <c r="D1100" s="10">
        <v>11</v>
      </c>
      <c r="E1100" s="10" t="s">
        <v>2837</v>
      </c>
      <c r="F1100" s="10"/>
      <c r="H1100" t="str">
        <f t="shared" si="46"/>
        <v>490N</v>
      </c>
      <c r="I1100" t="str">
        <f t="shared" si="47"/>
        <v>11-J09</v>
      </c>
      <c r="K1100" s="36" t="b">
        <f>ISNUMBER(MATCH(B1100,Selection!A:A,0))</f>
        <v>0</v>
      </c>
    </row>
    <row r="1101" spans="1:11" hidden="1">
      <c r="A1101" s="10">
        <v>2512</v>
      </c>
      <c r="B1101" s="10">
        <v>491</v>
      </c>
      <c r="C1101" s="44" t="s">
        <v>2690</v>
      </c>
      <c r="D1101" s="10">
        <v>11</v>
      </c>
      <c r="E1101" s="10" t="s">
        <v>2593</v>
      </c>
      <c r="F1101" s="10"/>
      <c r="H1101" t="str">
        <f t="shared" si="46"/>
        <v>491T</v>
      </c>
      <c r="I1101" t="str">
        <f t="shared" si="47"/>
        <v>11-J10</v>
      </c>
      <c r="K1101" s="36" t="b">
        <f>ISNUMBER(MATCH(B1101,Selection!A:A,0))</f>
        <v>0</v>
      </c>
    </row>
    <row r="1102" spans="1:11" hidden="1">
      <c r="A1102" s="10">
        <v>2513</v>
      </c>
      <c r="B1102" s="10">
        <v>491</v>
      </c>
      <c r="C1102" s="44" t="s">
        <v>2248</v>
      </c>
      <c r="D1102" s="10">
        <v>12</v>
      </c>
      <c r="E1102" s="10" t="s">
        <v>2770</v>
      </c>
      <c r="F1102" s="10"/>
      <c r="H1102" t="str">
        <f t="shared" si="46"/>
        <v>491N</v>
      </c>
      <c r="I1102" t="str">
        <f t="shared" si="47"/>
        <v>12-A01</v>
      </c>
      <c r="K1102" s="36" t="b">
        <f>ISNUMBER(MATCH(B1102,Selection!A:A,0))</f>
        <v>0</v>
      </c>
    </row>
    <row r="1103" spans="1:11" hidden="1">
      <c r="A1103" s="10">
        <v>2239</v>
      </c>
      <c r="B1103" s="10">
        <v>496</v>
      </c>
      <c r="C1103" s="44" t="s">
        <v>2690</v>
      </c>
      <c r="D1103" s="10">
        <v>12</v>
      </c>
      <c r="E1103" s="10" t="s">
        <v>2771</v>
      </c>
      <c r="F1103" s="10"/>
      <c r="H1103" t="str">
        <f t="shared" si="46"/>
        <v>496T</v>
      </c>
      <c r="I1103" t="str">
        <f t="shared" si="47"/>
        <v>12-A02</v>
      </c>
      <c r="K1103" s="36" t="b">
        <f>ISNUMBER(MATCH(B1103,Selection!A:A,0))</f>
        <v>0</v>
      </c>
    </row>
    <row r="1104" spans="1:11" hidden="1">
      <c r="A1104" s="10">
        <v>2240</v>
      </c>
      <c r="B1104" s="10">
        <v>496</v>
      </c>
      <c r="C1104" s="44" t="s">
        <v>2248</v>
      </c>
      <c r="D1104" s="10">
        <v>12</v>
      </c>
      <c r="E1104" s="10" t="s">
        <v>2763</v>
      </c>
      <c r="F1104" s="10"/>
      <c r="H1104" t="str">
        <f t="shared" si="46"/>
        <v>496N</v>
      </c>
      <c r="I1104" t="str">
        <f t="shared" si="47"/>
        <v>12-A03</v>
      </c>
      <c r="K1104" s="36" t="b">
        <f>ISNUMBER(MATCH(B1104,Selection!A:A,0))</f>
        <v>0</v>
      </c>
    </row>
    <row r="1105" spans="1:11" hidden="1">
      <c r="A1105" s="10">
        <v>2516</v>
      </c>
      <c r="B1105" s="10">
        <v>498</v>
      </c>
      <c r="C1105" s="44" t="s">
        <v>2690</v>
      </c>
      <c r="D1105" s="10">
        <v>12</v>
      </c>
      <c r="E1105" s="10" t="s">
        <v>2756</v>
      </c>
      <c r="F1105" s="10"/>
      <c r="H1105" t="str">
        <f t="shared" si="46"/>
        <v>498T</v>
      </c>
      <c r="I1105" t="str">
        <f t="shared" si="47"/>
        <v>12-A04</v>
      </c>
      <c r="K1105" s="36" t="b">
        <f>ISNUMBER(MATCH(B1105,Selection!A:A,0))</f>
        <v>0</v>
      </c>
    </row>
    <row r="1106" spans="1:11" hidden="1">
      <c r="A1106" s="10">
        <v>2517</v>
      </c>
      <c r="B1106" s="10">
        <v>498</v>
      </c>
      <c r="C1106" s="44" t="s">
        <v>2248</v>
      </c>
      <c r="D1106" s="10">
        <v>12</v>
      </c>
      <c r="E1106" s="10" t="s">
        <v>2757</v>
      </c>
      <c r="F1106" s="10"/>
      <c r="H1106" t="str">
        <f t="shared" si="46"/>
        <v>498N</v>
      </c>
      <c r="I1106" t="str">
        <f t="shared" si="47"/>
        <v>12-A05</v>
      </c>
      <c r="K1106" s="36" t="b">
        <f>ISNUMBER(MATCH(B1106,Selection!A:A,0))</f>
        <v>0</v>
      </c>
    </row>
    <row r="1107" spans="1:11" hidden="1">
      <c r="A1107" s="10">
        <v>2234</v>
      </c>
      <c r="B1107" s="10">
        <v>500</v>
      </c>
      <c r="C1107" s="44" t="s">
        <v>2248</v>
      </c>
      <c r="D1107" s="10">
        <v>12</v>
      </c>
      <c r="E1107" s="10" t="s">
        <v>2758</v>
      </c>
      <c r="F1107" s="10"/>
      <c r="H1107" t="str">
        <f t="shared" si="46"/>
        <v>500N</v>
      </c>
      <c r="I1107" t="str">
        <f t="shared" si="47"/>
        <v>12-A06</v>
      </c>
      <c r="K1107" s="36" t="b">
        <f>ISNUMBER(MATCH(B1107,Selection!A:A,0))</f>
        <v>0</v>
      </c>
    </row>
    <row r="1108" spans="1:11" hidden="1">
      <c r="A1108" s="10">
        <v>2237</v>
      </c>
      <c r="B1108" s="10">
        <v>502</v>
      </c>
      <c r="C1108" s="44" t="s">
        <v>2690</v>
      </c>
      <c r="D1108" s="10">
        <v>12</v>
      </c>
      <c r="E1108" s="10" t="s">
        <v>2918</v>
      </c>
      <c r="F1108" s="10"/>
      <c r="H1108" t="str">
        <f t="shared" si="46"/>
        <v>502T</v>
      </c>
      <c r="I1108" t="str">
        <f t="shared" si="47"/>
        <v>12-A07</v>
      </c>
      <c r="K1108" s="36" t="b">
        <f>ISNUMBER(MATCH(B1108,Selection!A:A,0))</f>
        <v>0</v>
      </c>
    </row>
    <row r="1109" spans="1:11" hidden="1">
      <c r="A1109" s="10">
        <v>2238</v>
      </c>
      <c r="B1109" s="10">
        <v>502</v>
      </c>
      <c r="C1109" s="44" t="s">
        <v>2248</v>
      </c>
      <c r="D1109" s="10">
        <v>12</v>
      </c>
      <c r="E1109" s="10" t="s">
        <v>2919</v>
      </c>
      <c r="F1109" s="10"/>
      <c r="H1109" t="str">
        <f t="shared" si="46"/>
        <v>502N</v>
      </c>
      <c r="I1109" t="str">
        <f t="shared" si="47"/>
        <v>12-A08</v>
      </c>
      <c r="K1109" s="36" t="b">
        <f>ISNUMBER(MATCH(B1109,Selection!A:A,0))</f>
        <v>0</v>
      </c>
    </row>
    <row r="1110" spans="1:11" hidden="1">
      <c r="A1110" s="10">
        <v>2185</v>
      </c>
      <c r="B1110" s="10">
        <v>503</v>
      </c>
      <c r="C1110" s="44" t="s">
        <v>2690</v>
      </c>
      <c r="D1110" s="10">
        <v>12</v>
      </c>
      <c r="E1110" s="10" t="s">
        <v>2920</v>
      </c>
      <c r="F1110" s="10"/>
      <c r="H1110" t="str">
        <f t="shared" si="46"/>
        <v>503T</v>
      </c>
      <c r="I1110" t="str">
        <f t="shared" si="47"/>
        <v>12-A09</v>
      </c>
      <c r="K1110" s="36" t="b">
        <f>ISNUMBER(MATCH(B1110,Selection!A:A,0))</f>
        <v>0</v>
      </c>
    </row>
    <row r="1111" spans="1:11" hidden="1">
      <c r="A1111" s="10">
        <v>2186</v>
      </c>
      <c r="B1111" s="10">
        <v>503</v>
      </c>
      <c r="C1111" s="44" t="s">
        <v>2248</v>
      </c>
      <c r="D1111" s="10">
        <v>12</v>
      </c>
      <c r="E1111" s="10" t="s">
        <v>2437</v>
      </c>
      <c r="F1111" s="10"/>
      <c r="H1111" t="str">
        <f t="shared" si="46"/>
        <v>503N</v>
      </c>
      <c r="I1111" t="str">
        <f t="shared" si="47"/>
        <v>12-A10</v>
      </c>
      <c r="K1111" s="36" t="b">
        <f>ISNUMBER(MATCH(B1111,Selection!A:A,0))</f>
        <v>0</v>
      </c>
    </row>
    <row r="1112" spans="1:11" hidden="1">
      <c r="A1112" s="10">
        <v>2187</v>
      </c>
      <c r="B1112" s="10">
        <v>504</v>
      </c>
      <c r="C1112" s="44" t="s">
        <v>2690</v>
      </c>
      <c r="D1112" s="10">
        <v>12</v>
      </c>
      <c r="E1112" s="10" t="s">
        <v>2921</v>
      </c>
      <c r="F1112" s="10"/>
      <c r="H1112" t="str">
        <f t="shared" si="46"/>
        <v>504T</v>
      </c>
      <c r="I1112" t="str">
        <f t="shared" si="47"/>
        <v>12-B01</v>
      </c>
      <c r="K1112" s="36" t="b">
        <f>ISNUMBER(MATCH(B1112,Selection!A:A,0))</f>
        <v>0</v>
      </c>
    </row>
    <row r="1113" spans="1:11" hidden="1">
      <c r="A1113" s="10">
        <v>2188</v>
      </c>
      <c r="B1113" s="10">
        <v>504</v>
      </c>
      <c r="C1113" s="44" t="s">
        <v>2248</v>
      </c>
      <c r="D1113" s="10">
        <v>12</v>
      </c>
      <c r="E1113" s="10" t="s">
        <v>2922</v>
      </c>
      <c r="F1113" s="10"/>
      <c r="H1113" t="str">
        <f t="shared" si="46"/>
        <v>504N</v>
      </c>
      <c r="I1113" t="str">
        <f t="shared" si="47"/>
        <v>12-B02</v>
      </c>
      <c r="K1113" s="36" t="b">
        <f>ISNUMBER(MATCH(B1113,Selection!A:A,0))</f>
        <v>0</v>
      </c>
    </row>
    <row r="1114" spans="1:11" hidden="1">
      <c r="A1114" s="10">
        <v>2245</v>
      </c>
      <c r="B1114" s="10">
        <v>506</v>
      </c>
      <c r="C1114" s="44" t="s">
        <v>2690</v>
      </c>
      <c r="D1114" s="10">
        <v>12</v>
      </c>
      <c r="E1114" s="10" t="s">
        <v>3082</v>
      </c>
      <c r="F1114" s="10"/>
      <c r="H1114" t="str">
        <f t="shared" si="46"/>
        <v>506T</v>
      </c>
      <c r="I1114" t="str">
        <f t="shared" si="47"/>
        <v>12-B03</v>
      </c>
      <c r="K1114" s="36" t="b">
        <f>ISNUMBER(MATCH(B1114,Selection!A:A,0))</f>
        <v>0</v>
      </c>
    </row>
    <row r="1115" spans="1:11" hidden="1">
      <c r="A1115" s="10">
        <v>2247</v>
      </c>
      <c r="B1115" s="10">
        <v>506</v>
      </c>
      <c r="C1115" s="44" t="s">
        <v>2744</v>
      </c>
      <c r="D1115" s="10">
        <v>12</v>
      </c>
      <c r="E1115" s="10" t="s">
        <v>3083</v>
      </c>
      <c r="F1115" s="10"/>
      <c r="H1115" t="str">
        <f t="shared" si="46"/>
        <v>506MET</v>
      </c>
      <c r="I1115" t="str">
        <f t="shared" si="47"/>
        <v>12-B04</v>
      </c>
      <c r="K1115" s="36" t="b">
        <f>ISNUMBER(MATCH(B1115,Selection!A:A,0))</f>
        <v>0</v>
      </c>
    </row>
    <row r="1116" spans="1:11" hidden="1">
      <c r="A1116" s="10">
        <v>2246</v>
      </c>
      <c r="B1116" s="10">
        <v>506</v>
      </c>
      <c r="C1116" s="44" t="s">
        <v>2248</v>
      </c>
      <c r="D1116" s="10">
        <v>12</v>
      </c>
      <c r="E1116" s="10" t="s">
        <v>2938</v>
      </c>
      <c r="F1116" s="10"/>
      <c r="H1116" t="str">
        <f t="shared" si="46"/>
        <v>506N</v>
      </c>
      <c r="I1116" t="str">
        <f t="shared" si="47"/>
        <v>12-B05</v>
      </c>
      <c r="K1116" s="36" t="b">
        <f>ISNUMBER(MATCH(B1116,Selection!A:A,0))</f>
        <v>0</v>
      </c>
    </row>
    <row r="1117" spans="1:11" hidden="1">
      <c r="A1117" s="10">
        <v>2268</v>
      </c>
      <c r="B1117" s="10">
        <v>508</v>
      </c>
      <c r="C1117" s="44" t="s">
        <v>2690</v>
      </c>
      <c r="D1117" s="10">
        <v>12</v>
      </c>
      <c r="E1117" s="10" t="s">
        <v>2939</v>
      </c>
      <c r="F1117" s="10"/>
      <c r="H1117" t="str">
        <f t="shared" si="46"/>
        <v>508T</v>
      </c>
      <c r="I1117" t="str">
        <f t="shared" si="47"/>
        <v>12-B06</v>
      </c>
      <c r="K1117" s="36" t="b">
        <f>ISNUMBER(MATCH(B1117,Selection!A:A,0))</f>
        <v>0</v>
      </c>
    </row>
    <row r="1118" spans="1:11" hidden="1">
      <c r="A1118" s="10">
        <v>2252</v>
      </c>
      <c r="B1118" s="10">
        <v>508</v>
      </c>
      <c r="C1118" s="44" t="s">
        <v>2248</v>
      </c>
      <c r="D1118" s="10">
        <v>12</v>
      </c>
      <c r="E1118" s="10" t="s">
        <v>2940</v>
      </c>
      <c r="F1118" s="10"/>
      <c r="H1118" t="str">
        <f t="shared" si="46"/>
        <v>508N</v>
      </c>
      <c r="I1118" t="str">
        <f t="shared" si="47"/>
        <v>12-B07</v>
      </c>
      <c r="K1118" s="36" t="b">
        <f>ISNUMBER(MATCH(B1118,Selection!A:A,0))</f>
        <v>0</v>
      </c>
    </row>
    <row r="1119" spans="1:11" hidden="1">
      <c r="A1119" s="10">
        <v>2253</v>
      </c>
      <c r="B1119" s="10">
        <v>509</v>
      </c>
      <c r="C1119" s="44" t="s">
        <v>2690</v>
      </c>
      <c r="D1119" s="10">
        <v>12</v>
      </c>
      <c r="E1119" s="10" t="s">
        <v>2941</v>
      </c>
      <c r="F1119" s="10"/>
      <c r="H1119" t="str">
        <f t="shared" si="46"/>
        <v>509T</v>
      </c>
      <c r="I1119" t="str">
        <f t="shared" si="47"/>
        <v>12-B08</v>
      </c>
      <c r="K1119" s="36" t="b">
        <f>ISNUMBER(MATCH(B1119,Selection!A:A,0))</f>
        <v>0</v>
      </c>
    </row>
    <row r="1120" spans="1:11" hidden="1">
      <c r="A1120" s="10">
        <v>2254</v>
      </c>
      <c r="B1120" s="10">
        <v>509</v>
      </c>
      <c r="C1120" s="44" t="s">
        <v>2248</v>
      </c>
      <c r="D1120" s="10">
        <v>12</v>
      </c>
      <c r="E1120" s="10" t="s">
        <v>2942</v>
      </c>
      <c r="F1120" s="10"/>
      <c r="H1120" t="str">
        <f t="shared" si="46"/>
        <v>509N</v>
      </c>
      <c r="I1120" t="str">
        <f t="shared" si="47"/>
        <v>12-B09</v>
      </c>
      <c r="K1120" s="36" t="b">
        <f>ISNUMBER(MATCH(B1120,Selection!A:A,0))</f>
        <v>0</v>
      </c>
    </row>
    <row r="1121" spans="1:11" hidden="1">
      <c r="A1121" s="10">
        <v>2255</v>
      </c>
      <c r="B1121" s="10">
        <v>510</v>
      </c>
      <c r="C1121" s="44" t="s">
        <v>2690</v>
      </c>
      <c r="D1121" s="10">
        <v>12</v>
      </c>
      <c r="E1121" s="10" t="s">
        <v>2784</v>
      </c>
      <c r="F1121" s="10"/>
      <c r="H1121" t="str">
        <f t="shared" si="46"/>
        <v>510T</v>
      </c>
      <c r="I1121" t="str">
        <f t="shared" si="47"/>
        <v>12-B10</v>
      </c>
      <c r="K1121" s="36" t="b">
        <f>ISNUMBER(MATCH(B1121,Selection!A:A,0))</f>
        <v>0</v>
      </c>
    </row>
    <row r="1122" spans="1:11" hidden="1">
      <c r="A1122" s="10">
        <v>2256</v>
      </c>
      <c r="B1122" s="10">
        <v>510</v>
      </c>
      <c r="C1122" s="44" t="s">
        <v>2248</v>
      </c>
      <c r="D1122" s="10">
        <v>12</v>
      </c>
      <c r="E1122" s="10" t="s">
        <v>2943</v>
      </c>
      <c r="F1122" s="10"/>
      <c r="H1122" t="str">
        <f t="shared" si="46"/>
        <v>510N</v>
      </c>
      <c r="I1122" t="str">
        <f t="shared" si="47"/>
        <v>12-C01</v>
      </c>
      <c r="K1122" s="36" t="b">
        <f>ISNUMBER(MATCH(B1122,Selection!A:A,0))</f>
        <v>0</v>
      </c>
    </row>
    <row r="1123" spans="1:11" hidden="1">
      <c r="A1123" s="10">
        <v>2461</v>
      </c>
      <c r="B1123" s="10">
        <v>512</v>
      </c>
      <c r="C1123" s="44" t="s">
        <v>2744</v>
      </c>
      <c r="D1123" s="10">
        <v>12</v>
      </c>
      <c r="E1123" s="10" t="s">
        <v>2944</v>
      </c>
      <c r="F1123" s="10"/>
      <c r="H1123" t="str">
        <f t="shared" si="46"/>
        <v>512MET</v>
      </c>
      <c r="I1123" t="str">
        <f t="shared" si="47"/>
        <v>12-C02</v>
      </c>
      <c r="K1123" s="36" t="b">
        <f>ISNUMBER(MATCH(B1123,Selection!A:A,0))</f>
        <v>0</v>
      </c>
    </row>
    <row r="1124" spans="1:11" hidden="1">
      <c r="A1124" s="10">
        <v>2462</v>
      </c>
      <c r="B1124" s="10">
        <v>512</v>
      </c>
      <c r="C1124" s="44" t="s">
        <v>2248</v>
      </c>
      <c r="D1124" s="10">
        <v>12</v>
      </c>
      <c r="E1124" s="10" t="s">
        <v>2945</v>
      </c>
      <c r="F1124" s="10"/>
      <c r="H1124" t="str">
        <f t="shared" si="46"/>
        <v>512N</v>
      </c>
      <c r="I1124" t="str">
        <f t="shared" si="47"/>
        <v>12-C03</v>
      </c>
      <c r="K1124" s="36" t="b">
        <f>ISNUMBER(MATCH(B1124,Selection!A:A,0))</f>
        <v>0</v>
      </c>
    </row>
    <row r="1125" spans="1:11" hidden="1">
      <c r="A1125" s="10">
        <v>2463</v>
      </c>
      <c r="B1125" s="10">
        <v>513</v>
      </c>
      <c r="C1125" s="44" t="s">
        <v>3170</v>
      </c>
      <c r="D1125" s="10">
        <v>12</v>
      </c>
      <c r="E1125" s="10" t="s">
        <v>2946</v>
      </c>
      <c r="F1125" s="10"/>
      <c r="H1125" t="str">
        <f t="shared" si="46"/>
        <v>513ADE</v>
      </c>
      <c r="I1125" t="str">
        <f t="shared" si="47"/>
        <v>12-C04</v>
      </c>
      <c r="K1125" s="36" t="b">
        <f>ISNUMBER(MATCH(B1125,Selection!A:A,0))</f>
        <v>0</v>
      </c>
    </row>
    <row r="1126" spans="1:11" hidden="1">
      <c r="A1126" s="10">
        <v>2464</v>
      </c>
      <c r="B1126" s="10">
        <v>513</v>
      </c>
      <c r="C1126" s="44" t="s">
        <v>2248</v>
      </c>
      <c r="D1126" s="10">
        <v>12</v>
      </c>
      <c r="E1126" s="10" t="s">
        <v>2947</v>
      </c>
      <c r="F1126" s="10"/>
      <c r="H1126" t="str">
        <f t="shared" si="46"/>
        <v>513N</v>
      </c>
      <c r="I1126" t="str">
        <f t="shared" si="47"/>
        <v>12-C05</v>
      </c>
      <c r="K1126" s="36" t="b">
        <f>ISNUMBER(MATCH(B1126,Selection!A:A,0))</f>
        <v>0</v>
      </c>
    </row>
    <row r="1127" spans="1:11" hidden="1">
      <c r="A1127" s="10">
        <v>2467</v>
      </c>
      <c r="B1127" s="10">
        <v>514</v>
      </c>
      <c r="C1127" s="44" t="s">
        <v>2744</v>
      </c>
      <c r="D1127" s="10">
        <v>12</v>
      </c>
      <c r="E1127" s="10" t="s">
        <v>3021</v>
      </c>
      <c r="F1127" s="10"/>
      <c r="H1127" t="str">
        <f t="shared" si="46"/>
        <v>514MET</v>
      </c>
      <c r="I1127" t="str">
        <f t="shared" si="47"/>
        <v>12-C06</v>
      </c>
      <c r="K1127" s="36" t="b">
        <f>ISNUMBER(MATCH(B1127,Selection!A:A,0))</f>
        <v>0</v>
      </c>
    </row>
    <row r="1128" spans="1:11" hidden="1">
      <c r="A1128" s="10">
        <v>2466</v>
      </c>
      <c r="B1128" s="10">
        <v>514</v>
      </c>
      <c r="C1128" s="44" t="s">
        <v>2248</v>
      </c>
      <c r="D1128" s="10">
        <v>12</v>
      </c>
      <c r="E1128" s="10" t="s">
        <v>2826</v>
      </c>
      <c r="F1128" s="10"/>
      <c r="H1128" t="str">
        <f t="shared" si="46"/>
        <v>514N</v>
      </c>
      <c r="I1128" t="str">
        <f t="shared" si="47"/>
        <v>12-C07</v>
      </c>
      <c r="K1128" s="36" t="b">
        <f>ISNUMBER(MATCH(B1128,Selection!A:A,0))</f>
        <v>0</v>
      </c>
    </row>
    <row r="1129" spans="1:11" hidden="1">
      <c r="A1129" s="10">
        <v>2494</v>
      </c>
      <c r="B1129" s="10">
        <v>515</v>
      </c>
      <c r="C1129" s="44" t="s">
        <v>3170</v>
      </c>
      <c r="D1129" s="10">
        <v>12</v>
      </c>
      <c r="E1129" s="10" t="s">
        <v>3022</v>
      </c>
      <c r="F1129" s="10"/>
      <c r="H1129" t="str">
        <f t="shared" si="46"/>
        <v>515ADE</v>
      </c>
      <c r="I1129" t="str">
        <f t="shared" si="47"/>
        <v>12-C08</v>
      </c>
      <c r="K1129" s="36" t="b">
        <f>ISNUMBER(MATCH(B1129,Selection!A:A,0))</f>
        <v>0</v>
      </c>
    </row>
    <row r="1130" spans="1:11" hidden="1">
      <c r="A1130" s="10">
        <v>2495</v>
      </c>
      <c r="B1130" s="10">
        <v>515</v>
      </c>
      <c r="C1130" s="44" t="s">
        <v>2248</v>
      </c>
      <c r="D1130" s="10">
        <v>12</v>
      </c>
      <c r="E1130" s="10" t="s">
        <v>2948</v>
      </c>
      <c r="F1130" s="10"/>
      <c r="H1130" t="str">
        <f t="shared" si="46"/>
        <v>515N</v>
      </c>
      <c r="I1130" t="str">
        <f t="shared" si="47"/>
        <v>12-C09</v>
      </c>
      <c r="K1130" s="36" t="b">
        <f>ISNUMBER(MATCH(B1130,Selection!A:A,0))</f>
        <v>0</v>
      </c>
    </row>
    <row r="1131" spans="1:11" hidden="1">
      <c r="A1131" s="10">
        <v>2498</v>
      </c>
      <c r="B1131" s="10">
        <v>517</v>
      </c>
      <c r="C1131" s="44" t="s">
        <v>3170</v>
      </c>
      <c r="D1131" s="10">
        <v>12</v>
      </c>
      <c r="E1131" s="10" t="s">
        <v>3023</v>
      </c>
      <c r="F1131" s="10"/>
      <c r="H1131" t="str">
        <f t="shared" si="46"/>
        <v>517ADE</v>
      </c>
      <c r="I1131" t="str">
        <f t="shared" si="47"/>
        <v>12-C10</v>
      </c>
      <c r="K1131" s="36" t="b">
        <f>ISNUMBER(MATCH(B1131,Selection!A:A,0))</f>
        <v>0</v>
      </c>
    </row>
    <row r="1132" spans="1:11" hidden="1">
      <c r="A1132" s="10">
        <v>2499</v>
      </c>
      <c r="B1132" s="10">
        <v>517</v>
      </c>
      <c r="C1132" s="44" t="s">
        <v>2248</v>
      </c>
      <c r="D1132" s="10">
        <v>12</v>
      </c>
      <c r="E1132" s="10" t="s">
        <v>2949</v>
      </c>
      <c r="F1132" s="10"/>
      <c r="H1132" t="str">
        <f t="shared" si="46"/>
        <v>517N</v>
      </c>
      <c r="I1132" t="str">
        <f t="shared" si="47"/>
        <v>12-D01</v>
      </c>
      <c r="K1132" s="36" t="b">
        <f>ISNUMBER(MATCH(B1132,Selection!A:A,0))</f>
        <v>0</v>
      </c>
    </row>
    <row r="1133" spans="1:11" hidden="1">
      <c r="A1133" s="10">
        <v>2263</v>
      </c>
      <c r="B1133" s="10">
        <v>522</v>
      </c>
      <c r="C1133" s="44" t="s">
        <v>2690</v>
      </c>
      <c r="D1133" s="10">
        <v>12</v>
      </c>
      <c r="E1133" s="10" t="s">
        <v>2950</v>
      </c>
      <c r="F1133" s="10"/>
      <c r="H1133" t="str">
        <f t="shared" si="46"/>
        <v>522T</v>
      </c>
      <c r="I1133" t="str">
        <f t="shared" si="47"/>
        <v>12-D02</v>
      </c>
      <c r="K1133" s="36" t="b">
        <f>ISNUMBER(MATCH(B1133,Selection!A:A,0))</f>
        <v>0</v>
      </c>
    </row>
    <row r="1134" spans="1:11" hidden="1">
      <c r="A1134" s="10">
        <v>2264</v>
      </c>
      <c r="B1134" s="10">
        <v>522</v>
      </c>
      <c r="C1134" s="44" t="s">
        <v>2248</v>
      </c>
      <c r="D1134" s="10">
        <v>12</v>
      </c>
      <c r="E1134" s="10" t="s">
        <v>2951</v>
      </c>
      <c r="F1134" s="10"/>
      <c r="H1134" t="str">
        <f t="shared" si="46"/>
        <v>522N</v>
      </c>
      <c r="I1134" t="str">
        <f t="shared" si="47"/>
        <v>12-D03</v>
      </c>
      <c r="K1134" s="36" t="b">
        <f>ISNUMBER(MATCH(B1134,Selection!A:A,0))</f>
        <v>0</v>
      </c>
    </row>
    <row r="1135" spans="1:11" hidden="1">
      <c r="A1135" s="10">
        <v>2273</v>
      </c>
      <c r="B1135" s="10">
        <v>523</v>
      </c>
      <c r="C1135" s="44" t="s">
        <v>2690</v>
      </c>
      <c r="D1135" s="10">
        <v>12</v>
      </c>
      <c r="E1135" s="10" t="s">
        <v>2952</v>
      </c>
      <c r="F1135" s="10"/>
      <c r="H1135" t="str">
        <f t="shared" si="46"/>
        <v>523T</v>
      </c>
      <c r="I1135" t="str">
        <f t="shared" si="47"/>
        <v>12-D04</v>
      </c>
      <c r="K1135" s="36" t="b">
        <f>ISNUMBER(MATCH(B1135,Selection!A:A,0))</f>
        <v>0</v>
      </c>
    </row>
    <row r="1136" spans="1:11" hidden="1">
      <c r="A1136" s="10">
        <v>2274</v>
      </c>
      <c r="B1136" s="10">
        <v>523</v>
      </c>
      <c r="C1136" s="44" t="s">
        <v>2248</v>
      </c>
      <c r="D1136" s="10">
        <v>12</v>
      </c>
      <c r="E1136" s="10" t="s">
        <v>2926</v>
      </c>
      <c r="F1136" s="10"/>
      <c r="H1136" t="str">
        <f t="shared" si="46"/>
        <v>523N</v>
      </c>
      <c r="I1136" t="str">
        <f t="shared" si="47"/>
        <v>12-D05</v>
      </c>
      <c r="K1136" s="36" t="b">
        <f>ISNUMBER(MATCH(B1136,Selection!A:A,0))</f>
        <v>0</v>
      </c>
    </row>
    <row r="1137" spans="1:11" hidden="1">
      <c r="A1137" s="10">
        <v>2279</v>
      </c>
      <c r="B1137" s="10">
        <v>526</v>
      </c>
      <c r="C1137" s="44" t="s">
        <v>2690</v>
      </c>
      <c r="D1137" s="10">
        <v>12</v>
      </c>
      <c r="E1137" s="10" t="s">
        <v>2927</v>
      </c>
      <c r="F1137" s="10"/>
      <c r="H1137" t="str">
        <f t="shared" si="46"/>
        <v>526T</v>
      </c>
      <c r="I1137" t="str">
        <f t="shared" si="47"/>
        <v>12-D06</v>
      </c>
      <c r="K1137" s="36" t="b">
        <f>ISNUMBER(MATCH(B1137,Selection!A:A,0))</f>
        <v>0</v>
      </c>
    </row>
    <row r="1138" spans="1:11" hidden="1">
      <c r="A1138" s="10">
        <v>2280</v>
      </c>
      <c r="B1138" s="10">
        <v>526</v>
      </c>
      <c r="C1138" s="44" t="s">
        <v>2248</v>
      </c>
      <c r="D1138" s="10">
        <v>12</v>
      </c>
      <c r="E1138" s="10" t="s">
        <v>2827</v>
      </c>
      <c r="F1138" s="10"/>
      <c r="H1138" t="str">
        <f t="shared" si="46"/>
        <v>526N</v>
      </c>
      <c r="I1138" t="str">
        <f t="shared" si="47"/>
        <v>12-D07</v>
      </c>
      <c r="K1138" s="36" t="b">
        <f>ISNUMBER(MATCH(B1138,Selection!A:A,0))</f>
        <v>0</v>
      </c>
    </row>
    <row r="1139" spans="1:11" hidden="1">
      <c r="A1139" s="10">
        <v>2354</v>
      </c>
      <c r="B1139" s="10">
        <v>534</v>
      </c>
      <c r="C1139" s="44" t="s">
        <v>3170</v>
      </c>
      <c r="D1139" s="10">
        <v>12</v>
      </c>
      <c r="E1139" s="10" t="s">
        <v>2828</v>
      </c>
      <c r="F1139" s="10"/>
      <c r="H1139" t="str">
        <f t="shared" si="46"/>
        <v>534ADE</v>
      </c>
      <c r="I1139" t="str">
        <f t="shared" si="47"/>
        <v>12-D08</v>
      </c>
      <c r="K1139" s="36" t="b">
        <f>ISNUMBER(MATCH(B1139,Selection!A:A,0))</f>
        <v>0</v>
      </c>
    </row>
    <row r="1140" spans="1:11" hidden="1">
      <c r="A1140" s="10">
        <v>2355</v>
      </c>
      <c r="B1140" s="10">
        <v>534</v>
      </c>
      <c r="C1140" s="44" t="s">
        <v>2248</v>
      </c>
      <c r="D1140" s="10">
        <v>12</v>
      </c>
      <c r="E1140" s="10" t="s">
        <v>2829</v>
      </c>
      <c r="F1140" s="10"/>
      <c r="H1140" t="str">
        <f t="shared" si="46"/>
        <v>534N</v>
      </c>
      <c r="I1140" t="str">
        <f t="shared" si="47"/>
        <v>12-D09</v>
      </c>
      <c r="K1140" s="36" t="b">
        <f>ISNUMBER(MATCH(B1140,Selection!A:A,0))</f>
        <v>0</v>
      </c>
    </row>
    <row r="1141" spans="1:11" hidden="1">
      <c r="A1141" s="10">
        <v>2394</v>
      </c>
      <c r="B1141" s="10">
        <v>546</v>
      </c>
      <c r="C1141" s="44" t="s">
        <v>2690</v>
      </c>
      <c r="D1141" s="10">
        <v>12</v>
      </c>
      <c r="E1141" s="10" t="s">
        <v>2883</v>
      </c>
      <c r="F1141" s="10"/>
      <c r="H1141" t="str">
        <f t="shared" si="46"/>
        <v>546T</v>
      </c>
      <c r="I1141" t="str">
        <f t="shared" si="47"/>
        <v>12-D10</v>
      </c>
      <c r="K1141" s="36" t="b">
        <f>ISNUMBER(MATCH(B1141,Selection!A:A,0))</f>
        <v>0</v>
      </c>
    </row>
    <row r="1142" spans="1:11" hidden="1">
      <c r="A1142" s="10">
        <v>2395</v>
      </c>
      <c r="B1142" s="10">
        <v>546</v>
      </c>
      <c r="C1142" s="44" t="s">
        <v>2248</v>
      </c>
      <c r="D1142" s="10">
        <v>12</v>
      </c>
      <c r="E1142" s="10" t="s">
        <v>2830</v>
      </c>
      <c r="F1142" s="10"/>
      <c r="H1142" t="str">
        <f t="shared" si="46"/>
        <v>546N</v>
      </c>
      <c r="I1142" t="str">
        <f t="shared" si="47"/>
        <v>12-E01</v>
      </c>
      <c r="K1142" s="36" t="b">
        <f>ISNUMBER(MATCH(B1142,Selection!A:A,0))</f>
        <v>0</v>
      </c>
    </row>
    <row r="1143" spans="1:11" hidden="1">
      <c r="A1143" s="10">
        <v>2451</v>
      </c>
      <c r="B1143" s="10">
        <v>552</v>
      </c>
      <c r="C1143" s="44" t="s">
        <v>2690</v>
      </c>
      <c r="D1143" s="10">
        <v>12</v>
      </c>
      <c r="E1143" s="10" t="s">
        <v>3166</v>
      </c>
      <c r="F1143" s="10"/>
      <c r="H1143" s="10" t="str">
        <f t="shared" si="46"/>
        <v>552T</v>
      </c>
      <c r="I1143" s="10" t="str">
        <f t="shared" si="47"/>
        <v>12-E02</v>
      </c>
      <c r="K1143" s="36" t="b">
        <f>ISNUMBER(MATCH(B1143,Selection!A:A,0))</f>
        <v>0</v>
      </c>
    </row>
    <row r="1144" spans="1:11" hidden="1">
      <c r="A1144" s="10">
        <v>2452</v>
      </c>
      <c r="B1144" s="10">
        <v>552</v>
      </c>
      <c r="C1144" s="44" t="s">
        <v>2248</v>
      </c>
      <c r="D1144" s="10">
        <v>12</v>
      </c>
      <c r="E1144" s="10" t="s">
        <v>3167</v>
      </c>
      <c r="F1144" s="10"/>
      <c r="H1144" s="10" t="str">
        <f t="shared" si="46"/>
        <v>552N</v>
      </c>
      <c r="I1144" s="10" t="str">
        <f t="shared" si="47"/>
        <v>12-E03</v>
      </c>
      <c r="K1144" s="36" t="b">
        <f>ISNUMBER(MATCH(B1144,Selection!A:A,0))</f>
        <v>0</v>
      </c>
    </row>
    <row r="1145" spans="1:11" hidden="1">
      <c r="A1145" s="10">
        <v>2595</v>
      </c>
      <c r="B1145" s="10">
        <v>570</v>
      </c>
      <c r="C1145" s="44" t="s">
        <v>2690</v>
      </c>
      <c r="D1145" s="10">
        <v>12</v>
      </c>
      <c r="E1145" s="10" t="s">
        <v>3168</v>
      </c>
      <c r="F1145" s="10"/>
      <c r="H1145" t="str">
        <f t="shared" si="46"/>
        <v>570T</v>
      </c>
      <c r="I1145" t="str">
        <f t="shared" si="47"/>
        <v>12-E04</v>
      </c>
      <c r="K1145" s="36" t="b">
        <f>ISNUMBER(MATCH(B1145,Selection!A:A,0))</f>
        <v>0</v>
      </c>
    </row>
    <row r="1146" spans="1:11" hidden="1">
      <c r="A1146" s="10">
        <v>2596</v>
      </c>
      <c r="B1146" s="10">
        <v>570</v>
      </c>
      <c r="C1146" s="44" t="s">
        <v>2248</v>
      </c>
      <c r="D1146" s="10">
        <v>12</v>
      </c>
      <c r="E1146" s="10" t="s">
        <v>2435</v>
      </c>
      <c r="F1146" s="10"/>
      <c r="H1146" t="str">
        <f t="shared" si="46"/>
        <v>570N</v>
      </c>
      <c r="I1146" t="str">
        <f t="shared" si="47"/>
        <v>12-E05</v>
      </c>
      <c r="K1146" s="36" t="b">
        <f>ISNUMBER(MATCH(B1146,Selection!A:A,0))</f>
        <v>0</v>
      </c>
    </row>
    <row r="1147" spans="1:11" hidden="1">
      <c r="A1147" s="10">
        <v>2615</v>
      </c>
      <c r="B1147" s="10">
        <v>577</v>
      </c>
      <c r="C1147" s="44" t="s">
        <v>2744</v>
      </c>
      <c r="D1147" s="10">
        <v>12</v>
      </c>
      <c r="E1147" s="10" t="s">
        <v>2493</v>
      </c>
      <c r="F1147" s="10"/>
      <c r="H1147" t="str">
        <f t="shared" si="46"/>
        <v>577MET</v>
      </c>
      <c r="I1147" t="str">
        <f t="shared" si="47"/>
        <v>12-E06</v>
      </c>
      <c r="K1147" s="36" t="b">
        <f>ISNUMBER(MATCH(B1147,Selection!A:A,0))</f>
        <v>0</v>
      </c>
    </row>
    <row r="1148" spans="1:11" hidden="1">
      <c r="A1148" s="10">
        <v>2616</v>
      </c>
      <c r="B1148" s="10">
        <v>577</v>
      </c>
      <c r="C1148" s="44" t="s">
        <v>2248</v>
      </c>
      <c r="D1148" s="10">
        <v>12</v>
      </c>
      <c r="E1148" s="10" t="s">
        <v>2305</v>
      </c>
      <c r="F1148" s="10"/>
      <c r="H1148" t="str">
        <f t="shared" si="46"/>
        <v>577N</v>
      </c>
      <c r="I1148" t="str">
        <f t="shared" si="47"/>
        <v>12-E07</v>
      </c>
      <c r="K1148" s="36" t="b">
        <f>ISNUMBER(MATCH(B1148,Selection!A:A,0))</f>
        <v>0</v>
      </c>
    </row>
    <row r="1149" spans="1:11" hidden="1">
      <c r="A1149" s="10">
        <v>2621</v>
      </c>
      <c r="B1149" s="10">
        <v>580</v>
      </c>
      <c r="C1149" s="44" t="s">
        <v>2690</v>
      </c>
      <c r="D1149" s="10">
        <v>12</v>
      </c>
      <c r="E1149" s="10" t="s">
        <v>2306</v>
      </c>
      <c r="F1149" s="10"/>
      <c r="H1149" t="str">
        <f t="shared" si="46"/>
        <v>580T</v>
      </c>
      <c r="I1149" t="str">
        <f t="shared" si="47"/>
        <v>12-E08</v>
      </c>
      <c r="K1149" s="36" t="b">
        <f>ISNUMBER(MATCH(B1149,Selection!A:A,0))</f>
        <v>0</v>
      </c>
    </row>
    <row r="1150" spans="1:11" hidden="1">
      <c r="A1150" s="10">
        <v>2622</v>
      </c>
      <c r="B1150" s="10">
        <v>580</v>
      </c>
      <c r="C1150" s="44" t="s">
        <v>2248</v>
      </c>
      <c r="D1150" s="10">
        <v>12</v>
      </c>
      <c r="E1150" s="10" t="s">
        <v>2236</v>
      </c>
      <c r="F1150" s="10"/>
      <c r="H1150" t="str">
        <f t="shared" si="46"/>
        <v>580N</v>
      </c>
      <c r="I1150" t="str">
        <f t="shared" si="47"/>
        <v>12-E09</v>
      </c>
      <c r="K1150" s="36" t="b">
        <f>ISNUMBER(MATCH(B1150,Selection!A:A,0))</f>
        <v>0</v>
      </c>
    </row>
    <row r="1151" spans="1:11" hidden="1">
      <c r="A1151" s="10">
        <v>2625</v>
      </c>
      <c r="B1151" s="10">
        <v>582</v>
      </c>
      <c r="C1151" s="44" t="s">
        <v>2690</v>
      </c>
      <c r="D1151" s="10">
        <v>12</v>
      </c>
      <c r="E1151" s="10" t="s">
        <v>3084</v>
      </c>
      <c r="F1151" s="10"/>
      <c r="H1151" t="str">
        <f t="shared" si="46"/>
        <v>582T</v>
      </c>
      <c r="I1151" t="str">
        <f t="shared" si="47"/>
        <v>12-E10</v>
      </c>
      <c r="K1151" s="36" t="b">
        <f>ISNUMBER(MATCH(B1151,Selection!A:A,0))</f>
        <v>0</v>
      </c>
    </row>
    <row r="1152" spans="1:11" hidden="1">
      <c r="A1152" s="10">
        <v>2626</v>
      </c>
      <c r="B1152" s="10">
        <v>582</v>
      </c>
      <c r="C1152" s="44" t="s">
        <v>2248</v>
      </c>
      <c r="D1152" s="10">
        <v>12</v>
      </c>
      <c r="E1152" s="10" t="s">
        <v>2963</v>
      </c>
      <c r="F1152" s="10"/>
      <c r="H1152" t="str">
        <f t="shared" si="46"/>
        <v>582N</v>
      </c>
      <c r="I1152" t="str">
        <f t="shared" si="47"/>
        <v>12-F01</v>
      </c>
      <c r="K1152" s="36" t="b">
        <f>ISNUMBER(MATCH(B1152,Selection!A:A,0))</f>
        <v>0</v>
      </c>
    </row>
    <row r="1153" spans="1:11" hidden="1">
      <c r="A1153" s="10">
        <v>2627</v>
      </c>
      <c r="B1153" s="10">
        <v>583</v>
      </c>
      <c r="C1153" s="44" t="s">
        <v>2690</v>
      </c>
      <c r="D1153" s="10">
        <v>12</v>
      </c>
      <c r="E1153" s="10" t="s">
        <v>2964</v>
      </c>
      <c r="F1153" s="10"/>
      <c r="H1153" t="str">
        <f t="shared" si="46"/>
        <v>583T</v>
      </c>
      <c r="I1153" t="str">
        <f t="shared" si="47"/>
        <v>12-F02</v>
      </c>
      <c r="K1153" s="36" t="b">
        <f>ISNUMBER(MATCH(B1153,Selection!A:A,0))</f>
        <v>0</v>
      </c>
    </row>
    <row r="1154" spans="1:11" hidden="1">
      <c r="A1154" s="10">
        <v>2628</v>
      </c>
      <c r="B1154" s="10">
        <v>583</v>
      </c>
      <c r="C1154" s="44" t="s">
        <v>2248</v>
      </c>
      <c r="D1154" s="10">
        <v>12</v>
      </c>
      <c r="E1154" s="10" t="s">
        <v>2965</v>
      </c>
      <c r="F1154" s="10"/>
      <c r="H1154" t="str">
        <f t="shared" ref="H1154:H1217" si="48">B1154&amp;C1154</f>
        <v>583N</v>
      </c>
      <c r="I1154" t="str">
        <f t="shared" ref="I1154:I1217" si="49">D1154&amp;"-"&amp;E1154</f>
        <v>12-F03</v>
      </c>
      <c r="K1154" s="36" t="b">
        <f>ISNUMBER(MATCH(B1154,Selection!A:A,0))</f>
        <v>0</v>
      </c>
    </row>
    <row r="1155" spans="1:11" hidden="1">
      <c r="A1155" s="10">
        <v>2633</v>
      </c>
      <c r="B1155" s="10">
        <v>586</v>
      </c>
      <c r="C1155" s="44" t="s">
        <v>2744</v>
      </c>
      <c r="D1155" s="10">
        <v>12</v>
      </c>
      <c r="E1155" s="10" t="s">
        <v>2966</v>
      </c>
      <c r="F1155" s="10"/>
      <c r="H1155" t="str">
        <f t="shared" si="48"/>
        <v>586MET</v>
      </c>
      <c r="I1155" t="str">
        <f t="shared" si="49"/>
        <v>12-F04</v>
      </c>
      <c r="K1155" s="36" t="b">
        <f>ISNUMBER(MATCH(B1155,Selection!A:A,0))</f>
        <v>0</v>
      </c>
    </row>
    <row r="1156" spans="1:11" hidden="1">
      <c r="A1156" s="10">
        <v>2634</v>
      </c>
      <c r="B1156" s="10">
        <v>586</v>
      </c>
      <c r="C1156" s="44" t="s">
        <v>2248</v>
      </c>
      <c r="D1156" s="10">
        <v>12</v>
      </c>
      <c r="E1156" s="10" t="s">
        <v>2967</v>
      </c>
      <c r="F1156" s="10"/>
      <c r="H1156" t="str">
        <f t="shared" si="48"/>
        <v>586N</v>
      </c>
      <c r="I1156" t="str">
        <f t="shared" si="49"/>
        <v>12-F05</v>
      </c>
      <c r="K1156" s="36" t="b">
        <f>ISNUMBER(MATCH(B1156,Selection!A:A,0))</f>
        <v>0</v>
      </c>
    </row>
    <row r="1157" spans="1:11" hidden="1">
      <c r="A1157" s="10">
        <v>2635</v>
      </c>
      <c r="B1157" s="10">
        <v>587</v>
      </c>
      <c r="C1157" s="44" t="s">
        <v>2690</v>
      </c>
      <c r="D1157" s="10">
        <v>12</v>
      </c>
      <c r="E1157" s="10" t="s">
        <v>2968</v>
      </c>
      <c r="F1157" s="10"/>
      <c r="H1157" t="str">
        <f t="shared" si="48"/>
        <v>587T</v>
      </c>
      <c r="I1157" t="str">
        <f t="shared" si="49"/>
        <v>12-F06</v>
      </c>
      <c r="K1157" s="36" t="b">
        <f>ISNUMBER(MATCH(B1157,Selection!A:A,0))</f>
        <v>0</v>
      </c>
    </row>
    <row r="1158" spans="1:11" hidden="1">
      <c r="A1158" s="10">
        <v>2636</v>
      </c>
      <c r="B1158" s="10">
        <v>587</v>
      </c>
      <c r="C1158" s="44" t="s">
        <v>2248</v>
      </c>
      <c r="D1158" s="10">
        <v>12</v>
      </c>
      <c r="E1158" s="10" t="s">
        <v>2969</v>
      </c>
      <c r="F1158" s="10"/>
      <c r="H1158" t="str">
        <f t="shared" si="48"/>
        <v>587N</v>
      </c>
      <c r="I1158" t="str">
        <f t="shared" si="49"/>
        <v>12-F07</v>
      </c>
      <c r="K1158" s="36" t="b">
        <f>ISNUMBER(MATCH(B1158,Selection!A:A,0))</f>
        <v>0</v>
      </c>
    </row>
    <row r="1159" spans="1:11" hidden="1">
      <c r="A1159" s="10">
        <v>2637</v>
      </c>
      <c r="B1159" s="10">
        <v>588</v>
      </c>
      <c r="C1159" s="44" t="s">
        <v>2690</v>
      </c>
      <c r="D1159" s="10">
        <v>12</v>
      </c>
      <c r="E1159" s="10" t="s">
        <v>2874</v>
      </c>
      <c r="F1159" s="10"/>
      <c r="H1159" t="str">
        <f t="shared" si="48"/>
        <v>588T</v>
      </c>
      <c r="I1159" t="str">
        <f t="shared" si="49"/>
        <v>12-F08</v>
      </c>
      <c r="K1159" s="36" t="b">
        <f>ISNUMBER(MATCH(B1159,Selection!A:A,0))</f>
        <v>0</v>
      </c>
    </row>
    <row r="1160" spans="1:11" hidden="1">
      <c r="A1160" s="10">
        <v>2638</v>
      </c>
      <c r="B1160" s="10">
        <v>588</v>
      </c>
      <c r="C1160" s="44" t="s">
        <v>2248</v>
      </c>
      <c r="D1160" s="10">
        <v>12</v>
      </c>
      <c r="E1160" s="10" t="s">
        <v>2687</v>
      </c>
      <c r="F1160" s="10"/>
      <c r="H1160" t="str">
        <f t="shared" si="48"/>
        <v>588N</v>
      </c>
      <c r="I1160" t="str">
        <f t="shared" si="49"/>
        <v>12-F09</v>
      </c>
      <c r="K1160" s="36" t="b">
        <f>ISNUMBER(MATCH(B1160,Selection!A:A,0))</f>
        <v>0</v>
      </c>
    </row>
    <row r="1161" spans="1:11" hidden="1">
      <c r="A1161" s="10">
        <v>2641</v>
      </c>
      <c r="B1161" s="10">
        <v>590</v>
      </c>
      <c r="C1161" s="44" t="s">
        <v>2690</v>
      </c>
      <c r="D1161" s="10">
        <v>12</v>
      </c>
      <c r="E1161" s="10" t="s">
        <v>2696</v>
      </c>
      <c r="F1161" s="10"/>
      <c r="H1161" t="str">
        <f t="shared" si="48"/>
        <v>590T</v>
      </c>
      <c r="I1161" t="str">
        <f t="shared" si="49"/>
        <v>12-F10</v>
      </c>
      <c r="K1161" s="36" t="b">
        <f>ISNUMBER(MATCH(B1161,Selection!A:A,0))</f>
        <v>0</v>
      </c>
    </row>
    <row r="1162" spans="1:11" hidden="1">
      <c r="A1162" s="10">
        <v>2642</v>
      </c>
      <c r="B1162" s="10">
        <v>590</v>
      </c>
      <c r="C1162" s="44" t="s">
        <v>2248</v>
      </c>
      <c r="D1162" s="10">
        <v>12</v>
      </c>
      <c r="E1162" s="10" t="s">
        <v>2594</v>
      </c>
      <c r="F1162" s="10"/>
      <c r="H1162" t="str">
        <f t="shared" si="48"/>
        <v>590N</v>
      </c>
      <c r="I1162" t="str">
        <f t="shared" si="49"/>
        <v>12-G01</v>
      </c>
      <c r="K1162" s="36" t="b">
        <f>ISNUMBER(MATCH(B1162,Selection!A:A,0))</f>
        <v>0</v>
      </c>
    </row>
    <row r="1163" spans="1:11" hidden="1">
      <c r="A1163" s="10">
        <v>2643</v>
      </c>
      <c r="B1163" s="10">
        <v>591</v>
      </c>
      <c r="C1163" s="44" t="s">
        <v>2744</v>
      </c>
      <c r="D1163" s="10">
        <v>12</v>
      </c>
      <c r="E1163" s="10" t="s">
        <v>2595</v>
      </c>
      <c r="F1163" s="10"/>
      <c r="H1163" t="str">
        <f t="shared" si="48"/>
        <v>591MET</v>
      </c>
      <c r="I1163" t="str">
        <f t="shared" si="49"/>
        <v>12-G02</v>
      </c>
      <c r="K1163" s="36" t="b">
        <f>ISNUMBER(MATCH(B1163,Selection!A:A,0))</f>
        <v>0</v>
      </c>
    </row>
    <row r="1164" spans="1:11" hidden="1">
      <c r="A1164" s="10">
        <v>2644</v>
      </c>
      <c r="B1164" s="10">
        <v>591</v>
      </c>
      <c r="C1164" s="44" t="s">
        <v>2248</v>
      </c>
      <c r="D1164" s="10">
        <v>12</v>
      </c>
      <c r="E1164" s="10" t="s">
        <v>2596</v>
      </c>
      <c r="F1164" s="10"/>
      <c r="H1164" t="str">
        <f t="shared" si="48"/>
        <v>591N</v>
      </c>
      <c r="I1164" t="str">
        <f t="shared" si="49"/>
        <v>12-G03</v>
      </c>
      <c r="K1164" s="36" t="b">
        <f>ISNUMBER(MATCH(B1164,Selection!A:A,0))</f>
        <v>0</v>
      </c>
    </row>
    <row r="1165" spans="1:11" hidden="1">
      <c r="A1165" s="10">
        <v>2645</v>
      </c>
      <c r="B1165" s="10">
        <v>592</v>
      </c>
      <c r="C1165" s="44" t="s">
        <v>2690</v>
      </c>
      <c r="D1165" s="10">
        <v>12</v>
      </c>
      <c r="E1165" s="10" t="s">
        <v>2817</v>
      </c>
      <c r="F1165" s="10"/>
      <c r="H1165" t="str">
        <f t="shared" si="48"/>
        <v>592T</v>
      </c>
      <c r="I1165" t="str">
        <f t="shared" si="49"/>
        <v>12-G04</v>
      </c>
      <c r="K1165" s="36" t="b">
        <f>ISNUMBER(MATCH(B1165,Selection!A:A,0))</f>
        <v>0</v>
      </c>
    </row>
    <row r="1166" spans="1:11" hidden="1">
      <c r="A1166" s="10">
        <v>2646</v>
      </c>
      <c r="B1166" s="10">
        <v>592</v>
      </c>
      <c r="C1166" s="44" t="s">
        <v>2248</v>
      </c>
      <c r="D1166" s="10">
        <v>12</v>
      </c>
      <c r="E1166" s="10" t="s">
        <v>2818</v>
      </c>
      <c r="F1166" s="10"/>
      <c r="H1166" t="str">
        <f t="shared" si="48"/>
        <v>592N</v>
      </c>
      <c r="I1166" t="str">
        <f t="shared" si="49"/>
        <v>12-G05</v>
      </c>
      <c r="K1166" s="36" t="b">
        <f>ISNUMBER(MATCH(B1166,Selection!A:A,0))</f>
        <v>0</v>
      </c>
    </row>
    <row r="1167" spans="1:11" hidden="1">
      <c r="A1167" s="10">
        <v>2649</v>
      </c>
      <c r="B1167" s="10">
        <v>594</v>
      </c>
      <c r="C1167" s="44" t="s">
        <v>2690</v>
      </c>
      <c r="D1167" s="10">
        <v>12</v>
      </c>
      <c r="E1167" s="10" t="s">
        <v>2819</v>
      </c>
      <c r="F1167" s="10"/>
      <c r="H1167" t="str">
        <f t="shared" si="48"/>
        <v>594T</v>
      </c>
      <c r="I1167" t="str">
        <f t="shared" si="49"/>
        <v>12-G06</v>
      </c>
      <c r="K1167" s="36" t="b">
        <f>ISNUMBER(MATCH(B1167,Selection!A:A,0))</f>
        <v>0</v>
      </c>
    </row>
    <row r="1168" spans="1:11" hidden="1">
      <c r="A1168" s="10">
        <v>2650</v>
      </c>
      <c r="B1168" s="10">
        <v>594</v>
      </c>
      <c r="C1168" s="44" t="s">
        <v>2248</v>
      </c>
      <c r="D1168" s="10">
        <v>12</v>
      </c>
      <c r="E1168" s="10" t="s">
        <v>2820</v>
      </c>
      <c r="F1168" s="10"/>
      <c r="H1168" t="str">
        <f t="shared" si="48"/>
        <v>594N</v>
      </c>
      <c r="I1168" t="str">
        <f t="shared" si="49"/>
        <v>12-G07</v>
      </c>
      <c r="K1168" s="36" t="b">
        <f>ISNUMBER(MATCH(B1168,Selection!A:A,0))</f>
        <v>0</v>
      </c>
    </row>
    <row r="1169" spans="1:11" hidden="1">
      <c r="A1169" s="10">
        <v>2655</v>
      </c>
      <c r="B1169" s="10">
        <v>597</v>
      </c>
      <c r="C1169" s="44" t="s">
        <v>2690</v>
      </c>
      <c r="D1169" s="10">
        <v>12</v>
      </c>
      <c r="E1169" s="10" t="s">
        <v>3016</v>
      </c>
      <c r="F1169" s="10"/>
      <c r="H1169" t="str">
        <f t="shared" si="48"/>
        <v>597T</v>
      </c>
      <c r="I1169" t="str">
        <f t="shared" si="49"/>
        <v>12-G08</v>
      </c>
      <c r="K1169" s="36" t="b">
        <f>ISNUMBER(MATCH(B1169,Selection!A:A,0))</f>
        <v>0</v>
      </c>
    </row>
    <row r="1170" spans="1:11" hidden="1">
      <c r="A1170" s="10">
        <v>2656</v>
      </c>
      <c r="B1170" s="10">
        <v>597</v>
      </c>
      <c r="C1170" s="44" t="s">
        <v>2248</v>
      </c>
      <c r="D1170" s="10">
        <v>12</v>
      </c>
      <c r="E1170" s="10" t="s">
        <v>3017</v>
      </c>
      <c r="F1170" s="10"/>
      <c r="H1170" t="str">
        <f t="shared" si="48"/>
        <v>597N</v>
      </c>
      <c r="I1170" t="str">
        <f t="shared" si="49"/>
        <v>12-G09</v>
      </c>
      <c r="K1170" s="36" t="b">
        <f>ISNUMBER(MATCH(B1170,Selection!A:A,0))</f>
        <v>0</v>
      </c>
    </row>
    <row r="1171" spans="1:11" hidden="1">
      <c r="A1171" s="10">
        <v>2657</v>
      </c>
      <c r="B1171" s="10">
        <v>598</v>
      </c>
      <c r="C1171" s="44" t="s">
        <v>2744</v>
      </c>
      <c r="D1171" s="10">
        <v>12</v>
      </c>
      <c r="E1171" s="10" t="s">
        <v>2970</v>
      </c>
      <c r="F1171" s="10"/>
      <c r="H1171" t="str">
        <f t="shared" si="48"/>
        <v>598MET</v>
      </c>
      <c r="I1171" t="str">
        <f t="shared" si="49"/>
        <v>12-G10</v>
      </c>
      <c r="K1171" s="36" t="b">
        <f>ISNUMBER(MATCH(B1171,Selection!A:A,0))</f>
        <v>0</v>
      </c>
    </row>
    <row r="1172" spans="1:11" hidden="1">
      <c r="A1172" s="10">
        <v>2658</v>
      </c>
      <c r="B1172" s="10">
        <v>598</v>
      </c>
      <c r="C1172" s="44" t="s">
        <v>2248</v>
      </c>
      <c r="D1172" s="10">
        <v>12</v>
      </c>
      <c r="E1172" s="10" t="s">
        <v>3018</v>
      </c>
      <c r="F1172" s="10"/>
      <c r="H1172" t="str">
        <f t="shared" si="48"/>
        <v>598N</v>
      </c>
      <c r="I1172" t="str">
        <f t="shared" si="49"/>
        <v>12-H01</v>
      </c>
      <c r="K1172" s="36" t="b">
        <f>ISNUMBER(MATCH(B1172,Selection!A:A,0))</f>
        <v>0</v>
      </c>
    </row>
    <row r="1173" spans="1:11" hidden="1">
      <c r="A1173" s="10">
        <v>2659</v>
      </c>
      <c r="B1173" s="10">
        <v>599</v>
      </c>
      <c r="C1173" s="44" t="s">
        <v>2690</v>
      </c>
      <c r="D1173" s="10">
        <v>12</v>
      </c>
      <c r="E1173" s="10" t="s">
        <v>2421</v>
      </c>
      <c r="F1173" s="10"/>
      <c r="H1173" t="str">
        <f t="shared" si="48"/>
        <v>599T</v>
      </c>
      <c r="I1173" t="str">
        <f t="shared" si="49"/>
        <v>12-H02</v>
      </c>
      <c r="K1173" s="36" t="b">
        <f>ISNUMBER(MATCH(B1173,Selection!A:A,0))</f>
        <v>0</v>
      </c>
    </row>
    <row r="1174" spans="1:11" hidden="1">
      <c r="A1174" s="10">
        <v>2660</v>
      </c>
      <c r="B1174" s="10">
        <v>599</v>
      </c>
      <c r="C1174" s="44" t="s">
        <v>2248</v>
      </c>
      <c r="D1174" s="10">
        <v>12</v>
      </c>
      <c r="E1174" s="10" t="s">
        <v>2422</v>
      </c>
      <c r="F1174" s="10"/>
      <c r="H1174" t="str">
        <f t="shared" si="48"/>
        <v>599N</v>
      </c>
      <c r="I1174" t="str">
        <f t="shared" si="49"/>
        <v>12-H03</v>
      </c>
      <c r="K1174" s="36" t="b">
        <f>ISNUMBER(MATCH(B1174,Selection!A:A,0))</f>
        <v>0</v>
      </c>
    </row>
    <row r="1175" spans="1:11" hidden="1">
      <c r="A1175" s="10">
        <v>2693</v>
      </c>
      <c r="B1175" s="10">
        <v>616</v>
      </c>
      <c r="C1175" s="44" t="s">
        <v>2690</v>
      </c>
      <c r="D1175" s="10">
        <v>12</v>
      </c>
      <c r="E1175" s="10" t="s">
        <v>2423</v>
      </c>
      <c r="F1175" s="10"/>
      <c r="H1175" t="str">
        <f t="shared" si="48"/>
        <v>616T</v>
      </c>
      <c r="I1175" t="str">
        <f t="shared" si="49"/>
        <v>12-H04</v>
      </c>
      <c r="K1175" s="36" t="b">
        <f>ISNUMBER(MATCH(B1175,Selection!A:A,0))</f>
        <v>0</v>
      </c>
    </row>
    <row r="1176" spans="1:11" hidden="1">
      <c r="A1176" s="10">
        <v>2694</v>
      </c>
      <c r="B1176" s="10">
        <v>616</v>
      </c>
      <c r="C1176" s="44" t="s">
        <v>2248</v>
      </c>
      <c r="D1176" s="10">
        <v>12</v>
      </c>
      <c r="E1176" s="10" t="s">
        <v>2424</v>
      </c>
      <c r="F1176" s="10"/>
      <c r="H1176" t="str">
        <f t="shared" si="48"/>
        <v>616N</v>
      </c>
      <c r="I1176" t="str">
        <f t="shared" si="49"/>
        <v>12-H05</v>
      </c>
      <c r="K1176" s="36" t="b">
        <f>ISNUMBER(MATCH(B1176,Selection!A:A,0))</f>
        <v>0</v>
      </c>
    </row>
    <row r="1177" spans="1:11" hidden="1">
      <c r="A1177" s="10">
        <v>2731</v>
      </c>
      <c r="B1177" s="10">
        <v>630</v>
      </c>
      <c r="C1177" s="44" t="s">
        <v>2690</v>
      </c>
      <c r="D1177" s="10">
        <v>12</v>
      </c>
      <c r="E1177" s="10" t="s">
        <v>2425</v>
      </c>
      <c r="F1177" s="10"/>
      <c r="H1177" t="str">
        <f t="shared" si="48"/>
        <v>630T</v>
      </c>
      <c r="I1177" t="str">
        <f t="shared" si="49"/>
        <v>12-H06</v>
      </c>
      <c r="K1177" s="36" t="b">
        <f>ISNUMBER(MATCH(B1177,Selection!A:A,0))</f>
        <v>0</v>
      </c>
    </row>
    <row r="1178" spans="1:11" hidden="1">
      <c r="A1178" s="10">
        <v>2732</v>
      </c>
      <c r="B1178" s="10">
        <v>630</v>
      </c>
      <c r="C1178" s="44" t="s">
        <v>2248</v>
      </c>
      <c r="D1178" s="10">
        <v>12</v>
      </c>
      <c r="E1178" s="10" t="s">
        <v>2426</v>
      </c>
      <c r="F1178" s="10"/>
      <c r="H1178" t="str">
        <f t="shared" si="48"/>
        <v>630N</v>
      </c>
      <c r="I1178" t="str">
        <f t="shared" si="49"/>
        <v>12-H07</v>
      </c>
      <c r="K1178" s="36" t="b">
        <f>ISNUMBER(MATCH(B1178,Selection!A:A,0))</f>
        <v>0</v>
      </c>
    </row>
    <row r="1179" spans="1:11" hidden="1">
      <c r="A1179" s="10">
        <v>2839</v>
      </c>
      <c r="B1179" s="10">
        <v>635</v>
      </c>
      <c r="C1179" s="44" t="s">
        <v>2744</v>
      </c>
      <c r="D1179" s="10">
        <v>12</v>
      </c>
      <c r="E1179" s="10" t="s">
        <v>2429</v>
      </c>
      <c r="F1179" s="10"/>
      <c r="H1179" t="str">
        <f t="shared" si="48"/>
        <v>635MET</v>
      </c>
      <c r="I1179" t="str">
        <f t="shared" si="49"/>
        <v>12-H08</v>
      </c>
      <c r="K1179" s="36" t="b">
        <f>ISNUMBER(MATCH(B1179,Selection!A:A,0))</f>
        <v>0</v>
      </c>
    </row>
    <row r="1180" spans="1:11" hidden="1">
      <c r="A1180" s="10">
        <v>2840</v>
      </c>
      <c r="B1180" s="10">
        <v>635</v>
      </c>
      <c r="C1180" s="44" t="s">
        <v>2248</v>
      </c>
      <c r="D1180" s="10">
        <v>12</v>
      </c>
      <c r="E1180" s="10" t="s">
        <v>2873</v>
      </c>
      <c r="F1180" s="10"/>
      <c r="H1180" t="str">
        <f t="shared" si="48"/>
        <v>635N</v>
      </c>
      <c r="I1180" t="str">
        <f t="shared" si="49"/>
        <v>12-H09</v>
      </c>
      <c r="K1180" s="36" t="b">
        <f>ISNUMBER(MATCH(B1180,Selection!A:A,0))</f>
        <v>0</v>
      </c>
    </row>
    <row r="1181" spans="1:11" hidden="1">
      <c r="A1181" s="10">
        <v>2841</v>
      </c>
      <c r="B1181" s="10">
        <v>636</v>
      </c>
      <c r="C1181" s="44" t="s">
        <v>2690</v>
      </c>
      <c r="D1181" s="10">
        <v>12</v>
      </c>
      <c r="E1181" s="10" t="s">
        <v>2971</v>
      </c>
      <c r="F1181" s="10"/>
      <c r="H1181" t="str">
        <f t="shared" si="48"/>
        <v>636T</v>
      </c>
      <c r="I1181" t="str">
        <f t="shared" si="49"/>
        <v>12-H10</v>
      </c>
      <c r="K1181" s="36" t="b">
        <f>ISNUMBER(MATCH(B1181,Selection!A:A,0))</f>
        <v>0</v>
      </c>
    </row>
    <row r="1182" spans="1:11" hidden="1">
      <c r="A1182" s="10">
        <v>2842</v>
      </c>
      <c r="B1182" s="10">
        <v>636</v>
      </c>
      <c r="C1182" s="44" t="s">
        <v>2248</v>
      </c>
      <c r="D1182" s="10">
        <v>12</v>
      </c>
      <c r="E1182" s="10" t="s">
        <v>2815</v>
      </c>
      <c r="F1182" s="10"/>
      <c r="H1182" t="str">
        <f t="shared" si="48"/>
        <v>636N</v>
      </c>
      <c r="I1182" t="str">
        <f t="shared" si="49"/>
        <v>12-I01</v>
      </c>
      <c r="K1182" s="36" t="b">
        <f>ISNUMBER(MATCH(B1182,Selection!A:A,0))</f>
        <v>0</v>
      </c>
    </row>
    <row r="1183" spans="1:11" hidden="1">
      <c r="A1183" s="10">
        <v>2843</v>
      </c>
      <c r="B1183" s="10">
        <v>637</v>
      </c>
      <c r="C1183" s="44" t="s">
        <v>2690</v>
      </c>
      <c r="D1183" s="10">
        <v>12</v>
      </c>
      <c r="E1183" s="10" t="s">
        <v>2816</v>
      </c>
      <c r="F1183" s="10"/>
      <c r="H1183" t="str">
        <f t="shared" si="48"/>
        <v>637T</v>
      </c>
      <c r="I1183" t="str">
        <f t="shared" si="49"/>
        <v>12-I02</v>
      </c>
      <c r="K1183" s="36" t="b">
        <f>ISNUMBER(MATCH(B1183,Selection!A:A,0))</f>
        <v>0</v>
      </c>
    </row>
    <row r="1184" spans="1:11" hidden="1">
      <c r="A1184" s="10">
        <v>2844</v>
      </c>
      <c r="B1184" s="10">
        <v>637</v>
      </c>
      <c r="C1184" s="44" t="s">
        <v>2248</v>
      </c>
      <c r="D1184" s="10">
        <v>12</v>
      </c>
      <c r="E1184" s="10" t="s">
        <v>2640</v>
      </c>
      <c r="F1184" s="10"/>
      <c r="H1184" t="str">
        <f t="shared" si="48"/>
        <v>637N</v>
      </c>
      <c r="I1184" t="str">
        <f t="shared" si="49"/>
        <v>12-I03</v>
      </c>
      <c r="K1184" s="36" t="b">
        <f>ISNUMBER(MATCH(B1184,Selection!A:A,0))</f>
        <v>0</v>
      </c>
    </row>
    <row r="1185" spans="1:11" hidden="1">
      <c r="A1185" s="10">
        <v>2847</v>
      </c>
      <c r="B1185" s="10">
        <v>639</v>
      </c>
      <c r="C1185" s="44" t="s">
        <v>2690</v>
      </c>
      <c r="D1185" s="10">
        <v>12</v>
      </c>
      <c r="E1185" s="10" t="s">
        <v>2641</v>
      </c>
      <c r="F1185" s="10"/>
      <c r="H1185" t="str">
        <f t="shared" si="48"/>
        <v>639T</v>
      </c>
      <c r="I1185" t="str">
        <f t="shared" si="49"/>
        <v>12-I04</v>
      </c>
      <c r="K1185" s="36" t="b">
        <f>ISNUMBER(MATCH(B1185,Selection!A:A,0))</f>
        <v>0</v>
      </c>
    </row>
    <row r="1186" spans="1:11" hidden="1">
      <c r="A1186" s="10">
        <v>2848</v>
      </c>
      <c r="B1186" s="10">
        <v>639</v>
      </c>
      <c r="C1186" s="44" t="s">
        <v>2248</v>
      </c>
      <c r="D1186" s="10">
        <v>12</v>
      </c>
      <c r="E1186" s="10" t="s">
        <v>2642</v>
      </c>
      <c r="F1186" s="10"/>
      <c r="H1186" t="str">
        <f t="shared" si="48"/>
        <v>639N</v>
      </c>
      <c r="I1186" t="str">
        <f t="shared" si="49"/>
        <v>12-I05</v>
      </c>
      <c r="K1186" s="36" t="b">
        <f>ISNUMBER(MATCH(B1186,Selection!A:A,0))</f>
        <v>0</v>
      </c>
    </row>
    <row r="1187" spans="1:11" hidden="1">
      <c r="A1187" s="10">
        <v>2849</v>
      </c>
      <c r="B1187" s="10">
        <v>640</v>
      </c>
      <c r="C1187" s="44" t="s">
        <v>2690</v>
      </c>
      <c r="D1187" s="10">
        <v>12</v>
      </c>
      <c r="E1187" s="10" t="s">
        <v>2643</v>
      </c>
      <c r="F1187" s="10"/>
      <c r="H1187" t="str">
        <f t="shared" si="48"/>
        <v>640T</v>
      </c>
      <c r="I1187" t="str">
        <f t="shared" si="49"/>
        <v>12-I06</v>
      </c>
      <c r="K1187" s="36" t="b">
        <f>ISNUMBER(MATCH(B1187,Selection!A:A,0))</f>
        <v>0</v>
      </c>
    </row>
    <row r="1188" spans="1:11" hidden="1">
      <c r="A1188" s="10">
        <v>2850</v>
      </c>
      <c r="B1188" s="10">
        <v>640</v>
      </c>
      <c r="C1188" s="44" t="s">
        <v>2248</v>
      </c>
      <c r="D1188" s="10">
        <v>12</v>
      </c>
      <c r="E1188" s="10" t="s">
        <v>2481</v>
      </c>
      <c r="F1188" s="10"/>
      <c r="H1188" t="str">
        <f t="shared" si="48"/>
        <v>640N</v>
      </c>
      <c r="I1188" t="str">
        <f t="shared" si="49"/>
        <v>12-I07</v>
      </c>
      <c r="K1188" s="36" t="b">
        <f>ISNUMBER(MATCH(B1188,Selection!A:A,0))</f>
        <v>0</v>
      </c>
    </row>
    <row r="1189" spans="1:11" hidden="1">
      <c r="A1189" s="10">
        <v>2853</v>
      </c>
      <c r="B1189" s="10">
        <v>642</v>
      </c>
      <c r="C1189" s="44" t="s">
        <v>2744</v>
      </c>
      <c r="D1189" s="10">
        <v>12</v>
      </c>
      <c r="E1189" s="10" t="s">
        <v>2482</v>
      </c>
      <c r="F1189" s="10"/>
      <c r="H1189" t="str">
        <f t="shared" si="48"/>
        <v>642MET</v>
      </c>
      <c r="I1189" t="str">
        <f t="shared" si="49"/>
        <v>12-I08</v>
      </c>
      <c r="K1189" s="36" t="b">
        <f>ISNUMBER(MATCH(B1189,Selection!A:A,0))</f>
        <v>0</v>
      </c>
    </row>
    <row r="1190" spans="1:11" hidden="1">
      <c r="A1190" s="10">
        <v>2854</v>
      </c>
      <c r="B1190" s="10">
        <v>642</v>
      </c>
      <c r="C1190" s="44" t="s">
        <v>2248</v>
      </c>
      <c r="D1190" s="10">
        <v>12</v>
      </c>
      <c r="E1190" s="10" t="s">
        <v>2483</v>
      </c>
      <c r="F1190" s="10"/>
      <c r="H1190" t="str">
        <f t="shared" si="48"/>
        <v>642N</v>
      </c>
      <c r="I1190" t="str">
        <f t="shared" si="49"/>
        <v>12-I09</v>
      </c>
      <c r="K1190" s="36" t="b">
        <f>ISNUMBER(MATCH(B1190,Selection!A:A,0))</f>
        <v>0</v>
      </c>
    </row>
    <row r="1191" spans="1:11" hidden="1">
      <c r="A1191" s="10">
        <v>2859</v>
      </c>
      <c r="B1191" s="10">
        <v>645</v>
      </c>
      <c r="C1191" s="44" t="s">
        <v>2690</v>
      </c>
      <c r="D1191" s="10">
        <v>12</v>
      </c>
      <c r="E1191" s="10" t="s">
        <v>2782</v>
      </c>
      <c r="F1191" s="10"/>
      <c r="H1191" t="str">
        <f t="shared" si="48"/>
        <v>645T</v>
      </c>
      <c r="I1191" t="str">
        <f t="shared" si="49"/>
        <v>12-I10</v>
      </c>
      <c r="K1191" s="36" t="b">
        <f>ISNUMBER(MATCH(B1191,Selection!A:A,0))</f>
        <v>0</v>
      </c>
    </row>
    <row r="1192" spans="1:11" hidden="1">
      <c r="A1192" s="10">
        <v>2860</v>
      </c>
      <c r="B1192" s="10">
        <v>645</v>
      </c>
      <c r="C1192" s="44" t="s">
        <v>2248</v>
      </c>
      <c r="D1192" s="10">
        <v>12</v>
      </c>
      <c r="E1192" s="10" t="s">
        <v>2484</v>
      </c>
      <c r="F1192" s="10"/>
      <c r="H1192" t="str">
        <f t="shared" si="48"/>
        <v>645N</v>
      </c>
      <c r="I1192" t="str">
        <f t="shared" si="49"/>
        <v>12-J01</v>
      </c>
      <c r="K1192" s="36" t="b">
        <f>ISNUMBER(MATCH(B1192,Selection!A:A,0))</f>
        <v>0</v>
      </c>
    </row>
    <row r="1193" spans="1:11" hidden="1">
      <c r="A1193" s="10">
        <v>2879</v>
      </c>
      <c r="B1193" s="10">
        <v>655</v>
      </c>
      <c r="C1193" s="44" t="s">
        <v>3170</v>
      </c>
      <c r="D1193" s="10">
        <v>12</v>
      </c>
      <c r="E1193" s="10" t="s">
        <v>2485</v>
      </c>
      <c r="F1193" s="10"/>
      <c r="H1193" t="str">
        <f t="shared" si="48"/>
        <v>655ADE</v>
      </c>
      <c r="I1193" t="str">
        <f t="shared" si="49"/>
        <v>12-J02</v>
      </c>
      <c r="K1193" s="36" t="b">
        <f>ISNUMBER(MATCH(B1193,Selection!A:A,0))</f>
        <v>0</v>
      </c>
    </row>
    <row r="1194" spans="1:11" hidden="1">
      <c r="A1194" s="10">
        <v>2880</v>
      </c>
      <c r="B1194" s="10">
        <v>655</v>
      </c>
      <c r="C1194" s="44" t="s">
        <v>2248</v>
      </c>
      <c r="D1194" s="10">
        <v>12</v>
      </c>
      <c r="E1194" s="10" t="s">
        <v>2486</v>
      </c>
      <c r="F1194" s="10"/>
      <c r="H1194" t="str">
        <f t="shared" si="48"/>
        <v>655N</v>
      </c>
      <c r="I1194" t="str">
        <f t="shared" si="49"/>
        <v>12-J03</v>
      </c>
      <c r="K1194" s="36" t="b">
        <f>ISNUMBER(MATCH(B1194,Selection!A:A,0))</f>
        <v>0</v>
      </c>
    </row>
    <row r="1195" spans="1:11" hidden="1">
      <c r="A1195" s="10">
        <v>2883</v>
      </c>
      <c r="B1195" s="10">
        <v>657</v>
      </c>
      <c r="C1195" s="44" t="s">
        <v>2690</v>
      </c>
      <c r="D1195" s="10">
        <v>12</v>
      </c>
      <c r="E1195" s="10" t="s">
        <v>2487</v>
      </c>
      <c r="F1195" s="10"/>
      <c r="H1195" t="str">
        <f t="shared" si="48"/>
        <v>657T</v>
      </c>
      <c r="I1195" t="str">
        <f t="shared" si="49"/>
        <v>12-J04</v>
      </c>
      <c r="K1195" s="36" t="b">
        <f>ISNUMBER(MATCH(B1195,Selection!A:A,0))</f>
        <v>0</v>
      </c>
    </row>
    <row r="1196" spans="1:11" hidden="1">
      <c r="A1196" s="10">
        <v>2884</v>
      </c>
      <c r="B1196" s="10">
        <v>657</v>
      </c>
      <c r="C1196" s="44" t="s">
        <v>2248</v>
      </c>
      <c r="D1196" s="10">
        <v>12</v>
      </c>
      <c r="E1196" s="10" t="s">
        <v>2488</v>
      </c>
      <c r="F1196" s="10"/>
      <c r="H1196" t="str">
        <f t="shared" si="48"/>
        <v>657N</v>
      </c>
      <c r="I1196" t="str">
        <f t="shared" si="49"/>
        <v>12-J05</v>
      </c>
      <c r="K1196" s="36" t="b">
        <f>ISNUMBER(MATCH(B1196,Selection!A:A,0))</f>
        <v>0</v>
      </c>
    </row>
    <row r="1197" spans="1:11" hidden="1">
      <c r="A1197" s="10">
        <v>2894</v>
      </c>
      <c r="B1197" s="10">
        <v>658</v>
      </c>
      <c r="C1197" s="44" t="s">
        <v>2744</v>
      </c>
      <c r="D1197" s="10">
        <v>12</v>
      </c>
      <c r="E1197" s="10" t="s">
        <v>2489</v>
      </c>
      <c r="F1197" s="10"/>
      <c r="H1197" t="str">
        <f t="shared" si="48"/>
        <v>658MET</v>
      </c>
      <c r="I1197" t="str">
        <f t="shared" si="49"/>
        <v>12-J06</v>
      </c>
      <c r="K1197" s="36" t="b">
        <f>ISNUMBER(MATCH(B1197,Selection!A:A,0))</f>
        <v>0</v>
      </c>
    </row>
    <row r="1198" spans="1:11" hidden="1">
      <c r="A1198" s="10">
        <v>2895</v>
      </c>
      <c r="B1198" s="10">
        <v>658</v>
      </c>
      <c r="C1198" s="44" t="s">
        <v>2248</v>
      </c>
      <c r="D1198" s="10">
        <v>12</v>
      </c>
      <c r="E1198" s="10" t="s">
        <v>2490</v>
      </c>
      <c r="F1198" s="10"/>
      <c r="H1198" t="str">
        <f t="shared" si="48"/>
        <v>658N</v>
      </c>
      <c r="I1198" t="str">
        <f t="shared" si="49"/>
        <v>12-J07</v>
      </c>
      <c r="K1198" s="36" t="b">
        <f>ISNUMBER(MATCH(B1198,Selection!A:A,0))</f>
        <v>0</v>
      </c>
    </row>
    <row r="1199" spans="1:11" hidden="1">
      <c r="A1199" s="10">
        <v>2954</v>
      </c>
      <c r="B1199" s="10">
        <v>667</v>
      </c>
      <c r="C1199" s="44" t="s">
        <v>2744</v>
      </c>
      <c r="D1199" s="10">
        <v>12</v>
      </c>
      <c r="E1199" s="10" t="s">
        <v>2836</v>
      </c>
      <c r="F1199" s="10"/>
      <c r="H1199" t="str">
        <f t="shared" si="48"/>
        <v>667MET</v>
      </c>
      <c r="I1199" t="str">
        <f t="shared" si="49"/>
        <v>12-J08</v>
      </c>
      <c r="K1199" s="36" t="b">
        <f>ISNUMBER(MATCH(B1199,Selection!A:A,0))</f>
        <v>0</v>
      </c>
    </row>
    <row r="1200" spans="1:11" hidden="1">
      <c r="A1200" s="10">
        <v>2955</v>
      </c>
      <c r="B1200" s="10">
        <v>667</v>
      </c>
      <c r="C1200" s="44" t="s">
        <v>2248</v>
      </c>
      <c r="D1200" s="10">
        <v>12</v>
      </c>
      <c r="E1200" s="10" t="s">
        <v>2837</v>
      </c>
      <c r="F1200" s="10"/>
      <c r="H1200" t="str">
        <f t="shared" si="48"/>
        <v>667N</v>
      </c>
      <c r="I1200" t="str">
        <f t="shared" si="49"/>
        <v>12-J09</v>
      </c>
      <c r="K1200" s="36" t="b">
        <f>ISNUMBER(MATCH(B1200,Selection!A:A,0))</f>
        <v>0</v>
      </c>
    </row>
    <row r="1201" spans="1:11" hidden="1">
      <c r="A1201" s="10">
        <v>2958</v>
      </c>
      <c r="B1201" s="10">
        <v>669</v>
      </c>
      <c r="C1201" s="44" t="s">
        <v>2719</v>
      </c>
      <c r="D1201" s="10">
        <v>12</v>
      </c>
      <c r="E1201" s="10" t="s">
        <v>2593</v>
      </c>
      <c r="F1201" s="10" t="s">
        <v>2718</v>
      </c>
      <c r="H1201" t="str">
        <f t="shared" si="48"/>
        <v>669MET</v>
      </c>
      <c r="I1201" t="str">
        <f t="shared" si="49"/>
        <v>12-J10</v>
      </c>
      <c r="K1201" s="36" t="b">
        <f>ISNUMBER(MATCH(B1201,Selection!A:A,0))</f>
        <v>0</v>
      </c>
    </row>
    <row r="1202" spans="1:11" hidden="1">
      <c r="A1202" s="10">
        <v>2959</v>
      </c>
      <c r="B1202" s="10">
        <v>669</v>
      </c>
      <c r="C1202" s="44" t="s">
        <v>2248</v>
      </c>
      <c r="D1202" s="10">
        <v>13</v>
      </c>
      <c r="E1202" s="10" t="s">
        <v>2770</v>
      </c>
      <c r="F1202" s="10"/>
      <c r="H1202" t="str">
        <f t="shared" si="48"/>
        <v>669N</v>
      </c>
      <c r="I1202" t="str">
        <f t="shared" si="49"/>
        <v>13-A01</v>
      </c>
      <c r="K1202" s="36" t="b">
        <f>ISNUMBER(MATCH(B1202,Selection!A:A,0))</f>
        <v>0</v>
      </c>
    </row>
    <row r="1203" spans="1:11" hidden="1">
      <c r="A1203" s="10">
        <v>2960</v>
      </c>
      <c r="B1203" s="10">
        <v>670</v>
      </c>
      <c r="C1203" s="44" t="s">
        <v>2744</v>
      </c>
      <c r="D1203" s="10">
        <v>13</v>
      </c>
      <c r="E1203" s="10" t="s">
        <v>2771</v>
      </c>
      <c r="F1203" s="10"/>
      <c r="H1203" t="str">
        <f t="shared" si="48"/>
        <v>670MET</v>
      </c>
      <c r="I1203" t="str">
        <f t="shared" si="49"/>
        <v>13-A02</v>
      </c>
      <c r="K1203" s="36" t="b">
        <f>ISNUMBER(MATCH(B1203,Selection!A:A,0))</f>
        <v>0</v>
      </c>
    </row>
    <row r="1204" spans="1:11" hidden="1">
      <c r="A1204" s="10">
        <v>2961</v>
      </c>
      <c r="B1204" s="10">
        <v>670</v>
      </c>
      <c r="C1204" s="44" t="s">
        <v>2248</v>
      </c>
      <c r="D1204" s="10">
        <v>13</v>
      </c>
      <c r="E1204" s="10" t="s">
        <v>2763</v>
      </c>
      <c r="F1204" s="10"/>
      <c r="H1204" t="str">
        <f t="shared" si="48"/>
        <v>670N</v>
      </c>
      <c r="I1204" t="str">
        <f t="shared" si="49"/>
        <v>13-A03</v>
      </c>
      <c r="K1204" s="36" t="b">
        <f>ISNUMBER(MATCH(B1204,Selection!A:A,0))</f>
        <v>0</v>
      </c>
    </row>
    <row r="1205" spans="1:11" hidden="1">
      <c r="A1205" s="10">
        <v>2981</v>
      </c>
      <c r="B1205" s="10">
        <v>676</v>
      </c>
      <c r="C1205" s="44" t="s">
        <v>2690</v>
      </c>
      <c r="D1205" s="10">
        <v>13</v>
      </c>
      <c r="E1205" s="10" t="s">
        <v>2756</v>
      </c>
      <c r="F1205" s="10"/>
      <c r="H1205" t="str">
        <f t="shared" si="48"/>
        <v>676T</v>
      </c>
      <c r="I1205" t="str">
        <f t="shared" si="49"/>
        <v>13-A04</v>
      </c>
      <c r="K1205" s="36" t="b">
        <f>ISNUMBER(MATCH(B1205,Selection!A:A,0))</f>
        <v>0</v>
      </c>
    </row>
    <row r="1206" spans="1:11" hidden="1">
      <c r="A1206" s="10">
        <v>2980</v>
      </c>
      <c r="B1206" s="10">
        <v>676</v>
      </c>
      <c r="C1206" s="44" t="s">
        <v>2248</v>
      </c>
      <c r="D1206" s="10">
        <v>13</v>
      </c>
      <c r="E1206" s="10" t="s">
        <v>2757</v>
      </c>
      <c r="F1206" s="10"/>
      <c r="H1206" t="str">
        <f t="shared" si="48"/>
        <v>676N</v>
      </c>
      <c r="I1206" t="str">
        <f t="shared" si="49"/>
        <v>13-A05</v>
      </c>
      <c r="K1206" s="36" t="b">
        <f>ISNUMBER(MATCH(B1206,Selection!A:A,0))</f>
        <v>0</v>
      </c>
    </row>
    <row r="1207" spans="1:11" hidden="1">
      <c r="A1207" s="10">
        <v>2984</v>
      </c>
      <c r="B1207" s="10">
        <v>679</v>
      </c>
      <c r="C1207" s="44" t="s">
        <v>2744</v>
      </c>
      <c r="D1207" s="10">
        <v>13</v>
      </c>
      <c r="E1207" s="10" t="s">
        <v>2758</v>
      </c>
      <c r="F1207" s="10"/>
      <c r="H1207" t="str">
        <f t="shared" si="48"/>
        <v>679MET</v>
      </c>
      <c r="I1207" t="str">
        <f t="shared" si="49"/>
        <v>13-A06</v>
      </c>
      <c r="K1207" s="36" t="b">
        <f>ISNUMBER(MATCH(B1207,Selection!A:A,0))</f>
        <v>0</v>
      </c>
    </row>
    <row r="1208" spans="1:11" hidden="1">
      <c r="A1208" s="10">
        <v>2985</v>
      </c>
      <c r="B1208" s="10">
        <v>679</v>
      </c>
      <c r="C1208" s="44" t="s">
        <v>2248</v>
      </c>
      <c r="D1208" s="10">
        <v>13</v>
      </c>
      <c r="E1208" s="10" t="s">
        <v>2918</v>
      </c>
      <c r="F1208" s="10"/>
      <c r="H1208" t="str">
        <f t="shared" si="48"/>
        <v>679N</v>
      </c>
      <c r="I1208" t="str">
        <f t="shared" si="49"/>
        <v>13-A07</v>
      </c>
      <c r="K1208" s="36" t="b">
        <f>ISNUMBER(MATCH(B1208,Selection!A:A,0))</f>
        <v>0</v>
      </c>
    </row>
    <row r="1209" spans="1:11" hidden="1">
      <c r="A1209" s="10">
        <v>2986</v>
      </c>
      <c r="B1209" s="10">
        <v>680</v>
      </c>
      <c r="C1209" s="44" t="s">
        <v>2744</v>
      </c>
      <c r="D1209" s="10">
        <v>13</v>
      </c>
      <c r="E1209" s="10" t="s">
        <v>2919</v>
      </c>
      <c r="F1209" s="10"/>
      <c r="H1209" t="str">
        <f t="shared" si="48"/>
        <v>680MET</v>
      </c>
      <c r="I1209" t="str">
        <f t="shared" si="49"/>
        <v>13-A08</v>
      </c>
      <c r="K1209" s="36" t="b">
        <f>ISNUMBER(MATCH(B1209,Selection!A:A,0))</f>
        <v>0</v>
      </c>
    </row>
    <row r="1210" spans="1:11" hidden="1">
      <c r="A1210" s="10">
        <v>2997</v>
      </c>
      <c r="B1210" s="10">
        <v>680</v>
      </c>
      <c r="C1210" s="44" t="s">
        <v>2248</v>
      </c>
      <c r="D1210" s="10">
        <v>13</v>
      </c>
      <c r="E1210" s="10" t="s">
        <v>2920</v>
      </c>
      <c r="F1210" s="10"/>
      <c r="H1210" t="str">
        <f t="shared" si="48"/>
        <v>680N</v>
      </c>
      <c r="I1210" t="str">
        <f t="shared" si="49"/>
        <v>13-A09</v>
      </c>
      <c r="K1210" s="36" t="b">
        <f>ISNUMBER(MATCH(B1210,Selection!A:A,0))</f>
        <v>0</v>
      </c>
    </row>
    <row r="1211" spans="1:11" hidden="1">
      <c r="A1211" s="10">
        <v>2987</v>
      </c>
      <c r="B1211" s="10">
        <v>681</v>
      </c>
      <c r="C1211" s="44" t="s">
        <v>2744</v>
      </c>
      <c r="D1211" s="10">
        <v>13</v>
      </c>
      <c r="E1211" s="10" t="s">
        <v>2437</v>
      </c>
      <c r="F1211" s="10"/>
      <c r="H1211" t="str">
        <f t="shared" si="48"/>
        <v>681MET</v>
      </c>
      <c r="I1211" t="str">
        <f t="shared" si="49"/>
        <v>13-A10</v>
      </c>
      <c r="K1211" s="36" t="b">
        <f>ISNUMBER(MATCH(B1211,Selection!A:A,0))</f>
        <v>0</v>
      </c>
    </row>
    <row r="1212" spans="1:11" hidden="1">
      <c r="A1212" s="10">
        <v>2998</v>
      </c>
      <c r="B1212" s="10">
        <v>681</v>
      </c>
      <c r="C1212" s="44" t="s">
        <v>2248</v>
      </c>
      <c r="D1212" s="10">
        <v>13</v>
      </c>
      <c r="E1212" s="10" t="s">
        <v>2921</v>
      </c>
      <c r="F1212" s="10"/>
      <c r="H1212" t="str">
        <f t="shared" si="48"/>
        <v>681N</v>
      </c>
      <c r="I1212" t="str">
        <f t="shared" si="49"/>
        <v>13-B01</v>
      </c>
      <c r="K1212" s="36" t="b">
        <f>ISNUMBER(MATCH(B1212,Selection!A:A,0))</f>
        <v>0</v>
      </c>
    </row>
    <row r="1213" spans="1:11" hidden="1">
      <c r="A1213" s="10">
        <v>3020</v>
      </c>
      <c r="B1213" s="10">
        <v>690</v>
      </c>
      <c r="C1213" s="44" t="s">
        <v>2744</v>
      </c>
      <c r="D1213" s="10">
        <v>13</v>
      </c>
      <c r="E1213" s="10" t="s">
        <v>2922</v>
      </c>
      <c r="F1213" s="10"/>
      <c r="H1213" t="str">
        <f t="shared" si="48"/>
        <v>690MET</v>
      </c>
      <c r="I1213" t="str">
        <f t="shared" si="49"/>
        <v>13-B02</v>
      </c>
      <c r="K1213" s="36" t="b">
        <f>ISNUMBER(MATCH(B1213,Selection!A:A,0))</f>
        <v>0</v>
      </c>
    </row>
    <row r="1214" spans="1:11" hidden="1">
      <c r="A1214" s="10">
        <v>3021</v>
      </c>
      <c r="B1214" s="10">
        <v>690</v>
      </c>
      <c r="C1214" s="44" t="s">
        <v>2248</v>
      </c>
      <c r="D1214" s="10">
        <v>13</v>
      </c>
      <c r="E1214" s="10" t="s">
        <v>3082</v>
      </c>
      <c r="F1214" s="10"/>
      <c r="H1214" t="str">
        <f t="shared" si="48"/>
        <v>690N</v>
      </c>
      <c r="I1214" t="str">
        <f t="shared" si="49"/>
        <v>13-B03</v>
      </c>
      <c r="K1214" s="36" t="b">
        <f>ISNUMBER(MATCH(B1214,Selection!A:A,0))</f>
        <v>0</v>
      </c>
    </row>
    <row r="1215" spans="1:11" hidden="1">
      <c r="A1215" s="10">
        <v>4598</v>
      </c>
      <c r="B1215" s="10">
        <v>692</v>
      </c>
      <c r="C1215" s="44" t="s">
        <v>2690</v>
      </c>
      <c r="D1215" s="10">
        <v>13</v>
      </c>
      <c r="E1215" s="10" t="s">
        <v>3083</v>
      </c>
      <c r="F1215" s="10"/>
      <c r="H1215" t="str">
        <f t="shared" si="48"/>
        <v>692T</v>
      </c>
      <c r="I1215" t="str">
        <f t="shared" si="49"/>
        <v>13-B04</v>
      </c>
      <c r="K1215" s="36" t="b">
        <f>ISNUMBER(MATCH(B1215,Selection!A:A,0))</f>
        <v>0</v>
      </c>
    </row>
    <row r="1216" spans="1:11" hidden="1">
      <c r="A1216" s="10">
        <v>4597</v>
      </c>
      <c r="B1216" s="10">
        <v>692</v>
      </c>
      <c r="C1216" s="44" t="s">
        <v>2248</v>
      </c>
      <c r="D1216" s="10">
        <v>13</v>
      </c>
      <c r="E1216" s="10" t="s">
        <v>2938</v>
      </c>
      <c r="F1216" s="10"/>
      <c r="H1216" t="str">
        <f t="shared" si="48"/>
        <v>692N</v>
      </c>
      <c r="I1216" t="str">
        <f t="shared" si="49"/>
        <v>13-B05</v>
      </c>
      <c r="K1216" s="36" t="b">
        <f>ISNUMBER(MATCH(B1216,Selection!A:A,0))</f>
        <v>0</v>
      </c>
    </row>
    <row r="1217" spans="1:11" hidden="1">
      <c r="A1217" s="10">
        <v>3037</v>
      </c>
      <c r="B1217" s="10">
        <v>695</v>
      </c>
      <c r="C1217" s="44" t="s">
        <v>3170</v>
      </c>
      <c r="D1217" s="10">
        <v>13</v>
      </c>
      <c r="E1217" s="10" t="s">
        <v>2939</v>
      </c>
      <c r="F1217" s="10"/>
      <c r="H1217" t="str">
        <f t="shared" si="48"/>
        <v>695ADE</v>
      </c>
      <c r="I1217" t="str">
        <f t="shared" si="49"/>
        <v>13-B06</v>
      </c>
      <c r="K1217" s="36" t="b">
        <f>ISNUMBER(MATCH(B1217,Selection!A:A,0))</f>
        <v>0</v>
      </c>
    </row>
    <row r="1218" spans="1:11" hidden="1">
      <c r="A1218" s="10">
        <v>3038</v>
      </c>
      <c r="B1218" s="10">
        <v>695</v>
      </c>
      <c r="C1218" s="44" t="s">
        <v>2248</v>
      </c>
      <c r="D1218" s="10">
        <v>13</v>
      </c>
      <c r="E1218" s="10" t="s">
        <v>2940</v>
      </c>
      <c r="F1218" s="10"/>
      <c r="H1218" t="str">
        <f t="shared" ref="H1218:H1226" si="50">B1218&amp;C1218</f>
        <v>695N</v>
      </c>
      <c r="I1218" t="str">
        <f t="shared" ref="I1218:I1226" si="51">D1218&amp;"-"&amp;E1218</f>
        <v>13-B07</v>
      </c>
      <c r="K1218" s="36" t="b">
        <f>ISNUMBER(MATCH(B1218,Selection!A:A,0))</f>
        <v>0</v>
      </c>
    </row>
    <row r="1219" spans="1:11" hidden="1">
      <c r="A1219" s="10">
        <v>3039</v>
      </c>
      <c r="B1219" s="10">
        <v>696</v>
      </c>
      <c r="C1219" s="44" t="s">
        <v>3170</v>
      </c>
      <c r="D1219" s="10">
        <v>13</v>
      </c>
      <c r="E1219" s="10" t="s">
        <v>2941</v>
      </c>
      <c r="F1219" s="10"/>
      <c r="H1219" t="str">
        <f t="shared" si="50"/>
        <v>696ADE</v>
      </c>
      <c r="I1219" t="str">
        <f t="shared" si="51"/>
        <v>13-B08</v>
      </c>
      <c r="K1219" s="36" t="b">
        <f>ISNUMBER(MATCH(B1219,Selection!A:A,0))</f>
        <v>0</v>
      </c>
    </row>
    <row r="1220" spans="1:11" hidden="1">
      <c r="A1220" s="10">
        <v>3040</v>
      </c>
      <c r="B1220" s="10">
        <v>696</v>
      </c>
      <c r="C1220" s="44" t="s">
        <v>2248</v>
      </c>
      <c r="D1220" s="10">
        <v>13</v>
      </c>
      <c r="E1220" s="10" t="s">
        <v>2942</v>
      </c>
      <c r="F1220" s="10"/>
      <c r="H1220" t="str">
        <f t="shared" si="50"/>
        <v>696N</v>
      </c>
      <c r="I1220" t="str">
        <f t="shared" si="51"/>
        <v>13-B09</v>
      </c>
      <c r="K1220" s="36" t="b">
        <f>ISNUMBER(MATCH(B1220,Selection!A:A,0))</f>
        <v>0</v>
      </c>
    </row>
    <row r="1221" spans="1:11" hidden="1">
      <c r="A1221" s="10">
        <v>4600</v>
      </c>
      <c r="B1221" s="10">
        <v>702</v>
      </c>
      <c r="C1221" s="44" t="s">
        <v>2690</v>
      </c>
      <c r="D1221" s="10">
        <v>13</v>
      </c>
      <c r="E1221" s="10" t="s">
        <v>2784</v>
      </c>
      <c r="F1221" s="10"/>
      <c r="H1221" t="str">
        <f t="shared" si="50"/>
        <v>702T</v>
      </c>
      <c r="I1221" t="str">
        <f t="shared" si="51"/>
        <v>13-B10</v>
      </c>
      <c r="K1221" s="36" t="b">
        <f>ISNUMBER(MATCH(B1221,Selection!A:A,0))</f>
        <v>0</v>
      </c>
    </row>
    <row r="1222" spans="1:11" hidden="1">
      <c r="A1222" s="10">
        <v>4599</v>
      </c>
      <c r="B1222" s="10">
        <v>702</v>
      </c>
      <c r="C1222" s="44" t="s">
        <v>2248</v>
      </c>
      <c r="D1222" s="10">
        <v>13</v>
      </c>
      <c r="E1222" s="10" t="s">
        <v>2943</v>
      </c>
      <c r="F1222" s="10"/>
      <c r="H1222" t="str">
        <f t="shared" si="50"/>
        <v>702N</v>
      </c>
      <c r="I1222" t="str">
        <f t="shared" si="51"/>
        <v>13-C01</v>
      </c>
      <c r="K1222" s="36" t="b">
        <f>ISNUMBER(MATCH(B1222,Selection!A:A,0))</f>
        <v>0</v>
      </c>
    </row>
    <row r="1223" spans="1:11" hidden="1">
      <c r="A1223" s="10">
        <v>4604</v>
      </c>
      <c r="B1223" s="10">
        <v>711</v>
      </c>
      <c r="C1223" s="44" t="s">
        <v>2690</v>
      </c>
      <c r="D1223" s="10">
        <v>13</v>
      </c>
      <c r="E1223" s="10" t="s">
        <v>2944</v>
      </c>
      <c r="F1223" s="10"/>
      <c r="H1223" t="str">
        <f t="shared" si="50"/>
        <v>711T</v>
      </c>
      <c r="I1223" t="str">
        <f t="shared" si="51"/>
        <v>13-C02</v>
      </c>
      <c r="K1223" s="36" t="b">
        <f>ISNUMBER(MATCH(B1223,Selection!A:A,0))</f>
        <v>0</v>
      </c>
    </row>
    <row r="1224" spans="1:11" hidden="1">
      <c r="A1224" s="10">
        <v>4603</v>
      </c>
      <c r="B1224" s="10">
        <v>711</v>
      </c>
      <c r="C1224" s="44" t="s">
        <v>2248</v>
      </c>
      <c r="D1224" s="10">
        <v>13</v>
      </c>
      <c r="E1224" s="10" t="s">
        <v>2945</v>
      </c>
      <c r="F1224" s="10"/>
      <c r="H1224" t="str">
        <f t="shared" si="50"/>
        <v>711N</v>
      </c>
      <c r="I1224" t="str">
        <f t="shared" si="51"/>
        <v>13-C03</v>
      </c>
      <c r="K1224" s="36" t="b">
        <f>ISNUMBER(MATCH(B1224,Selection!A:A,0))</f>
        <v>0</v>
      </c>
    </row>
    <row r="1225" spans="1:11" hidden="1">
      <c r="A1225" s="10">
        <v>3098</v>
      </c>
      <c r="B1225" s="10">
        <v>712</v>
      </c>
      <c r="C1225" s="44" t="s">
        <v>2690</v>
      </c>
      <c r="D1225" s="10">
        <v>13</v>
      </c>
      <c r="E1225" s="10" t="s">
        <v>2946</v>
      </c>
      <c r="F1225" s="10"/>
      <c r="H1225" t="str">
        <f t="shared" si="50"/>
        <v>712T</v>
      </c>
      <c r="I1225" t="str">
        <f t="shared" si="51"/>
        <v>13-C04</v>
      </c>
      <c r="K1225" s="36" t="b">
        <f>ISNUMBER(MATCH(B1225,Selection!A:A,0))</f>
        <v>0</v>
      </c>
    </row>
    <row r="1226" spans="1:11" hidden="1">
      <c r="A1226" s="10">
        <v>3099</v>
      </c>
      <c r="B1226" s="10">
        <v>712</v>
      </c>
      <c r="C1226" s="44" t="s">
        <v>2248</v>
      </c>
      <c r="D1226" s="10">
        <v>13</v>
      </c>
      <c r="E1226" s="10" t="s">
        <v>2947</v>
      </c>
      <c r="F1226" s="10"/>
      <c r="H1226" t="str">
        <f t="shared" si="50"/>
        <v>712N</v>
      </c>
      <c r="I1226" t="str">
        <f t="shared" si="51"/>
        <v>13-C05</v>
      </c>
      <c r="K1226" s="36" t="b">
        <f>ISNUMBER(MATCH(B1226,Selection!A:A,0))</f>
        <v>0</v>
      </c>
    </row>
  </sheetData>
  <autoFilter ref="A1:K1226">
    <filterColumn colId="10">
      <filters>
        <filter val="TRUE"/>
      </filters>
    </filterColumn>
  </autoFilter>
  <sortState ref="A2:K1226">
    <sortCondition ref="B3:B1226"/>
  </sortState>
  <phoneticPr fontId="8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AH125"/>
  <sheetViews>
    <sheetView topLeftCell="A65" zoomScale="150" zoomScaleNormal="130" zoomScalePageLayoutView="130" workbookViewId="0">
      <selection activeCell="F93" sqref="F93"/>
    </sheetView>
  </sheetViews>
  <sheetFormatPr baseColWidth="10" defaultRowHeight="13"/>
  <cols>
    <col min="1" max="1" width="6.7109375" customWidth="1"/>
    <col min="2" max="10" width="5.85546875" style="6" customWidth="1"/>
    <col min="11" max="11" width="6" customWidth="1"/>
    <col min="16" max="21" width="7.5703125" style="6" customWidth="1"/>
    <col min="24" max="24" width="13.5703125" customWidth="1"/>
    <col min="25" max="25" width="10.7109375" style="88"/>
    <col min="26" max="26" width="6.7109375" customWidth="1"/>
    <col min="27" max="33" width="6.140625" customWidth="1"/>
  </cols>
  <sheetData>
    <row r="1" spans="2:34">
      <c r="P1" s="60" t="s">
        <v>2907</v>
      </c>
      <c r="Q1" s="60" t="s">
        <v>2908</v>
      </c>
      <c r="R1" s="60" t="s">
        <v>2892</v>
      </c>
      <c r="S1" s="60" t="s">
        <v>2893</v>
      </c>
      <c r="T1" s="60" t="s">
        <v>2894</v>
      </c>
      <c r="U1" s="60" t="s">
        <v>2895</v>
      </c>
      <c r="V1" s="60" t="s">
        <v>2896</v>
      </c>
      <c r="Y1" s="87" t="s">
        <v>1336</v>
      </c>
      <c r="Z1" s="60" t="s">
        <v>1337</v>
      </c>
      <c r="AA1" s="86" t="str">
        <f>P1</f>
        <v>BOX1</v>
      </c>
      <c r="AB1" s="86" t="str">
        <f t="shared" ref="AB1:AF1" si="0">Q1</f>
        <v>BOX2</v>
      </c>
      <c r="AC1" s="86" t="str">
        <f t="shared" si="0"/>
        <v>BOX3</v>
      </c>
      <c r="AD1" s="86" t="str">
        <f t="shared" si="0"/>
        <v>BOX4</v>
      </c>
      <c r="AE1" s="86" t="str">
        <f t="shared" si="0"/>
        <v>BOX5</v>
      </c>
      <c r="AF1" s="86" t="str">
        <f t="shared" si="0"/>
        <v>BOX6</v>
      </c>
      <c r="AG1" s="86" t="str">
        <f>V1</f>
        <v>BOX7</v>
      </c>
      <c r="AH1" s="86" t="s">
        <v>1338</v>
      </c>
    </row>
    <row r="2" spans="2:34">
      <c r="B2" s="26" t="s">
        <v>2554</v>
      </c>
      <c r="P2" s="6">
        <v>4573</v>
      </c>
      <c r="Q2" s="6">
        <v>3045</v>
      </c>
      <c r="R2" s="6">
        <v>3881</v>
      </c>
      <c r="S2" s="6">
        <v>2229</v>
      </c>
      <c r="T2" s="6">
        <v>1632</v>
      </c>
      <c r="U2" s="6">
        <v>1668</v>
      </c>
      <c r="V2" s="6">
        <v>856</v>
      </c>
      <c r="X2" s="37">
        <v>719</v>
      </c>
      <c r="Y2" s="88" t="str">
        <f t="shared" ref="Y2:Y33" si="1">X2&amp;"T"</f>
        <v>719T</v>
      </c>
      <c r="Z2">
        <f>INDEX('Cases at IMPPC'!A:A,MATCH(Y2,'Cases at IMPPC'!H:H,0))</f>
        <v>3166</v>
      </c>
      <c r="AA2" t="b">
        <f t="shared" ref="AA2:AA33" si="2">NOT(ISNA(MATCH($Z2,P:P,0)))</f>
        <v>0</v>
      </c>
      <c r="AB2" t="b">
        <f t="shared" ref="AB2:AB33" si="3">NOT(ISNA(MATCH($Z2,Q:Q,0)))</f>
        <v>1</v>
      </c>
      <c r="AC2" t="b">
        <f t="shared" ref="AC2:AC33" si="4">NOT(ISNA(MATCH($Z2,R:R,0)))</f>
        <v>0</v>
      </c>
      <c r="AD2" t="b">
        <f t="shared" ref="AD2:AD33" si="5">NOT(ISNA(MATCH($Z2,S:S,0)))</f>
        <v>0</v>
      </c>
      <c r="AE2" t="b">
        <f t="shared" ref="AE2:AE33" si="6">NOT(ISNA(MATCH($Z2,T:T,0)))</f>
        <v>0</v>
      </c>
      <c r="AF2" t="b">
        <f t="shared" ref="AF2:AF33" si="7">NOT(ISNA(MATCH($Z2,U:U,0)))</f>
        <v>0</v>
      </c>
      <c r="AG2" t="b">
        <f t="shared" ref="AG2:AG33" si="8">NOT(ISNA(MATCH($Z2,V:V,0)))</f>
        <v>0</v>
      </c>
      <c r="AH2">
        <f t="shared" ref="AH2:AH33" si="9">COUNTIF(AA2:AG2,"TRUE")</f>
        <v>1</v>
      </c>
    </row>
    <row r="3" spans="2:34">
      <c r="B3" s="26" t="s">
        <v>2525</v>
      </c>
      <c r="P3" s="6">
        <v>4574</v>
      </c>
      <c r="Q3" s="6">
        <v>3046</v>
      </c>
      <c r="R3" s="6">
        <v>3883</v>
      </c>
      <c r="S3" s="6">
        <v>2228</v>
      </c>
      <c r="T3" s="6">
        <v>1633</v>
      </c>
      <c r="U3" s="6">
        <v>1664</v>
      </c>
      <c r="X3" s="37">
        <v>724</v>
      </c>
      <c r="Y3" s="88" t="str">
        <f t="shared" si="1"/>
        <v>724T</v>
      </c>
      <c r="Z3">
        <f>INDEX('Cases at IMPPC'!A:A,MATCH(Y3,'Cases at IMPPC'!H:H,0))</f>
        <v>4612</v>
      </c>
      <c r="AA3" t="b">
        <f t="shared" si="2"/>
        <v>1</v>
      </c>
      <c r="AB3" t="b">
        <f t="shared" si="3"/>
        <v>0</v>
      </c>
      <c r="AC3" t="b">
        <f t="shared" si="4"/>
        <v>0</v>
      </c>
      <c r="AD3" t="b">
        <f t="shared" si="5"/>
        <v>0</v>
      </c>
      <c r="AE3" t="b">
        <f t="shared" si="6"/>
        <v>0</v>
      </c>
      <c r="AF3" t="b">
        <f t="shared" si="7"/>
        <v>0</v>
      </c>
      <c r="AG3" t="b">
        <f t="shared" si="8"/>
        <v>0</v>
      </c>
      <c r="AH3">
        <f t="shared" si="9"/>
        <v>1</v>
      </c>
    </row>
    <row r="4" spans="2:34">
      <c r="P4" s="6">
        <v>1647</v>
      </c>
      <c r="Q4" s="6">
        <v>2676</v>
      </c>
      <c r="R4" s="6">
        <v>3885</v>
      </c>
      <c r="S4" s="6">
        <v>1845</v>
      </c>
      <c r="T4" s="6">
        <v>1671</v>
      </c>
      <c r="U4" s="6">
        <v>1665</v>
      </c>
      <c r="X4" s="37">
        <v>846</v>
      </c>
      <c r="Y4" s="88" t="str">
        <f t="shared" si="1"/>
        <v>846T</v>
      </c>
      <c r="Z4">
        <f>INDEX('Cases at IMPPC'!A:A,MATCH(Y4,'Cases at IMPPC'!H:H,0))</f>
        <v>3873</v>
      </c>
      <c r="AA4" t="b">
        <f t="shared" si="2"/>
        <v>0</v>
      </c>
      <c r="AB4" t="b">
        <f t="shared" si="3"/>
        <v>1</v>
      </c>
      <c r="AC4" t="b">
        <f t="shared" si="4"/>
        <v>0</v>
      </c>
      <c r="AD4" t="b">
        <f t="shared" si="5"/>
        <v>0</v>
      </c>
      <c r="AE4" t="b">
        <f t="shared" si="6"/>
        <v>0</v>
      </c>
      <c r="AF4" t="b">
        <f t="shared" si="7"/>
        <v>0</v>
      </c>
      <c r="AG4" t="b">
        <f t="shared" si="8"/>
        <v>0</v>
      </c>
      <c r="AH4">
        <f t="shared" si="9"/>
        <v>1</v>
      </c>
    </row>
    <row r="5" spans="2:34">
      <c r="P5" s="6">
        <v>772</v>
      </c>
      <c r="Q5" s="6">
        <v>2675</v>
      </c>
      <c r="R5" s="6">
        <v>3888</v>
      </c>
      <c r="S5" s="6">
        <v>1844</v>
      </c>
      <c r="T5" s="6">
        <v>1672</v>
      </c>
      <c r="U5" s="6">
        <v>1667</v>
      </c>
      <c r="X5" s="37">
        <v>847</v>
      </c>
      <c r="Y5" s="88" t="str">
        <f t="shared" si="1"/>
        <v>847T</v>
      </c>
      <c r="Z5">
        <f>INDEX('Cases at IMPPC'!A:A,MATCH(Y5,'Cases at IMPPC'!H:H,0))</f>
        <v>3877</v>
      </c>
      <c r="AA5" t="b">
        <f t="shared" si="2"/>
        <v>0</v>
      </c>
      <c r="AB5" t="b">
        <f t="shared" si="3"/>
        <v>1</v>
      </c>
      <c r="AC5" t="b">
        <f t="shared" si="4"/>
        <v>0</v>
      </c>
      <c r="AD5" t="b">
        <f t="shared" si="5"/>
        <v>0</v>
      </c>
      <c r="AE5" t="b">
        <f t="shared" si="6"/>
        <v>0</v>
      </c>
      <c r="AF5" t="b">
        <f t="shared" si="7"/>
        <v>0</v>
      </c>
      <c r="AG5" t="b">
        <f t="shared" si="8"/>
        <v>0</v>
      </c>
      <c r="AH5">
        <f t="shared" si="9"/>
        <v>1</v>
      </c>
    </row>
    <row r="6" spans="2:34" ht="14" thickBot="1">
      <c r="B6" s="6" t="s">
        <v>2906</v>
      </c>
      <c r="P6" s="6">
        <v>2692</v>
      </c>
      <c r="Q6" s="6">
        <v>2674</v>
      </c>
      <c r="R6" s="6">
        <v>3891</v>
      </c>
      <c r="S6" s="6">
        <v>3036</v>
      </c>
      <c r="T6" s="6">
        <v>1724</v>
      </c>
      <c r="U6" s="6">
        <v>1669</v>
      </c>
      <c r="X6" s="37">
        <v>848</v>
      </c>
      <c r="Y6" s="88" t="str">
        <f t="shared" si="1"/>
        <v>848T</v>
      </c>
      <c r="Z6">
        <f>INDEX('Cases at IMPPC'!A:A,MATCH(Y6,'Cases at IMPPC'!H:H,0))</f>
        <v>3881</v>
      </c>
      <c r="AA6" t="b">
        <f t="shared" si="2"/>
        <v>0</v>
      </c>
      <c r="AB6" t="b">
        <f t="shared" si="3"/>
        <v>0</v>
      </c>
      <c r="AC6" t="b">
        <f t="shared" si="4"/>
        <v>1</v>
      </c>
      <c r="AD6" t="b">
        <f t="shared" si="5"/>
        <v>0</v>
      </c>
      <c r="AE6" t="b">
        <f t="shared" si="6"/>
        <v>0</v>
      </c>
      <c r="AF6" t="b">
        <f t="shared" si="7"/>
        <v>0</v>
      </c>
      <c r="AG6" t="b">
        <f t="shared" si="8"/>
        <v>0</v>
      </c>
      <c r="AH6">
        <f t="shared" si="9"/>
        <v>1</v>
      </c>
    </row>
    <row r="7" spans="2:34">
      <c r="B7" s="27">
        <v>4573</v>
      </c>
      <c r="C7" s="28">
        <v>4574</v>
      </c>
      <c r="D7" s="28">
        <v>1647</v>
      </c>
      <c r="E7" s="28">
        <v>772</v>
      </c>
      <c r="F7" s="28">
        <v>2692</v>
      </c>
      <c r="G7" s="28">
        <v>2691</v>
      </c>
      <c r="H7" s="28">
        <v>2690</v>
      </c>
      <c r="I7" s="28">
        <v>2689</v>
      </c>
      <c r="J7" s="29">
        <v>2728</v>
      </c>
      <c r="P7" s="6">
        <v>2691</v>
      </c>
      <c r="Q7" s="6">
        <v>2673</v>
      </c>
      <c r="R7" s="6">
        <v>3892</v>
      </c>
      <c r="S7" s="6">
        <v>3034</v>
      </c>
      <c r="T7" s="6">
        <v>1725</v>
      </c>
      <c r="U7" s="6">
        <v>1656</v>
      </c>
      <c r="X7" s="37">
        <v>849</v>
      </c>
      <c r="Y7" s="88" t="str">
        <f t="shared" si="1"/>
        <v>849T</v>
      </c>
      <c r="Z7">
        <f>INDEX('Cases at IMPPC'!A:A,MATCH(Y7,'Cases at IMPPC'!H:H,0))</f>
        <v>3885</v>
      </c>
      <c r="AA7" t="b">
        <f t="shared" si="2"/>
        <v>0</v>
      </c>
      <c r="AB7" t="b">
        <f t="shared" si="3"/>
        <v>0</v>
      </c>
      <c r="AC7" t="b">
        <f t="shared" si="4"/>
        <v>1</v>
      </c>
      <c r="AD7" t="b">
        <f t="shared" si="5"/>
        <v>0</v>
      </c>
      <c r="AE7" t="b">
        <f t="shared" si="6"/>
        <v>0</v>
      </c>
      <c r="AF7" t="b">
        <f t="shared" si="7"/>
        <v>0</v>
      </c>
      <c r="AG7" t="b">
        <f t="shared" si="8"/>
        <v>0</v>
      </c>
      <c r="AH7">
        <f t="shared" si="9"/>
        <v>1</v>
      </c>
    </row>
    <row r="8" spans="2:34">
      <c r="B8" s="30">
        <v>2727</v>
      </c>
      <c r="C8" s="31">
        <v>2969</v>
      </c>
      <c r="D8" s="31">
        <v>2967</v>
      </c>
      <c r="E8" s="31">
        <v>3064</v>
      </c>
      <c r="F8" s="31">
        <v>3063</v>
      </c>
      <c r="G8" s="31">
        <v>692</v>
      </c>
      <c r="H8" s="31">
        <v>1635</v>
      </c>
      <c r="I8" s="31">
        <v>2910</v>
      </c>
      <c r="J8" s="32">
        <v>2908</v>
      </c>
      <c r="P8" s="6">
        <v>2690</v>
      </c>
      <c r="Q8" s="6">
        <v>2593</v>
      </c>
      <c r="R8" s="6">
        <v>3894</v>
      </c>
      <c r="S8" s="6">
        <v>3007</v>
      </c>
      <c r="T8" s="6">
        <v>1762</v>
      </c>
      <c r="U8" s="6">
        <v>1657</v>
      </c>
      <c r="X8" s="37">
        <v>850</v>
      </c>
      <c r="Y8" s="88" t="str">
        <f t="shared" si="1"/>
        <v>850T</v>
      </c>
      <c r="Z8">
        <f>INDEX('Cases at IMPPC'!A:A,MATCH(Y8,'Cases at IMPPC'!H:H,0))</f>
        <v>3891</v>
      </c>
      <c r="AA8" t="b">
        <f t="shared" si="2"/>
        <v>0</v>
      </c>
      <c r="AB8" t="b">
        <f t="shared" si="3"/>
        <v>0</v>
      </c>
      <c r="AC8" t="b">
        <f t="shared" si="4"/>
        <v>1</v>
      </c>
      <c r="AD8" t="b">
        <f t="shared" si="5"/>
        <v>0</v>
      </c>
      <c r="AE8" t="b">
        <f t="shared" si="6"/>
        <v>0</v>
      </c>
      <c r="AF8" t="b">
        <f t="shared" si="7"/>
        <v>0</v>
      </c>
      <c r="AG8" t="b">
        <f t="shared" si="8"/>
        <v>0</v>
      </c>
      <c r="AH8">
        <f t="shared" si="9"/>
        <v>1</v>
      </c>
    </row>
    <row r="9" spans="2:34">
      <c r="B9" s="30">
        <v>2909</v>
      </c>
      <c r="C9" s="31">
        <v>2901</v>
      </c>
      <c r="D9" s="31">
        <v>2905</v>
      </c>
      <c r="E9" s="31">
        <v>2900</v>
      </c>
      <c r="F9" s="31">
        <v>4884</v>
      </c>
      <c r="G9" s="31">
        <v>4895</v>
      </c>
      <c r="H9" s="31">
        <v>4890</v>
      </c>
      <c r="I9" s="31">
        <v>421</v>
      </c>
      <c r="J9" s="32">
        <v>4611</v>
      </c>
      <c r="P9" s="6">
        <v>2689</v>
      </c>
      <c r="Q9" s="6">
        <v>2584</v>
      </c>
      <c r="R9" s="6">
        <v>3896</v>
      </c>
      <c r="S9" s="6">
        <v>3006</v>
      </c>
      <c r="T9" s="6">
        <v>1763</v>
      </c>
      <c r="U9" s="6">
        <v>1658</v>
      </c>
      <c r="X9" s="37">
        <v>851</v>
      </c>
      <c r="Y9" s="88" t="str">
        <f t="shared" si="1"/>
        <v>851T</v>
      </c>
      <c r="Z9">
        <f>INDEX('Cases at IMPPC'!A:A,MATCH(Y9,'Cases at IMPPC'!H:H,0))</f>
        <v>3894</v>
      </c>
      <c r="AA9" t="b">
        <f t="shared" si="2"/>
        <v>0</v>
      </c>
      <c r="AB9" t="b">
        <f t="shared" si="3"/>
        <v>0</v>
      </c>
      <c r="AC9" t="b">
        <f t="shared" si="4"/>
        <v>1</v>
      </c>
      <c r="AD9" t="b">
        <f t="shared" si="5"/>
        <v>0</v>
      </c>
      <c r="AE9" t="b">
        <f t="shared" si="6"/>
        <v>0</v>
      </c>
      <c r="AF9" t="b">
        <f t="shared" si="7"/>
        <v>0</v>
      </c>
      <c r="AG9" t="b">
        <f t="shared" si="8"/>
        <v>0</v>
      </c>
      <c r="AH9">
        <f t="shared" si="9"/>
        <v>1</v>
      </c>
    </row>
    <row r="10" spans="2:34">
      <c r="B10" s="30">
        <v>4612</v>
      </c>
      <c r="C10" s="31">
        <v>2872</v>
      </c>
      <c r="D10" s="31">
        <v>695</v>
      </c>
      <c r="E10" s="31">
        <v>292</v>
      </c>
      <c r="F10" s="31">
        <v>2899</v>
      </c>
      <c r="G10" s="31">
        <v>2898</v>
      </c>
      <c r="H10" s="31">
        <v>2871</v>
      </c>
      <c r="I10" s="31">
        <v>2870</v>
      </c>
      <c r="J10" s="32">
        <v>2869</v>
      </c>
      <c r="P10" s="6">
        <v>2728</v>
      </c>
      <c r="Q10" s="6">
        <v>4923</v>
      </c>
      <c r="R10" s="6">
        <v>3898</v>
      </c>
      <c r="S10" s="6">
        <v>2978</v>
      </c>
      <c r="T10" s="6">
        <v>1772</v>
      </c>
      <c r="U10" s="6">
        <v>1659</v>
      </c>
      <c r="X10" s="37">
        <v>852</v>
      </c>
      <c r="Y10" s="88" t="str">
        <f t="shared" si="1"/>
        <v>852T</v>
      </c>
      <c r="Z10">
        <f>INDEX('Cases at IMPPC'!A:A,MATCH(Y10,'Cases at IMPPC'!H:H,0))</f>
        <v>3898</v>
      </c>
      <c r="AA10" t="b">
        <f t="shared" si="2"/>
        <v>0</v>
      </c>
      <c r="AB10" t="b">
        <f t="shared" si="3"/>
        <v>0</v>
      </c>
      <c r="AC10" t="b">
        <f t="shared" si="4"/>
        <v>1</v>
      </c>
      <c r="AD10" t="b">
        <f t="shared" si="5"/>
        <v>0</v>
      </c>
      <c r="AE10" t="b">
        <f t="shared" si="6"/>
        <v>0</v>
      </c>
      <c r="AF10" t="b">
        <f t="shared" si="7"/>
        <v>0</v>
      </c>
      <c r="AG10" t="b">
        <f t="shared" si="8"/>
        <v>0</v>
      </c>
      <c r="AH10">
        <f t="shared" si="9"/>
        <v>1</v>
      </c>
    </row>
    <row r="11" spans="2:34">
      <c r="B11" s="30">
        <v>4605</v>
      </c>
      <c r="C11" s="31">
        <v>4606</v>
      </c>
      <c r="D11" s="31">
        <v>4607</v>
      </c>
      <c r="E11" s="31">
        <v>4608</v>
      </c>
      <c r="F11" s="31">
        <v>2904</v>
      </c>
      <c r="G11" s="31">
        <v>2666</v>
      </c>
      <c r="H11" s="31">
        <v>2665</v>
      </c>
      <c r="I11" s="31">
        <v>2923</v>
      </c>
      <c r="J11" s="32">
        <v>4903</v>
      </c>
      <c r="P11" s="6">
        <v>2727</v>
      </c>
      <c r="Q11" s="6">
        <v>2501</v>
      </c>
      <c r="R11" s="6">
        <v>3902</v>
      </c>
      <c r="S11" s="6">
        <v>2977</v>
      </c>
      <c r="T11" s="6">
        <v>2466</v>
      </c>
      <c r="U11" s="6">
        <v>2849</v>
      </c>
      <c r="X11" s="37">
        <v>853</v>
      </c>
      <c r="Y11" s="88" t="str">
        <f t="shared" si="1"/>
        <v>853T</v>
      </c>
      <c r="Z11">
        <f>INDEX('Cases at IMPPC'!A:A,MATCH(Y11,'Cases at IMPPC'!H:H,0))</f>
        <v>3903</v>
      </c>
      <c r="AA11" t="b">
        <f t="shared" si="2"/>
        <v>0</v>
      </c>
      <c r="AB11" t="b">
        <f t="shared" si="3"/>
        <v>0</v>
      </c>
      <c r="AC11" t="b">
        <f t="shared" si="4"/>
        <v>1</v>
      </c>
      <c r="AD11" t="b">
        <f t="shared" si="5"/>
        <v>0</v>
      </c>
      <c r="AE11" t="b">
        <f t="shared" si="6"/>
        <v>0</v>
      </c>
      <c r="AF11" t="b">
        <f t="shared" si="7"/>
        <v>0</v>
      </c>
      <c r="AG11" t="b">
        <f t="shared" si="8"/>
        <v>0</v>
      </c>
      <c r="AH11">
        <f t="shared" si="9"/>
        <v>1</v>
      </c>
    </row>
    <row r="12" spans="2:34">
      <c r="B12" s="30">
        <v>4906</v>
      </c>
      <c r="C12" s="31">
        <v>1954</v>
      </c>
      <c r="D12" s="31">
        <v>2559</v>
      </c>
      <c r="E12" s="31">
        <v>2558</v>
      </c>
      <c r="F12" s="31">
        <v>4904</v>
      </c>
      <c r="G12" s="31">
        <v>4905</v>
      </c>
      <c r="H12" s="31">
        <v>2580</v>
      </c>
      <c r="I12" s="31">
        <v>2579</v>
      </c>
      <c r="J12" s="32">
        <v>4586</v>
      </c>
      <c r="P12" s="6">
        <v>2969</v>
      </c>
      <c r="Q12" s="6">
        <v>2275</v>
      </c>
      <c r="R12" s="6">
        <v>3903</v>
      </c>
      <c r="S12" s="6">
        <v>4898</v>
      </c>
      <c r="T12" s="6">
        <v>2467</v>
      </c>
      <c r="U12" s="6">
        <v>2850</v>
      </c>
      <c r="X12" s="37">
        <v>854</v>
      </c>
      <c r="Y12" s="88" t="str">
        <f t="shared" si="1"/>
        <v>854T</v>
      </c>
      <c r="Z12">
        <f>INDEX('Cases at IMPPC'!A:A,MATCH(Y12,'Cases at IMPPC'!H:H,0))</f>
        <v>3908</v>
      </c>
      <c r="AA12" t="b">
        <f t="shared" si="2"/>
        <v>0</v>
      </c>
      <c r="AB12" t="b">
        <f t="shared" si="3"/>
        <v>0</v>
      </c>
      <c r="AC12" t="b">
        <f t="shared" si="4"/>
        <v>1</v>
      </c>
      <c r="AD12" t="b">
        <f t="shared" si="5"/>
        <v>0</v>
      </c>
      <c r="AE12" t="b">
        <f t="shared" si="6"/>
        <v>0</v>
      </c>
      <c r="AF12" t="b">
        <f t="shared" si="7"/>
        <v>0</v>
      </c>
      <c r="AG12" t="b">
        <f t="shared" si="8"/>
        <v>0</v>
      </c>
      <c r="AH12">
        <f t="shared" si="9"/>
        <v>1</v>
      </c>
    </row>
    <row r="13" spans="2:34">
      <c r="B13" s="30">
        <v>4587</v>
      </c>
      <c r="C13" s="31">
        <v>2389</v>
      </c>
      <c r="D13" s="31">
        <v>2388</v>
      </c>
      <c r="E13" s="31">
        <v>2391</v>
      </c>
      <c r="F13" s="31">
        <v>2390</v>
      </c>
      <c r="G13" s="31">
        <v>2357</v>
      </c>
      <c r="H13" s="31">
        <v>2356</v>
      </c>
      <c r="I13" s="31">
        <v>4920</v>
      </c>
      <c r="J13" s="32">
        <v>4921</v>
      </c>
      <c r="P13" s="6">
        <v>2967</v>
      </c>
      <c r="Q13" s="6">
        <v>2276</v>
      </c>
      <c r="R13" s="6">
        <v>3905</v>
      </c>
      <c r="S13" s="6">
        <v>4899</v>
      </c>
      <c r="T13" s="6">
        <v>2263</v>
      </c>
      <c r="U13" s="6">
        <v>2033</v>
      </c>
      <c r="X13" s="37">
        <v>855</v>
      </c>
      <c r="Y13" s="88" t="str">
        <f t="shared" si="1"/>
        <v>855T</v>
      </c>
      <c r="Z13">
        <f>INDEX('Cases at IMPPC'!A:A,MATCH(Y13,'Cases at IMPPC'!H:H,0))</f>
        <v>3913</v>
      </c>
      <c r="AA13" t="b">
        <f t="shared" si="2"/>
        <v>0</v>
      </c>
      <c r="AB13" t="b">
        <f t="shared" si="3"/>
        <v>0</v>
      </c>
      <c r="AC13" t="b">
        <f t="shared" si="4"/>
        <v>1</v>
      </c>
      <c r="AD13" t="b">
        <f t="shared" si="5"/>
        <v>0</v>
      </c>
      <c r="AE13" t="b">
        <f t="shared" si="6"/>
        <v>0</v>
      </c>
      <c r="AF13" t="b">
        <f t="shared" si="7"/>
        <v>0</v>
      </c>
      <c r="AG13" t="b">
        <f t="shared" si="8"/>
        <v>0</v>
      </c>
      <c r="AH13">
        <f t="shared" si="9"/>
        <v>1</v>
      </c>
    </row>
    <row r="14" spans="2:34">
      <c r="B14" s="30">
        <v>4916</v>
      </c>
      <c r="C14" s="31">
        <v>2514</v>
      </c>
      <c r="D14" s="31">
        <v>2223</v>
      </c>
      <c r="E14" s="31">
        <v>4915</v>
      </c>
      <c r="F14" s="31">
        <v>4912</v>
      </c>
      <c r="G14" s="31">
        <v>4913</v>
      </c>
      <c r="H14" s="31">
        <v>4584</v>
      </c>
      <c r="I14" s="31">
        <v>4585</v>
      </c>
      <c r="J14" s="32">
        <v>2259</v>
      </c>
      <c r="P14" s="6">
        <v>3064</v>
      </c>
      <c r="Q14" s="6">
        <v>1639</v>
      </c>
      <c r="R14" s="6">
        <v>3908</v>
      </c>
      <c r="S14" s="6">
        <v>2641</v>
      </c>
      <c r="T14" s="6">
        <v>2264</v>
      </c>
      <c r="U14" s="6">
        <v>2880</v>
      </c>
      <c r="X14" s="37">
        <v>856</v>
      </c>
      <c r="Y14" s="88" t="str">
        <f t="shared" si="1"/>
        <v>856T</v>
      </c>
      <c r="Z14">
        <f>INDEX('Cases at IMPPC'!A:A,MATCH(Y14,'Cases at IMPPC'!H:H,0))</f>
        <v>3916</v>
      </c>
      <c r="AA14" t="b">
        <f t="shared" si="2"/>
        <v>0</v>
      </c>
      <c r="AB14" t="b">
        <f t="shared" si="3"/>
        <v>0</v>
      </c>
      <c r="AC14" t="b">
        <f t="shared" si="4"/>
        <v>1</v>
      </c>
      <c r="AD14" t="b">
        <f t="shared" si="5"/>
        <v>0</v>
      </c>
      <c r="AE14" t="b">
        <f t="shared" si="6"/>
        <v>0</v>
      </c>
      <c r="AF14" t="b">
        <f t="shared" si="7"/>
        <v>0</v>
      </c>
      <c r="AG14" t="b">
        <f t="shared" si="8"/>
        <v>0</v>
      </c>
      <c r="AH14">
        <f t="shared" si="9"/>
        <v>1</v>
      </c>
    </row>
    <row r="15" spans="2:34" ht="14" thickBot="1">
      <c r="B15" s="33">
        <v>2289</v>
      </c>
      <c r="C15" s="34">
        <v>3215</v>
      </c>
      <c r="D15" s="34">
        <v>2007</v>
      </c>
      <c r="E15" s="34">
        <v>2008</v>
      </c>
      <c r="F15" s="34">
        <v>2731</v>
      </c>
      <c r="G15" s="34">
        <v>2732</v>
      </c>
      <c r="H15" s="34">
        <v>2839</v>
      </c>
      <c r="I15" s="34">
        <v>894</v>
      </c>
      <c r="J15" s="35">
        <v>682</v>
      </c>
      <c r="P15" s="6">
        <v>3063</v>
      </c>
      <c r="Q15" s="6">
        <v>1640</v>
      </c>
      <c r="R15" s="6">
        <v>3910</v>
      </c>
      <c r="S15" s="6">
        <v>2642</v>
      </c>
      <c r="T15" s="6">
        <v>2273</v>
      </c>
      <c r="U15" s="6">
        <v>2883</v>
      </c>
      <c r="X15" s="37">
        <v>857</v>
      </c>
      <c r="Y15" s="88" t="str">
        <f t="shared" si="1"/>
        <v>857T</v>
      </c>
      <c r="Z15">
        <f>INDEX('Cases at IMPPC'!A:A,MATCH(Y15,'Cases at IMPPC'!H:H,0))</f>
        <v>3922</v>
      </c>
      <c r="AA15" t="b">
        <f t="shared" si="2"/>
        <v>0</v>
      </c>
      <c r="AB15" t="b">
        <f t="shared" si="3"/>
        <v>0</v>
      </c>
      <c r="AC15" t="b">
        <f t="shared" si="4"/>
        <v>1</v>
      </c>
      <c r="AD15" t="b">
        <f t="shared" si="5"/>
        <v>0</v>
      </c>
      <c r="AE15" t="b">
        <f t="shared" si="6"/>
        <v>0</v>
      </c>
      <c r="AF15" t="b">
        <f t="shared" si="7"/>
        <v>0</v>
      </c>
      <c r="AG15" t="b">
        <f t="shared" si="8"/>
        <v>0</v>
      </c>
      <c r="AH15">
        <f t="shared" si="9"/>
        <v>1</v>
      </c>
    </row>
    <row r="16" spans="2:34">
      <c r="P16" s="6">
        <v>692</v>
      </c>
      <c r="Q16" s="6">
        <v>2581</v>
      </c>
      <c r="R16" s="6">
        <v>3913</v>
      </c>
      <c r="S16" s="6">
        <v>2643</v>
      </c>
      <c r="T16" s="6">
        <v>2274</v>
      </c>
      <c r="U16" s="6">
        <v>2884</v>
      </c>
      <c r="X16" s="37">
        <v>858</v>
      </c>
      <c r="Y16" s="88" t="str">
        <f t="shared" si="1"/>
        <v>858T</v>
      </c>
      <c r="Z16">
        <f>INDEX('Cases at IMPPC'!A:A,MATCH(Y16,'Cases at IMPPC'!H:H,0))</f>
        <v>3926</v>
      </c>
      <c r="AA16" t="b">
        <f t="shared" si="2"/>
        <v>0</v>
      </c>
      <c r="AB16" t="b">
        <f t="shared" si="3"/>
        <v>0</v>
      </c>
      <c r="AC16" t="b">
        <f t="shared" si="4"/>
        <v>1</v>
      </c>
      <c r="AD16" t="b">
        <f t="shared" si="5"/>
        <v>0</v>
      </c>
      <c r="AE16" t="b">
        <f t="shared" si="6"/>
        <v>0</v>
      </c>
      <c r="AF16" t="b">
        <f t="shared" si="7"/>
        <v>0</v>
      </c>
      <c r="AG16" t="b">
        <f t="shared" si="8"/>
        <v>0</v>
      </c>
      <c r="AH16">
        <f t="shared" si="9"/>
        <v>1</v>
      </c>
    </row>
    <row r="17" spans="2:34" ht="14" thickBot="1">
      <c r="B17" s="6" t="s">
        <v>2923</v>
      </c>
      <c r="P17" s="6">
        <v>1635</v>
      </c>
      <c r="Q17" s="6">
        <v>2582</v>
      </c>
      <c r="R17" s="6">
        <v>3914</v>
      </c>
      <c r="S17" s="6">
        <v>2644</v>
      </c>
      <c r="T17" s="6">
        <v>2279</v>
      </c>
      <c r="U17" s="6">
        <v>2959</v>
      </c>
      <c r="X17" s="37">
        <v>859</v>
      </c>
      <c r="Y17" s="88" t="str">
        <f t="shared" si="1"/>
        <v>859T</v>
      </c>
      <c r="Z17">
        <f>INDEX('Cases at IMPPC'!A:A,MATCH(Y17,'Cases at IMPPC'!H:H,0))</f>
        <v>3931</v>
      </c>
      <c r="AA17" t="b">
        <f t="shared" si="2"/>
        <v>0</v>
      </c>
      <c r="AB17" t="b">
        <f t="shared" si="3"/>
        <v>0</v>
      </c>
      <c r="AC17" t="b">
        <f t="shared" si="4"/>
        <v>1</v>
      </c>
      <c r="AD17" t="b">
        <f t="shared" si="5"/>
        <v>0</v>
      </c>
      <c r="AE17" t="b">
        <f t="shared" si="6"/>
        <v>0</v>
      </c>
      <c r="AF17" t="b">
        <f t="shared" si="7"/>
        <v>0</v>
      </c>
      <c r="AG17" t="b">
        <f t="shared" si="8"/>
        <v>0</v>
      </c>
      <c r="AH17">
        <f t="shared" si="9"/>
        <v>1</v>
      </c>
    </row>
    <row r="18" spans="2:34">
      <c r="B18" s="27">
        <v>3045</v>
      </c>
      <c r="C18" s="28">
        <v>3046</v>
      </c>
      <c r="D18" s="28">
        <v>2676</v>
      </c>
      <c r="E18" s="28">
        <v>2675</v>
      </c>
      <c r="F18" s="28">
        <v>2674</v>
      </c>
      <c r="G18" s="28">
        <v>2673</v>
      </c>
      <c r="H18" s="28">
        <v>2593</v>
      </c>
      <c r="I18" s="28">
        <v>2584</v>
      </c>
      <c r="J18" s="28">
        <v>4923</v>
      </c>
      <c r="K18" s="29">
        <v>2501</v>
      </c>
      <c r="P18" s="6">
        <v>2910</v>
      </c>
      <c r="Q18" s="6">
        <v>2882</v>
      </c>
      <c r="R18" s="6">
        <v>3916</v>
      </c>
      <c r="S18" s="6">
        <v>2645</v>
      </c>
      <c r="T18" s="6">
        <v>2280</v>
      </c>
      <c r="U18" s="6">
        <v>2958</v>
      </c>
      <c r="X18" s="37">
        <v>860</v>
      </c>
      <c r="Y18" s="88" t="str">
        <f t="shared" si="1"/>
        <v>860T</v>
      </c>
      <c r="Z18">
        <f>INDEX('Cases at IMPPC'!A:A,MATCH(Y18,'Cases at IMPPC'!H:H,0))</f>
        <v>3936</v>
      </c>
      <c r="AA18" t="b">
        <f t="shared" si="2"/>
        <v>0</v>
      </c>
      <c r="AB18" t="b">
        <f t="shared" si="3"/>
        <v>0</v>
      </c>
      <c r="AC18" t="b">
        <f t="shared" si="4"/>
        <v>1</v>
      </c>
      <c r="AD18" t="b">
        <f t="shared" si="5"/>
        <v>0</v>
      </c>
      <c r="AE18" t="b">
        <f t="shared" si="6"/>
        <v>0</v>
      </c>
      <c r="AF18" t="b">
        <f t="shared" si="7"/>
        <v>0</v>
      </c>
      <c r="AG18" t="b">
        <f t="shared" si="8"/>
        <v>0</v>
      </c>
      <c r="AH18">
        <f t="shared" si="9"/>
        <v>1</v>
      </c>
    </row>
    <row r="19" spans="2:34">
      <c r="B19" s="30">
        <v>2275</v>
      </c>
      <c r="C19" s="31">
        <v>2276</v>
      </c>
      <c r="D19" s="31">
        <v>1639</v>
      </c>
      <c r="E19" s="31">
        <v>1640</v>
      </c>
      <c r="F19" s="31">
        <v>2581</v>
      </c>
      <c r="G19" s="31">
        <v>2582</v>
      </c>
      <c r="H19" s="31">
        <v>2882</v>
      </c>
      <c r="I19" s="31">
        <v>2881</v>
      </c>
      <c r="J19" s="31">
        <v>4591</v>
      </c>
      <c r="K19" s="32">
        <v>2902</v>
      </c>
      <c r="P19" s="6">
        <v>2908</v>
      </c>
      <c r="Q19" s="6">
        <v>2881</v>
      </c>
      <c r="R19" s="6">
        <v>3919</v>
      </c>
      <c r="S19" s="6">
        <v>2646</v>
      </c>
      <c r="T19" s="6">
        <v>2254</v>
      </c>
      <c r="U19" s="6">
        <v>2464</v>
      </c>
      <c r="X19" s="37">
        <v>861</v>
      </c>
      <c r="Y19" s="88" t="str">
        <f t="shared" si="1"/>
        <v>861T</v>
      </c>
      <c r="Z19">
        <f>INDEX('Cases at IMPPC'!A:A,MATCH(Y19,'Cases at IMPPC'!H:H,0))</f>
        <v>3940</v>
      </c>
      <c r="AA19" t="b">
        <f t="shared" si="2"/>
        <v>0</v>
      </c>
      <c r="AB19" t="b">
        <f t="shared" si="3"/>
        <v>0</v>
      </c>
      <c r="AC19" t="b">
        <f t="shared" si="4"/>
        <v>1</v>
      </c>
      <c r="AD19" t="b">
        <f t="shared" si="5"/>
        <v>0</v>
      </c>
      <c r="AE19" t="b">
        <f t="shared" si="6"/>
        <v>0</v>
      </c>
      <c r="AF19" t="b">
        <f t="shared" si="7"/>
        <v>0</v>
      </c>
      <c r="AG19" t="b">
        <f t="shared" si="8"/>
        <v>0</v>
      </c>
      <c r="AH19">
        <f t="shared" si="9"/>
        <v>1</v>
      </c>
    </row>
    <row r="20" spans="2:34">
      <c r="B20" s="30">
        <v>1075</v>
      </c>
      <c r="C20" s="31">
        <v>1688</v>
      </c>
      <c r="D20" s="31">
        <v>2579</v>
      </c>
      <c r="E20" s="31">
        <v>2577</v>
      </c>
      <c r="F20" s="31">
        <v>2358</v>
      </c>
      <c r="G20" s="31">
        <v>2359</v>
      </c>
      <c r="H20" s="31">
        <v>4926</v>
      </c>
      <c r="I20" s="31">
        <v>2277</v>
      </c>
      <c r="J20" s="31">
        <v>4928</v>
      </c>
      <c r="K20" s="32">
        <v>2291</v>
      </c>
      <c r="P20" s="6">
        <v>2909</v>
      </c>
      <c r="Q20" s="6">
        <v>4591</v>
      </c>
      <c r="R20" s="6">
        <v>3922</v>
      </c>
      <c r="S20" s="6">
        <v>2649</v>
      </c>
      <c r="T20" s="6">
        <v>2255</v>
      </c>
      <c r="U20" s="6">
        <v>2494</v>
      </c>
      <c r="X20" s="37">
        <v>862</v>
      </c>
      <c r="Y20" s="88" t="str">
        <f t="shared" si="1"/>
        <v>862T</v>
      </c>
      <c r="Z20">
        <f>INDEX('Cases at IMPPC'!A:A,MATCH(Y20,'Cases at IMPPC'!H:H,0))</f>
        <v>3945</v>
      </c>
      <c r="AA20" t="b">
        <f t="shared" si="2"/>
        <v>0</v>
      </c>
      <c r="AB20" t="b">
        <f t="shared" si="3"/>
        <v>0</v>
      </c>
      <c r="AC20" t="b">
        <f t="shared" si="4"/>
        <v>1</v>
      </c>
      <c r="AD20" t="b">
        <f t="shared" si="5"/>
        <v>0</v>
      </c>
      <c r="AE20" t="b">
        <f t="shared" si="6"/>
        <v>0</v>
      </c>
      <c r="AF20" t="b">
        <f t="shared" si="7"/>
        <v>0</v>
      </c>
      <c r="AG20" t="b">
        <f t="shared" si="8"/>
        <v>0</v>
      </c>
      <c r="AH20">
        <f t="shared" si="9"/>
        <v>1</v>
      </c>
    </row>
    <row r="21" spans="2:34">
      <c r="B21" s="30">
        <v>4581</v>
      </c>
      <c r="C21" s="31">
        <v>4582</v>
      </c>
      <c r="D21" s="31">
        <v>2907</v>
      </c>
      <c r="E21" s="31">
        <v>2906</v>
      </c>
      <c r="F21" s="31">
        <v>1595</v>
      </c>
      <c r="G21" s="31" t="s">
        <v>2924</v>
      </c>
      <c r="H21" s="31">
        <v>414</v>
      </c>
      <c r="I21" s="31">
        <v>871</v>
      </c>
      <c r="J21" s="31">
        <v>1615</v>
      </c>
      <c r="K21" s="32">
        <v>1616</v>
      </c>
      <c r="P21" s="6">
        <v>2901</v>
      </c>
      <c r="Q21" s="6">
        <v>2902</v>
      </c>
      <c r="R21" s="6">
        <v>3925</v>
      </c>
      <c r="S21" s="6">
        <v>2650</v>
      </c>
      <c r="T21" s="6">
        <v>2256</v>
      </c>
      <c r="U21" s="6">
        <v>2495</v>
      </c>
      <c r="X21" s="37">
        <v>863</v>
      </c>
      <c r="Y21" s="88" t="str">
        <f t="shared" si="1"/>
        <v>863T</v>
      </c>
      <c r="Z21">
        <f>INDEX('Cases at IMPPC'!A:A,MATCH(Y21,'Cases at IMPPC'!H:H,0))</f>
        <v>3949</v>
      </c>
      <c r="AA21" t="b">
        <f t="shared" si="2"/>
        <v>0</v>
      </c>
      <c r="AB21" t="b">
        <f t="shared" si="3"/>
        <v>0</v>
      </c>
      <c r="AC21" t="b">
        <f t="shared" si="4"/>
        <v>1</v>
      </c>
      <c r="AD21" t="b">
        <f t="shared" si="5"/>
        <v>0</v>
      </c>
      <c r="AE21" t="b">
        <f t="shared" si="6"/>
        <v>0</v>
      </c>
      <c r="AF21" t="b">
        <f t="shared" si="7"/>
        <v>0</v>
      </c>
      <c r="AG21" t="b">
        <f t="shared" si="8"/>
        <v>0</v>
      </c>
      <c r="AH21">
        <f t="shared" si="9"/>
        <v>1</v>
      </c>
    </row>
    <row r="22" spans="2:34">
      <c r="B22" s="30">
        <v>1623</v>
      </c>
      <c r="C22" s="31">
        <v>1629</v>
      </c>
      <c r="D22" s="31">
        <v>1630</v>
      </c>
      <c r="E22" s="31">
        <v>1631</v>
      </c>
      <c r="F22" s="31">
        <v>3166</v>
      </c>
      <c r="G22" s="31">
        <v>3167</v>
      </c>
      <c r="H22" s="31">
        <v>3008</v>
      </c>
      <c r="I22" s="31">
        <v>3009</v>
      </c>
      <c r="J22" s="31">
        <v>686</v>
      </c>
      <c r="K22" s="32">
        <v>1161</v>
      </c>
      <c r="P22" s="6">
        <v>2905</v>
      </c>
      <c r="Q22" s="6">
        <v>1075</v>
      </c>
      <c r="R22" s="6">
        <v>3926</v>
      </c>
      <c r="S22" s="6">
        <v>2626</v>
      </c>
      <c r="T22" s="6">
        <v>3208</v>
      </c>
      <c r="U22" s="6">
        <v>2498</v>
      </c>
      <c r="X22" s="37">
        <v>864</v>
      </c>
      <c r="Y22" s="88" t="str">
        <f t="shared" si="1"/>
        <v>864T</v>
      </c>
      <c r="Z22">
        <f>INDEX('Cases at IMPPC'!A:A,MATCH(Y22,'Cases at IMPPC'!H:H,0))</f>
        <v>3953</v>
      </c>
      <c r="AA22" t="b">
        <f t="shared" si="2"/>
        <v>0</v>
      </c>
      <c r="AB22" t="b">
        <f t="shared" si="3"/>
        <v>0</v>
      </c>
      <c r="AC22" t="b">
        <f t="shared" si="4"/>
        <v>1</v>
      </c>
      <c r="AD22" t="b">
        <f t="shared" si="5"/>
        <v>0</v>
      </c>
      <c r="AE22" t="b">
        <f t="shared" si="6"/>
        <v>0</v>
      </c>
      <c r="AF22" t="b">
        <f t="shared" si="7"/>
        <v>0</v>
      </c>
      <c r="AG22" t="b">
        <f t="shared" si="8"/>
        <v>0</v>
      </c>
      <c r="AH22">
        <f t="shared" si="9"/>
        <v>1</v>
      </c>
    </row>
    <row r="23" spans="2:34">
      <c r="B23" s="30">
        <v>1689</v>
      </c>
      <c r="C23" s="31">
        <v>3195</v>
      </c>
      <c r="D23" s="31">
        <v>1174</v>
      </c>
      <c r="E23" s="31">
        <v>1523</v>
      </c>
      <c r="F23" s="31">
        <v>3121</v>
      </c>
      <c r="G23" s="31">
        <v>1526</v>
      </c>
      <c r="H23" s="31">
        <v>1527</v>
      </c>
      <c r="I23" s="31">
        <v>1529</v>
      </c>
      <c r="J23" s="31">
        <v>1532</v>
      </c>
      <c r="K23" s="32">
        <v>1563</v>
      </c>
      <c r="P23" s="6">
        <v>2900</v>
      </c>
      <c r="Q23" s="6">
        <v>1688</v>
      </c>
      <c r="R23" s="6">
        <v>3929</v>
      </c>
      <c r="S23" s="6">
        <v>2627</v>
      </c>
      <c r="T23" s="6">
        <v>3209</v>
      </c>
      <c r="U23" s="6">
        <v>2499</v>
      </c>
      <c r="X23" s="37">
        <v>865</v>
      </c>
      <c r="Y23" s="88" t="str">
        <f t="shared" si="1"/>
        <v>865T</v>
      </c>
      <c r="Z23">
        <f>INDEX('Cases at IMPPC'!A:A,MATCH(Y23,'Cases at IMPPC'!H:H,0))</f>
        <v>3957</v>
      </c>
      <c r="AA23" t="b">
        <f t="shared" si="2"/>
        <v>0</v>
      </c>
      <c r="AB23" t="b">
        <f t="shared" si="3"/>
        <v>0</v>
      </c>
      <c r="AC23" t="b">
        <f t="shared" si="4"/>
        <v>1</v>
      </c>
      <c r="AD23" t="b">
        <f t="shared" si="5"/>
        <v>0</v>
      </c>
      <c r="AE23" t="b">
        <f t="shared" si="6"/>
        <v>0</v>
      </c>
      <c r="AF23" t="b">
        <f t="shared" si="7"/>
        <v>0</v>
      </c>
      <c r="AG23" t="b">
        <f t="shared" si="8"/>
        <v>0</v>
      </c>
      <c r="AH23">
        <f t="shared" si="9"/>
        <v>1</v>
      </c>
    </row>
    <row r="24" spans="2:34">
      <c r="B24" s="30">
        <v>1243</v>
      </c>
      <c r="C24" s="31">
        <v>1240</v>
      </c>
      <c r="D24" s="31">
        <v>1241</v>
      </c>
      <c r="E24" s="31">
        <v>1242</v>
      </c>
      <c r="F24" s="31">
        <v>1243</v>
      </c>
      <c r="G24" s="31">
        <v>1244</v>
      </c>
      <c r="H24" s="31">
        <v>1250</v>
      </c>
      <c r="I24" s="31">
        <v>1200</v>
      </c>
      <c r="J24" s="31">
        <v>1201</v>
      </c>
      <c r="K24" s="32">
        <v>1420</v>
      </c>
      <c r="P24" s="6">
        <v>4884</v>
      </c>
      <c r="Q24" s="6">
        <v>2579</v>
      </c>
      <c r="R24" s="6">
        <v>3931</v>
      </c>
      <c r="S24" s="6">
        <v>2628</v>
      </c>
      <c r="T24" s="6">
        <v>2185</v>
      </c>
      <c r="U24" s="6">
        <v>2354</v>
      </c>
      <c r="X24" s="37">
        <v>866</v>
      </c>
      <c r="Y24" s="88" t="str">
        <f t="shared" si="1"/>
        <v>866T</v>
      </c>
      <c r="Z24">
        <f>INDEX('Cases at IMPPC'!A:A,MATCH(Y24,'Cases at IMPPC'!H:H,0))</f>
        <v>3961</v>
      </c>
      <c r="AA24" t="b">
        <f t="shared" si="2"/>
        <v>0</v>
      </c>
      <c r="AB24" t="b">
        <f t="shared" si="3"/>
        <v>0</v>
      </c>
      <c r="AC24" t="b">
        <f t="shared" si="4"/>
        <v>1</v>
      </c>
      <c r="AD24" t="b">
        <f t="shared" si="5"/>
        <v>0</v>
      </c>
      <c r="AE24" t="b">
        <f t="shared" si="6"/>
        <v>0</v>
      </c>
      <c r="AF24" t="b">
        <f t="shared" si="7"/>
        <v>0</v>
      </c>
      <c r="AG24" t="b">
        <f t="shared" si="8"/>
        <v>0</v>
      </c>
      <c r="AH24">
        <f t="shared" si="9"/>
        <v>1</v>
      </c>
    </row>
    <row r="25" spans="2:34">
      <c r="B25" s="30">
        <v>1687</v>
      </c>
      <c r="C25" s="31">
        <v>1337</v>
      </c>
      <c r="D25" s="31">
        <v>2932</v>
      </c>
      <c r="E25" s="31">
        <v>1270</v>
      </c>
      <c r="F25" s="31">
        <v>2919</v>
      </c>
      <c r="G25" s="31">
        <v>1679</v>
      </c>
      <c r="H25" s="31">
        <v>1680</v>
      </c>
      <c r="I25" s="31">
        <v>2925</v>
      </c>
      <c r="J25" s="31">
        <v>1689</v>
      </c>
      <c r="K25" s="32">
        <v>1331</v>
      </c>
      <c r="P25" s="6">
        <v>4895</v>
      </c>
      <c r="Q25" s="6">
        <v>2577</v>
      </c>
      <c r="R25" s="6">
        <v>3934</v>
      </c>
      <c r="S25" s="6">
        <v>2633</v>
      </c>
      <c r="T25" s="6">
        <v>2186</v>
      </c>
      <c r="U25" s="6">
        <v>2355</v>
      </c>
      <c r="X25" s="37">
        <v>868</v>
      </c>
      <c r="Y25" s="88" t="str">
        <f t="shared" si="1"/>
        <v>868T</v>
      </c>
      <c r="Z25">
        <f>INDEX('Cases at IMPPC'!A:A,MATCH(Y25,'Cases at IMPPC'!H:H,0))</f>
        <v>3969</v>
      </c>
      <c r="AA25" t="b">
        <f t="shared" si="2"/>
        <v>0</v>
      </c>
      <c r="AB25" t="b">
        <f t="shared" si="3"/>
        <v>0</v>
      </c>
      <c r="AC25" t="b">
        <f t="shared" si="4"/>
        <v>1</v>
      </c>
      <c r="AD25" t="b">
        <f t="shared" si="5"/>
        <v>0</v>
      </c>
      <c r="AE25" t="b">
        <f t="shared" si="6"/>
        <v>0</v>
      </c>
      <c r="AF25" t="b">
        <f t="shared" si="7"/>
        <v>0</v>
      </c>
      <c r="AG25" t="b">
        <f t="shared" si="8"/>
        <v>0</v>
      </c>
      <c r="AH25">
        <f t="shared" si="9"/>
        <v>1</v>
      </c>
    </row>
    <row r="26" spans="2:34">
      <c r="B26" s="30">
        <v>1335</v>
      </c>
      <c r="C26" s="31">
        <v>417</v>
      </c>
      <c r="D26" s="31">
        <v>422</v>
      </c>
      <c r="E26" s="31">
        <v>1348</v>
      </c>
      <c r="F26" s="31">
        <v>3186</v>
      </c>
      <c r="G26" s="31">
        <v>1939</v>
      </c>
      <c r="H26" s="31">
        <v>1938</v>
      </c>
      <c r="I26" s="31">
        <v>1157</v>
      </c>
      <c r="J26" s="31">
        <v>1160</v>
      </c>
      <c r="K26" s="32">
        <v>1176</v>
      </c>
      <c r="P26" s="6">
        <v>4890</v>
      </c>
      <c r="Q26" s="6">
        <v>2358</v>
      </c>
      <c r="R26" s="6">
        <v>3936</v>
      </c>
      <c r="S26" s="6">
        <v>2634</v>
      </c>
      <c r="T26" s="6">
        <v>2187</v>
      </c>
      <c r="U26" s="6">
        <v>2693</v>
      </c>
      <c r="X26" s="37">
        <v>869</v>
      </c>
      <c r="Y26" s="88" t="str">
        <f t="shared" si="1"/>
        <v>869T</v>
      </c>
      <c r="Z26">
        <f>INDEX('Cases at IMPPC'!A:A,MATCH(Y26,'Cases at IMPPC'!H:H,0))</f>
        <v>3972</v>
      </c>
      <c r="AA26" t="b">
        <f t="shared" si="2"/>
        <v>0</v>
      </c>
      <c r="AB26" t="b">
        <f t="shared" si="3"/>
        <v>0</v>
      </c>
      <c r="AC26" t="b">
        <f t="shared" si="4"/>
        <v>1</v>
      </c>
      <c r="AD26" t="b">
        <f t="shared" si="5"/>
        <v>0</v>
      </c>
      <c r="AE26" t="b">
        <f t="shared" si="6"/>
        <v>0</v>
      </c>
      <c r="AF26" t="b">
        <f t="shared" si="7"/>
        <v>0</v>
      </c>
      <c r="AG26" t="b">
        <f t="shared" si="8"/>
        <v>0</v>
      </c>
      <c r="AH26">
        <f t="shared" si="9"/>
        <v>1</v>
      </c>
    </row>
    <row r="27" spans="2:34" ht="14" thickBot="1">
      <c r="B27" s="33">
        <v>3188</v>
      </c>
      <c r="C27" s="34">
        <v>3189</v>
      </c>
      <c r="D27" s="34">
        <v>2927</v>
      </c>
      <c r="E27" s="34">
        <v>3190</v>
      </c>
      <c r="F27" s="34">
        <v>3191</v>
      </c>
      <c r="G27" s="34">
        <v>1261</v>
      </c>
      <c r="H27" s="34">
        <v>3873</v>
      </c>
      <c r="I27" s="34">
        <v>3875</v>
      </c>
      <c r="J27" s="34">
        <v>3877</v>
      </c>
      <c r="K27" s="35">
        <v>3879</v>
      </c>
      <c r="P27" s="6">
        <v>421</v>
      </c>
      <c r="Q27" s="6">
        <v>2359</v>
      </c>
      <c r="R27" s="6">
        <v>3939</v>
      </c>
      <c r="S27" s="6">
        <v>2635</v>
      </c>
      <c r="T27" s="6">
        <v>2188</v>
      </c>
      <c r="U27" s="6">
        <v>2694</v>
      </c>
      <c r="X27" s="37">
        <v>870</v>
      </c>
      <c r="Y27" s="88" t="str">
        <f t="shared" si="1"/>
        <v>870T</v>
      </c>
      <c r="Z27">
        <f>INDEX('Cases at IMPPC'!A:A,MATCH(Y27,'Cases at IMPPC'!H:H,0))</f>
        <v>3975</v>
      </c>
      <c r="AA27" t="b">
        <f t="shared" si="2"/>
        <v>0</v>
      </c>
      <c r="AB27" t="b">
        <f t="shared" si="3"/>
        <v>0</v>
      </c>
      <c r="AC27" t="b">
        <f t="shared" si="4"/>
        <v>1</v>
      </c>
      <c r="AD27" t="b">
        <f t="shared" si="5"/>
        <v>0</v>
      </c>
      <c r="AE27" t="b">
        <f t="shared" si="6"/>
        <v>0</v>
      </c>
      <c r="AF27" t="b">
        <f t="shared" si="7"/>
        <v>0</v>
      </c>
      <c r="AG27" t="b">
        <f t="shared" si="8"/>
        <v>0</v>
      </c>
      <c r="AH27">
        <f t="shared" si="9"/>
        <v>1</v>
      </c>
    </row>
    <row r="28" spans="2:34">
      <c r="B28" s="38"/>
      <c r="C28" s="38"/>
      <c r="D28" s="38"/>
      <c r="E28" s="38"/>
      <c r="F28" s="38"/>
      <c r="G28" s="38"/>
      <c r="H28" s="38"/>
      <c r="I28" s="38"/>
      <c r="J28" s="38"/>
      <c r="K28" s="38"/>
      <c r="P28" s="6">
        <v>4611</v>
      </c>
      <c r="Q28" s="6">
        <v>4926</v>
      </c>
      <c r="R28" s="6">
        <v>3940</v>
      </c>
      <c r="S28" s="6">
        <v>2636</v>
      </c>
      <c r="T28" s="6">
        <v>2234</v>
      </c>
      <c r="U28" s="6">
        <v>2502</v>
      </c>
      <c r="X28" s="37">
        <v>871</v>
      </c>
      <c r="Y28" s="88" t="str">
        <f t="shared" si="1"/>
        <v>871T</v>
      </c>
      <c r="Z28">
        <f>INDEX('Cases at IMPPC'!A:A,MATCH(Y28,'Cases at IMPPC'!H:H,0))</f>
        <v>3979</v>
      </c>
      <c r="AA28" t="b">
        <f t="shared" si="2"/>
        <v>0</v>
      </c>
      <c r="AB28" t="b">
        <f t="shared" si="3"/>
        <v>0</v>
      </c>
      <c r="AC28" t="b">
        <f t="shared" si="4"/>
        <v>1</v>
      </c>
      <c r="AD28" t="b">
        <f t="shared" si="5"/>
        <v>0</v>
      </c>
      <c r="AE28" t="b">
        <f t="shared" si="6"/>
        <v>0</v>
      </c>
      <c r="AF28" t="b">
        <f t="shared" si="7"/>
        <v>0</v>
      </c>
      <c r="AG28" t="b">
        <f t="shared" si="8"/>
        <v>0</v>
      </c>
      <c r="AH28">
        <f t="shared" si="9"/>
        <v>1</v>
      </c>
    </row>
    <row r="29" spans="2:34" ht="14" thickBot="1">
      <c r="B29" s="6" t="s">
        <v>2709</v>
      </c>
      <c r="P29" s="6">
        <v>4612</v>
      </c>
      <c r="Q29" s="6">
        <v>2277</v>
      </c>
      <c r="R29" s="6">
        <v>3943</v>
      </c>
      <c r="S29" s="6">
        <v>2637</v>
      </c>
      <c r="T29" s="6">
        <v>2237</v>
      </c>
      <c r="U29" s="6">
        <v>2503</v>
      </c>
      <c r="X29" s="37">
        <v>872</v>
      </c>
      <c r="Y29" s="88" t="str">
        <f t="shared" si="1"/>
        <v>872T</v>
      </c>
      <c r="Z29">
        <f>INDEX('Cases at IMPPC'!A:A,MATCH(Y29,'Cases at IMPPC'!H:H,0))</f>
        <v>3983</v>
      </c>
      <c r="AA29" t="b">
        <f t="shared" si="2"/>
        <v>0</v>
      </c>
      <c r="AB29" t="b">
        <f t="shared" si="3"/>
        <v>0</v>
      </c>
      <c r="AC29" t="b">
        <f t="shared" si="4"/>
        <v>1</v>
      </c>
      <c r="AD29" t="b">
        <f t="shared" si="5"/>
        <v>0</v>
      </c>
      <c r="AE29" t="b">
        <f t="shared" si="6"/>
        <v>0</v>
      </c>
      <c r="AF29" t="b">
        <f t="shared" si="7"/>
        <v>0</v>
      </c>
      <c r="AG29" t="b">
        <f t="shared" si="8"/>
        <v>0</v>
      </c>
      <c r="AH29">
        <f t="shared" si="9"/>
        <v>1</v>
      </c>
    </row>
    <row r="30" spans="2:34">
      <c r="B30" s="27">
        <v>3881</v>
      </c>
      <c r="C30" s="28">
        <v>3883</v>
      </c>
      <c r="D30" s="28">
        <v>3885</v>
      </c>
      <c r="E30" s="28">
        <v>3888</v>
      </c>
      <c r="F30" s="28">
        <v>3891</v>
      </c>
      <c r="G30" s="28">
        <v>3892</v>
      </c>
      <c r="H30" s="28">
        <v>3894</v>
      </c>
      <c r="I30" s="28">
        <v>3896</v>
      </c>
      <c r="J30" s="29">
        <v>3898</v>
      </c>
      <c r="P30" s="6">
        <v>2872</v>
      </c>
      <c r="Q30" s="6">
        <v>4928</v>
      </c>
      <c r="R30" s="6">
        <v>3945</v>
      </c>
      <c r="S30" s="6">
        <v>2638</v>
      </c>
      <c r="T30" s="6">
        <v>2238</v>
      </c>
      <c r="U30" s="6">
        <v>2506</v>
      </c>
      <c r="X30" s="37">
        <v>873</v>
      </c>
      <c r="Y30" s="88" t="str">
        <f t="shared" si="1"/>
        <v>873T</v>
      </c>
      <c r="Z30">
        <f>INDEX('Cases at IMPPC'!A:A,MATCH(Y30,'Cases at IMPPC'!H:H,0))</f>
        <v>3987</v>
      </c>
      <c r="AA30" t="b">
        <f t="shared" si="2"/>
        <v>0</v>
      </c>
      <c r="AB30" t="b">
        <f t="shared" si="3"/>
        <v>0</v>
      </c>
      <c r="AC30" t="b">
        <f t="shared" si="4"/>
        <v>1</v>
      </c>
      <c r="AD30" t="b">
        <f t="shared" si="5"/>
        <v>0</v>
      </c>
      <c r="AE30" t="b">
        <f t="shared" si="6"/>
        <v>0</v>
      </c>
      <c r="AF30" t="b">
        <f t="shared" si="7"/>
        <v>0</v>
      </c>
      <c r="AG30" t="b">
        <f t="shared" si="8"/>
        <v>0</v>
      </c>
      <c r="AH30">
        <f t="shared" si="9"/>
        <v>1</v>
      </c>
    </row>
    <row r="31" spans="2:34">
      <c r="B31" s="30">
        <v>3902</v>
      </c>
      <c r="C31" s="31">
        <v>3903</v>
      </c>
      <c r="D31" s="31">
        <v>3905</v>
      </c>
      <c r="E31" s="31">
        <v>3908</v>
      </c>
      <c r="F31" s="31">
        <v>3910</v>
      </c>
      <c r="G31" s="31">
        <v>3913</v>
      </c>
      <c r="H31" s="31">
        <v>3914</v>
      </c>
      <c r="I31" s="31">
        <v>3916</v>
      </c>
      <c r="J31" s="32">
        <v>3919</v>
      </c>
      <c r="K31" s="39"/>
      <c r="L31" s="40"/>
      <c r="M31" s="40"/>
      <c r="N31" s="40"/>
      <c r="O31" s="40"/>
      <c r="P31" s="40">
        <v>695</v>
      </c>
      <c r="Q31" s="40">
        <v>2291</v>
      </c>
      <c r="R31" s="40">
        <v>3947</v>
      </c>
      <c r="S31" s="40">
        <v>2220</v>
      </c>
      <c r="T31" s="40">
        <v>2245</v>
      </c>
      <c r="U31" s="40">
        <v>2507</v>
      </c>
      <c r="X31" s="37">
        <v>874</v>
      </c>
      <c r="Y31" s="88" t="str">
        <f t="shared" si="1"/>
        <v>874T</v>
      </c>
      <c r="Z31">
        <f>INDEX('Cases at IMPPC'!A:A,MATCH(Y31,'Cases at IMPPC'!H:H,0))</f>
        <v>3992</v>
      </c>
      <c r="AA31" t="b">
        <f t="shared" si="2"/>
        <v>0</v>
      </c>
      <c r="AB31" t="b">
        <f t="shared" si="3"/>
        <v>0</v>
      </c>
      <c r="AC31" t="b">
        <f t="shared" si="4"/>
        <v>1</v>
      </c>
      <c r="AD31" t="b">
        <f t="shared" si="5"/>
        <v>0</v>
      </c>
      <c r="AE31" t="b">
        <f t="shared" si="6"/>
        <v>0</v>
      </c>
      <c r="AF31" t="b">
        <f t="shared" si="7"/>
        <v>0</v>
      </c>
      <c r="AG31" t="b">
        <f t="shared" si="8"/>
        <v>0</v>
      </c>
      <c r="AH31">
        <f t="shared" si="9"/>
        <v>1</v>
      </c>
    </row>
    <row r="32" spans="2:34">
      <c r="B32" s="30">
        <v>3922</v>
      </c>
      <c r="C32" s="31">
        <v>3925</v>
      </c>
      <c r="D32" s="31">
        <v>3926</v>
      </c>
      <c r="E32" s="31">
        <v>3929</v>
      </c>
      <c r="F32" s="31">
        <v>3931</v>
      </c>
      <c r="G32" s="31">
        <v>3934</v>
      </c>
      <c r="H32" s="31">
        <v>3936</v>
      </c>
      <c r="I32" s="31">
        <v>3939</v>
      </c>
      <c r="J32" s="32">
        <v>3940</v>
      </c>
      <c r="P32" s="6">
        <v>292</v>
      </c>
      <c r="Q32" s="6">
        <v>4581</v>
      </c>
      <c r="R32" s="6">
        <v>3949</v>
      </c>
      <c r="S32" s="6">
        <v>2221</v>
      </c>
      <c r="T32" s="6">
        <v>2246</v>
      </c>
      <c r="U32" s="6">
        <v>2463</v>
      </c>
      <c r="X32" s="37">
        <v>875</v>
      </c>
      <c r="Y32" s="88" t="str">
        <f t="shared" si="1"/>
        <v>875T</v>
      </c>
      <c r="Z32">
        <f>INDEX('Cases at IMPPC'!A:A,MATCH(Y32,'Cases at IMPPC'!H:H,0))</f>
        <v>3996</v>
      </c>
      <c r="AA32" t="b">
        <f t="shared" si="2"/>
        <v>0</v>
      </c>
      <c r="AB32" t="b">
        <f t="shared" si="3"/>
        <v>0</v>
      </c>
      <c r="AC32" t="b">
        <f t="shared" si="4"/>
        <v>1</v>
      </c>
      <c r="AD32" t="b">
        <f t="shared" si="5"/>
        <v>0</v>
      </c>
      <c r="AE32" t="b">
        <f t="shared" si="6"/>
        <v>0</v>
      </c>
      <c r="AF32" t="b">
        <f t="shared" si="7"/>
        <v>0</v>
      </c>
      <c r="AG32" t="b">
        <f t="shared" si="8"/>
        <v>0</v>
      </c>
      <c r="AH32">
        <f t="shared" si="9"/>
        <v>1</v>
      </c>
    </row>
    <row r="33" spans="2:34">
      <c r="B33" s="30">
        <v>3943</v>
      </c>
      <c r="C33" s="31">
        <v>3945</v>
      </c>
      <c r="D33" s="31">
        <v>3947</v>
      </c>
      <c r="E33" s="31">
        <v>3949</v>
      </c>
      <c r="F33" s="31">
        <v>3951</v>
      </c>
      <c r="G33" s="31">
        <v>3953</v>
      </c>
      <c r="H33" s="31">
        <v>3955</v>
      </c>
      <c r="I33" s="31">
        <v>3957</v>
      </c>
      <c r="J33" s="32">
        <v>3959</v>
      </c>
      <c r="P33" s="6">
        <v>2899</v>
      </c>
      <c r="Q33" s="6">
        <v>4582</v>
      </c>
      <c r="R33" s="6">
        <v>3951</v>
      </c>
      <c r="S33" s="6">
        <v>2595</v>
      </c>
      <c r="T33" s="6">
        <v>2247</v>
      </c>
      <c r="U33" s="6">
        <v>2510</v>
      </c>
      <c r="X33" s="37">
        <v>876</v>
      </c>
      <c r="Y33" s="88" t="str">
        <f t="shared" si="1"/>
        <v>876T</v>
      </c>
      <c r="Z33">
        <f>INDEX('Cases at IMPPC'!A:A,MATCH(Y33,'Cases at IMPPC'!H:H,0))</f>
        <v>4000</v>
      </c>
      <c r="AA33" t="b">
        <f t="shared" si="2"/>
        <v>0</v>
      </c>
      <c r="AB33" t="b">
        <f t="shared" si="3"/>
        <v>0</v>
      </c>
      <c r="AC33" t="b">
        <f t="shared" si="4"/>
        <v>1</v>
      </c>
      <c r="AD33" t="b">
        <f t="shared" si="5"/>
        <v>0</v>
      </c>
      <c r="AE33" t="b">
        <f t="shared" si="6"/>
        <v>0</v>
      </c>
      <c r="AF33" t="b">
        <f t="shared" si="7"/>
        <v>0</v>
      </c>
      <c r="AG33" t="b">
        <f t="shared" si="8"/>
        <v>0</v>
      </c>
      <c r="AH33">
        <f t="shared" si="9"/>
        <v>1</v>
      </c>
    </row>
    <row r="34" spans="2:34">
      <c r="B34" s="30">
        <v>3961</v>
      </c>
      <c r="C34" s="31">
        <v>3963</v>
      </c>
      <c r="D34" s="31">
        <v>3969</v>
      </c>
      <c r="E34" s="31">
        <v>3972</v>
      </c>
      <c r="F34" s="31">
        <v>3975</v>
      </c>
      <c r="G34" s="31">
        <v>3977</v>
      </c>
      <c r="H34" s="31">
        <v>3979</v>
      </c>
      <c r="I34" s="31">
        <v>3981</v>
      </c>
      <c r="J34" s="32">
        <v>3983</v>
      </c>
      <c r="P34" s="6">
        <v>2898</v>
      </c>
      <c r="Q34" s="6">
        <v>2907</v>
      </c>
      <c r="R34" s="6">
        <v>3953</v>
      </c>
      <c r="S34" s="6">
        <v>2596</v>
      </c>
      <c r="T34" s="6">
        <v>2252</v>
      </c>
      <c r="U34" s="6">
        <v>2511</v>
      </c>
      <c r="X34" s="37">
        <v>877</v>
      </c>
      <c r="Y34" s="88" t="str">
        <f t="shared" ref="Y34:Y65" si="10">X34&amp;"T"</f>
        <v>877T</v>
      </c>
      <c r="Z34">
        <f>INDEX('Cases at IMPPC'!A:A,MATCH(Y34,'Cases at IMPPC'!H:H,0))</f>
        <v>4004</v>
      </c>
      <c r="AA34" t="b">
        <f t="shared" ref="AA34:AA65" si="11">NOT(ISNA(MATCH($Z34,P:P,0)))</f>
        <v>0</v>
      </c>
      <c r="AB34" t="b">
        <f t="shared" ref="AB34:AB65" si="12">NOT(ISNA(MATCH($Z34,Q:Q,0)))</f>
        <v>0</v>
      </c>
      <c r="AC34" t="b">
        <f t="shared" ref="AC34:AC65" si="13">NOT(ISNA(MATCH($Z34,R:R,0)))</f>
        <v>1</v>
      </c>
      <c r="AD34" t="b">
        <f t="shared" ref="AD34:AD65" si="14">NOT(ISNA(MATCH($Z34,S:S,0)))</f>
        <v>0</v>
      </c>
      <c r="AE34" t="b">
        <f t="shared" ref="AE34:AE65" si="15">NOT(ISNA(MATCH($Z34,T:T,0)))</f>
        <v>0</v>
      </c>
      <c r="AF34" t="b">
        <f t="shared" ref="AF34:AF65" si="16">NOT(ISNA(MATCH($Z34,U:U,0)))</f>
        <v>0</v>
      </c>
      <c r="AG34" t="b">
        <f t="shared" ref="AG34:AG65" si="17">NOT(ISNA(MATCH($Z34,V:V,0)))</f>
        <v>0</v>
      </c>
      <c r="AH34">
        <f t="shared" ref="AH34:AH65" si="18">COUNTIF(AA34:AG34,"TRUE")</f>
        <v>1</v>
      </c>
    </row>
    <row r="35" spans="2:34">
      <c r="B35" s="30">
        <v>3985</v>
      </c>
      <c r="C35" s="31">
        <v>3987</v>
      </c>
      <c r="D35" s="31">
        <v>3989</v>
      </c>
      <c r="E35" s="31">
        <v>3992</v>
      </c>
      <c r="F35" s="31">
        <v>3994</v>
      </c>
      <c r="G35" s="31">
        <v>3996</v>
      </c>
      <c r="H35" s="31">
        <v>3998</v>
      </c>
      <c r="I35" s="31">
        <v>4000</v>
      </c>
      <c r="J35" s="32">
        <v>4002</v>
      </c>
      <c r="P35" s="6">
        <v>2871</v>
      </c>
      <c r="Q35" s="6">
        <v>2906</v>
      </c>
      <c r="R35" s="6">
        <v>3955</v>
      </c>
      <c r="S35" s="6">
        <v>2615</v>
      </c>
      <c r="T35" s="6">
        <v>2268</v>
      </c>
      <c r="U35" s="6">
        <v>2512</v>
      </c>
      <c r="X35" s="37">
        <v>878</v>
      </c>
      <c r="Y35" s="88" t="str">
        <f t="shared" si="10"/>
        <v>878T</v>
      </c>
      <c r="Z35">
        <f>INDEX('Cases at IMPPC'!A:A,MATCH(Y35,'Cases at IMPPC'!H:H,0))</f>
        <v>4008</v>
      </c>
      <c r="AA35" t="b">
        <f t="shared" si="11"/>
        <v>0</v>
      </c>
      <c r="AB35" t="b">
        <f t="shared" si="12"/>
        <v>0</v>
      </c>
      <c r="AC35" t="b">
        <f t="shared" si="13"/>
        <v>1</v>
      </c>
      <c r="AD35" t="b">
        <f t="shared" si="14"/>
        <v>0</v>
      </c>
      <c r="AE35" t="b">
        <f t="shared" si="15"/>
        <v>0</v>
      </c>
      <c r="AF35" t="b">
        <f t="shared" si="16"/>
        <v>0</v>
      </c>
      <c r="AG35" t="b">
        <f t="shared" si="17"/>
        <v>0</v>
      </c>
      <c r="AH35">
        <f t="shared" si="18"/>
        <v>1</v>
      </c>
    </row>
    <row r="36" spans="2:34">
      <c r="B36" s="30">
        <v>4004</v>
      </c>
      <c r="C36" s="31">
        <v>4006</v>
      </c>
      <c r="D36" s="31">
        <v>4008</v>
      </c>
      <c r="E36" s="31">
        <v>4011</v>
      </c>
      <c r="F36" s="31">
        <v>4013</v>
      </c>
      <c r="G36" s="31">
        <v>4015</v>
      </c>
      <c r="H36" s="31">
        <v>4579</v>
      </c>
      <c r="I36" s="31">
        <v>4580</v>
      </c>
      <c r="J36" s="32">
        <v>460</v>
      </c>
      <c r="P36" s="6">
        <v>2870</v>
      </c>
      <c r="Q36" s="6">
        <v>1595</v>
      </c>
      <c r="R36" s="6">
        <v>3957</v>
      </c>
      <c r="S36" s="6">
        <v>2616</v>
      </c>
      <c r="T36" s="6">
        <v>2253</v>
      </c>
      <c r="U36" s="6">
        <v>2513</v>
      </c>
      <c r="X36" s="37">
        <v>879</v>
      </c>
      <c r="Y36" s="88" t="str">
        <f t="shared" si="10"/>
        <v>879T</v>
      </c>
      <c r="Z36">
        <f>INDEX('Cases at IMPPC'!A:A,MATCH(Y36,'Cases at IMPPC'!H:H,0))</f>
        <v>4013</v>
      </c>
      <c r="AA36" t="b">
        <f t="shared" si="11"/>
        <v>0</v>
      </c>
      <c r="AB36" t="b">
        <f t="shared" si="12"/>
        <v>0</v>
      </c>
      <c r="AC36" t="b">
        <f t="shared" si="13"/>
        <v>1</v>
      </c>
      <c r="AD36" t="b">
        <f t="shared" si="14"/>
        <v>0</v>
      </c>
      <c r="AE36" t="b">
        <f t="shared" si="15"/>
        <v>0</v>
      </c>
      <c r="AF36" t="b">
        <f t="shared" si="16"/>
        <v>0</v>
      </c>
      <c r="AG36" t="b">
        <f t="shared" si="17"/>
        <v>0</v>
      </c>
      <c r="AH36">
        <f t="shared" si="18"/>
        <v>1</v>
      </c>
    </row>
    <row r="37" spans="2:34">
      <c r="B37" s="30">
        <v>475</v>
      </c>
      <c r="C37" s="31">
        <v>1709</v>
      </c>
      <c r="D37" s="31">
        <v>368</v>
      </c>
      <c r="E37" s="31">
        <v>4575</v>
      </c>
      <c r="F37" s="31">
        <v>4576</v>
      </c>
      <c r="G37" s="31">
        <v>1585</v>
      </c>
      <c r="H37" s="31">
        <v>1517</v>
      </c>
      <c r="I37" s="31">
        <v>4892</v>
      </c>
      <c r="J37" s="32">
        <v>4893</v>
      </c>
      <c r="P37" s="6">
        <v>2869</v>
      </c>
      <c r="Q37" s="6" t="s">
        <v>2924</v>
      </c>
      <c r="R37" s="6">
        <v>3959</v>
      </c>
      <c r="S37" s="6">
        <v>2621</v>
      </c>
      <c r="T37" s="6">
        <v>2226</v>
      </c>
      <c r="U37" s="6">
        <v>1935</v>
      </c>
      <c r="X37" s="37">
        <v>725</v>
      </c>
      <c r="Y37" s="88" t="str">
        <f t="shared" si="10"/>
        <v>725T</v>
      </c>
      <c r="Z37">
        <f>INDEX('Cases at IMPPC'!A:A,MATCH(Y37,'Cases at IMPPC'!H:H,0))</f>
        <v>3315</v>
      </c>
      <c r="AA37" t="b">
        <f t="shared" si="11"/>
        <v>0</v>
      </c>
      <c r="AB37" t="b">
        <f t="shared" si="12"/>
        <v>0</v>
      </c>
      <c r="AC37" t="b">
        <f t="shared" si="13"/>
        <v>0</v>
      </c>
      <c r="AD37" t="b">
        <f t="shared" si="14"/>
        <v>0</v>
      </c>
      <c r="AE37" t="b">
        <f t="shared" si="15"/>
        <v>0</v>
      </c>
      <c r="AF37" t="b">
        <f t="shared" si="16"/>
        <v>0</v>
      </c>
      <c r="AG37" t="b">
        <f t="shared" si="17"/>
        <v>0</v>
      </c>
      <c r="AH37">
        <f t="shared" si="18"/>
        <v>0</v>
      </c>
    </row>
    <row r="38" spans="2:34" ht="14" thickBot="1">
      <c r="B38" s="33">
        <v>1848</v>
      </c>
      <c r="C38" s="34">
        <v>1699</v>
      </c>
      <c r="D38" s="34">
        <v>4910</v>
      </c>
      <c r="E38" s="34">
        <v>4911</v>
      </c>
      <c r="F38" s="34">
        <v>2038</v>
      </c>
      <c r="G38" s="34">
        <v>2037</v>
      </c>
      <c r="H38" s="34">
        <v>2878</v>
      </c>
      <c r="I38" s="34">
        <v>2877</v>
      </c>
      <c r="J38" s="35">
        <v>857</v>
      </c>
      <c r="P38" s="6">
        <v>4605</v>
      </c>
      <c r="Q38" s="6">
        <v>414</v>
      </c>
      <c r="R38" s="6">
        <v>3961</v>
      </c>
      <c r="S38" s="6">
        <v>2622</v>
      </c>
      <c r="T38" s="6">
        <v>2227</v>
      </c>
      <c r="U38" s="6">
        <v>1010</v>
      </c>
      <c r="X38" s="37">
        <v>726</v>
      </c>
      <c r="Y38" s="88" t="str">
        <f t="shared" si="10"/>
        <v>726T</v>
      </c>
      <c r="Z38">
        <f>INDEX('Cases at IMPPC'!A:A,MATCH(Y38,'Cases at IMPPC'!H:H,0))</f>
        <v>3317</v>
      </c>
      <c r="AA38" t="b">
        <f t="shared" si="11"/>
        <v>0</v>
      </c>
      <c r="AB38" t="b">
        <f t="shared" si="12"/>
        <v>0</v>
      </c>
      <c r="AC38" t="b">
        <f t="shared" si="13"/>
        <v>0</v>
      </c>
      <c r="AD38" t="b">
        <f t="shared" si="14"/>
        <v>0</v>
      </c>
      <c r="AE38" t="b">
        <f t="shared" si="15"/>
        <v>0</v>
      </c>
      <c r="AF38" t="b">
        <f t="shared" si="16"/>
        <v>0</v>
      </c>
      <c r="AG38" t="b">
        <f t="shared" si="17"/>
        <v>0</v>
      </c>
      <c r="AH38">
        <f t="shared" si="18"/>
        <v>0</v>
      </c>
    </row>
    <row r="39" spans="2:34">
      <c r="B39" s="38"/>
      <c r="C39" s="38"/>
      <c r="D39" s="38"/>
      <c r="E39" s="38"/>
      <c r="F39" s="38"/>
      <c r="G39" s="38"/>
      <c r="H39" s="38"/>
      <c r="I39" s="38"/>
      <c r="J39" s="38"/>
      <c r="P39" s="6">
        <v>4606</v>
      </c>
      <c r="Q39" s="6">
        <v>871</v>
      </c>
      <c r="R39" s="6">
        <v>3963</v>
      </c>
      <c r="S39" s="6">
        <v>2625</v>
      </c>
      <c r="T39" s="6">
        <v>2504</v>
      </c>
      <c r="U39" s="6">
        <v>1011</v>
      </c>
      <c r="X39" s="37">
        <v>727</v>
      </c>
      <c r="Y39" s="88" t="str">
        <f t="shared" si="10"/>
        <v>727T</v>
      </c>
      <c r="Z39">
        <f>INDEX('Cases at IMPPC'!A:A,MATCH(Y39,'Cases at IMPPC'!H:H,0))</f>
        <v>3322</v>
      </c>
      <c r="AA39" t="b">
        <f t="shared" si="11"/>
        <v>0</v>
      </c>
      <c r="AB39" t="b">
        <f t="shared" si="12"/>
        <v>0</v>
      </c>
      <c r="AC39" t="b">
        <f t="shared" si="13"/>
        <v>0</v>
      </c>
      <c r="AD39" t="b">
        <f t="shared" si="14"/>
        <v>0</v>
      </c>
      <c r="AE39" t="b">
        <f t="shared" si="15"/>
        <v>0</v>
      </c>
      <c r="AF39" t="b">
        <f t="shared" si="16"/>
        <v>0</v>
      </c>
      <c r="AG39" t="b">
        <f t="shared" si="17"/>
        <v>0</v>
      </c>
      <c r="AH39">
        <f t="shared" si="18"/>
        <v>0</v>
      </c>
    </row>
    <row r="40" spans="2:34" ht="14" thickBot="1">
      <c r="B40" s="6" t="s">
        <v>2759</v>
      </c>
      <c r="P40" s="6">
        <v>4607</v>
      </c>
      <c r="Q40" s="6">
        <v>1615</v>
      </c>
      <c r="R40" s="6">
        <v>3969</v>
      </c>
      <c r="S40" s="6">
        <v>2225</v>
      </c>
      <c r="T40" s="6">
        <v>2505</v>
      </c>
      <c r="U40" s="6">
        <v>4600</v>
      </c>
      <c r="X40" s="37">
        <v>728</v>
      </c>
      <c r="Y40" s="88" t="str">
        <f t="shared" si="10"/>
        <v>728T</v>
      </c>
      <c r="Z40">
        <f>INDEX('Cases at IMPPC'!A:A,MATCH(Y40,'Cases at IMPPC'!H:H,0))</f>
        <v>3324</v>
      </c>
      <c r="AA40" t="b">
        <f t="shared" si="11"/>
        <v>0</v>
      </c>
      <c r="AB40" t="b">
        <f t="shared" si="12"/>
        <v>0</v>
      </c>
      <c r="AC40" t="b">
        <f t="shared" si="13"/>
        <v>0</v>
      </c>
      <c r="AD40" t="b">
        <f t="shared" si="14"/>
        <v>0</v>
      </c>
      <c r="AE40" t="b">
        <f t="shared" si="15"/>
        <v>0</v>
      </c>
      <c r="AF40" t="b">
        <f t="shared" si="16"/>
        <v>0</v>
      </c>
      <c r="AG40" t="b">
        <f t="shared" si="17"/>
        <v>0</v>
      </c>
      <c r="AH40">
        <f t="shared" si="18"/>
        <v>0</v>
      </c>
    </row>
    <row r="41" spans="2:34">
      <c r="B41" s="27">
        <v>2229</v>
      </c>
      <c r="C41" s="28">
        <v>2228</v>
      </c>
      <c r="D41" s="28">
        <v>1845</v>
      </c>
      <c r="E41" s="28">
        <v>1844</v>
      </c>
      <c r="F41" s="28">
        <v>3036</v>
      </c>
      <c r="G41" s="28">
        <v>3034</v>
      </c>
      <c r="H41" s="28">
        <v>3007</v>
      </c>
      <c r="I41" s="28">
        <v>3006</v>
      </c>
      <c r="J41" s="29">
        <v>2978</v>
      </c>
      <c r="P41" s="6">
        <v>4608</v>
      </c>
      <c r="Q41" s="6">
        <v>1616</v>
      </c>
      <c r="R41" s="6">
        <v>3972</v>
      </c>
      <c r="S41" s="6">
        <v>2239</v>
      </c>
      <c r="T41" s="6">
        <v>2508</v>
      </c>
      <c r="U41" s="6">
        <v>2034</v>
      </c>
      <c r="X41" s="37">
        <v>729</v>
      </c>
      <c r="Y41" s="88" t="str">
        <f t="shared" si="10"/>
        <v>729T</v>
      </c>
      <c r="Z41">
        <f>INDEX('Cases at IMPPC'!A:A,MATCH(Y41,'Cases at IMPPC'!H:H,0))</f>
        <v>3326</v>
      </c>
      <c r="AA41" t="b">
        <f t="shared" si="11"/>
        <v>0</v>
      </c>
      <c r="AB41" t="b">
        <f t="shared" si="12"/>
        <v>0</v>
      </c>
      <c r="AC41" t="b">
        <f t="shared" si="13"/>
        <v>0</v>
      </c>
      <c r="AD41" t="b">
        <f t="shared" si="14"/>
        <v>0</v>
      </c>
      <c r="AE41" t="b">
        <f t="shared" si="15"/>
        <v>0</v>
      </c>
      <c r="AF41" t="b">
        <f t="shared" si="16"/>
        <v>0</v>
      </c>
      <c r="AG41" t="b">
        <f t="shared" si="17"/>
        <v>0</v>
      </c>
      <c r="AH41">
        <f t="shared" si="18"/>
        <v>0</v>
      </c>
    </row>
    <row r="42" spans="2:34">
      <c r="B42" s="30">
        <v>2977</v>
      </c>
      <c r="C42" s="31">
        <v>4898</v>
      </c>
      <c r="D42" s="31">
        <v>4899</v>
      </c>
      <c r="E42" s="31">
        <v>2641</v>
      </c>
      <c r="F42" s="31">
        <v>2642</v>
      </c>
      <c r="G42" s="31">
        <v>2643</v>
      </c>
      <c r="H42" s="31">
        <v>2644</v>
      </c>
      <c r="I42" s="31">
        <v>2645</v>
      </c>
      <c r="J42" s="32">
        <v>2646</v>
      </c>
      <c r="P42" s="6">
        <v>2904</v>
      </c>
      <c r="Q42" s="6">
        <v>1623</v>
      </c>
      <c r="R42" s="6">
        <v>3975</v>
      </c>
      <c r="S42" s="6">
        <v>2240</v>
      </c>
      <c r="T42" s="6">
        <v>2509</v>
      </c>
      <c r="U42" s="6">
        <v>2997</v>
      </c>
      <c r="X42" s="37">
        <v>730</v>
      </c>
      <c r="Y42" s="88" t="str">
        <f t="shared" si="10"/>
        <v>730T</v>
      </c>
      <c r="Z42">
        <f>INDEX('Cases at IMPPC'!A:A,MATCH(Y42,'Cases at IMPPC'!H:H,0))</f>
        <v>3329</v>
      </c>
      <c r="AA42" t="b">
        <f t="shared" si="11"/>
        <v>0</v>
      </c>
      <c r="AB42" t="b">
        <f t="shared" si="12"/>
        <v>0</v>
      </c>
      <c r="AC42" t="b">
        <f t="shared" si="13"/>
        <v>0</v>
      </c>
      <c r="AD42" t="b">
        <f t="shared" si="14"/>
        <v>0</v>
      </c>
      <c r="AE42" t="b">
        <f t="shared" si="15"/>
        <v>0</v>
      </c>
      <c r="AF42" t="b">
        <f t="shared" si="16"/>
        <v>0</v>
      </c>
      <c r="AG42" t="b">
        <f t="shared" si="17"/>
        <v>0</v>
      </c>
      <c r="AH42">
        <f t="shared" si="18"/>
        <v>0</v>
      </c>
    </row>
    <row r="43" spans="2:34">
      <c r="B43" s="30">
        <v>2649</v>
      </c>
      <c r="C43" s="31">
        <v>2650</v>
      </c>
      <c r="D43" s="31">
        <v>2626</v>
      </c>
      <c r="E43" s="31">
        <v>2627</v>
      </c>
      <c r="F43" s="31">
        <v>2628</v>
      </c>
      <c r="G43" s="31">
        <v>2633</v>
      </c>
      <c r="H43" s="31">
        <v>2634</v>
      </c>
      <c r="I43" s="31">
        <v>2635</v>
      </c>
      <c r="J43" s="32">
        <v>2636</v>
      </c>
      <c r="P43" s="6">
        <v>2666</v>
      </c>
      <c r="Q43" s="6">
        <v>1629</v>
      </c>
      <c r="R43" s="6">
        <v>3977</v>
      </c>
      <c r="S43" s="6">
        <v>2461</v>
      </c>
      <c r="T43" s="6">
        <v>2516</v>
      </c>
      <c r="U43" s="6">
        <v>4599</v>
      </c>
      <c r="X43" s="37">
        <v>731</v>
      </c>
      <c r="Y43" s="88" t="str">
        <f t="shared" si="10"/>
        <v>731T</v>
      </c>
      <c r="Z43">
        <f>INDEX('Cases at IMPPC'!A:A,MATCH(Y43,'Cases at IMPPC'!H:H,0))</f>
        <v>3332</v>
      </c>
      <c r="AA43" t="b">
        <f t="shared" si="11"/>
        <v>0</v>
      </c>
      <c r="AB43" t="b">
        <f t="shared" si="12"/>
        <v>0</v>
      </c>
      <c r="AC43" t="b">
        <f t="shared" si="13"/>
        <v>0</v>
      </c>
      <c r="AD43" t="b">
        <f t="shared" si="14"/>
        <v>0</v>
      </c>
      <c r="AE43" t="b">
        <f t="shared" si="15"/>
        <v>0</v>
      </c>
      <c r="AF43" t="b">
        <f t="shared" si="16"/>
        <v>0</v>
      </c>
      <c r="AG43" t="b">
        <f t="shared" si="17"/>
        <v>0</v>
      </c>
      <c r="AH43">
        <f t="shared" si="18"/>
        <v>0</v>
      </c>
    </row>
    <row r="44" spans="2:34">
      <c r="B44" s="30">
        <v>2637</v>
      </c>
      <c r="C44" s="31">
        <v>2638</v>
      </c>
      <c r="D44" s="31">
        <v>2220</v>
      </c>
      <c r="E44" s="31">
        <v>2221</v>
      </c>
      <c r="F44" s="31">
        <v>2595</v>
      </c>
      <c r="G44" s="31">
        <v>2596</v>
      </c>
      <c r="H44" s="31">
        <v>2615</v>
      </c>
      <c r="I44" s="31">
        <v>2616</v>
      </c>
      <c r="J44" s="32">
        <v>2621</v>
      </c>
      <c r="P44" s="6">
        <v>2665</v>
      </c>
      <c r="Q44" s="6">
        <v>1630</v>
      </c>
      <c r="R44" s="6">
        <v>3979</v>
      </c>
      <c r="S44" s="6">
        <v>2462</v>
      </c>
      <c r="T44" s="6">
        <v>2517</v>
      </c>
      <c r="U44" s="6">
        <v>891</v>
      </c>
      <c r="X44" s="37">
        <v>732</v>
      </c>
      <c r="Y44" s="88" t="str">
        <f t="shared" si="10"/>
        <v>732T</v>
      </c>
      <c r="Z44">
        <f>INDEX('Cases at IMPPC'!A:A,MATCH(Y44,'Cases at IMPPC'!H:H,0))</f>
        <v>3335</v>
      </c>
      <c r="AA44" t="b">
        <f t="shared" si="11"/>
        <v>0</v>
      </c>
      <c r="AB44" t="b">
        <f t="shared" si="12"/>
        <v>0</v>
      </c>
      <c r="AC44" t="b">
        <f t="shared" si="13"/>
        <v>0</v>
      </c>
      <c r="AD44" t="b">
        <f t="shared" si="14"/>
        <v>0</v>
      </c>
      <c r="AE44" t="b">
        <f t="shared" si="15"/>
        <v>0</v>
      </c>
      <c r="AF44" t="b">
        <f t="shared" si="16"/>
        <v>0</v>
      </c>
      <c r="AG44" t="b">
        <f t="shared" si="17"/>
        <v>0</v>
      </c>
      <c r="AH44">
        <f t="shared" si="18"/>
        <v>0</v>
      </c>
    </row>
    <row r="45" spans="2:34">
      <c r="B45" s="30">
        <v>2622</v>
      </c>
      <c r="C45" s="31">
        <v>2625</v>
      </c>
      <c r="D45" s="31">
        <v>2225</v>
      </c>
      <c r="E45" s="31">
        <v>2239</v>
      </c>
      <c r="F45" s="31">
        <v>2240</v>
      </c>
      <c r="G45" s="31">
        <v>2461</v>
      </c>
      <c r="H45" s="31">
        <v>2462</v>
      </c>
      <c r="I45" s="31">
        <v>2451</v>
      </c>
      <c r="J45" s="32">
        <v>2452</v>
      </c>
      <c r="P45" s="6">
        <v>2923</v>
      </c>
      <c r="Q45" s="6">
        <v>1631</v>
      </c>
      <c r="R45" s="6">
        <v>3981</v>
      </c>
      <c r="S45" s="6">
        <v>2451</v>
      </c>
      <c r="T45" s="6">
        <v>2223</v>
      </c>
      <c r="U45" s="6">
        <v>387</v>
      </c>
      <c r="X45" s="37">
        <v>733</v>
      </c>
      <c r="Y45" s="88" t="str">
        <f t="shared" si="10"/>
        <v>733T</v>
      </c>
      <c r="Z45">
        <f>INDEX('Cases at IMPPC'!A:A,MATCH(Y45,'Cases at IMPPC'!H:H,0))</f>
        <v>3338</v>
      </c>
      <c r="AA45" t="b">
        <f t="shared" si="11"/>
        <v>0</v>
      </c>
      <c r="AB45" t="b">
        <f t="shared" si="12"/>
        <v>0</v>
      </c>
      <c r="AC45" t="b">
        <f t="shared" si="13"/>
        <v>0</v>
      </c>
      <c r="AD45" t="b">
        <f t="shared" si="14"/>
        <v>0</v>
      </c>
      <c r="AE45" t="b">
        <f t="shared" si="15"/>
        <v>0</v>
      </c>
      <c r="AF45" t="b">
        <f t="shared" si="16"/>
        <v>0</v>
      </c>
      <c r="AG45" t="b">
        <f t="shared" si="17"/>
        <v>0</v>
      </c>
      <c r="AH45">
        <f t="shared" si="18"/>
        <v>0</v>
      </c>
    </row>
    <row r="46" spans="2:34">
      <c r="B46" s="30">
        <v>2394</v>
      </c>
      <c r="C46" s="31">
        <v>2395</v>
      </c>
      <c r="D46" s="31">
        <v>2005</v>
      </c>
      <c r="E46" s="31">
        <v>2006</v>
      </c>
      <c r="F46" s="31">
        <v>2009</v>
      </c>
      <c r="G46" s="31">
        <v>2010</v>
      </c>
      <c r="H46" s="31">
        <v>2021</v>
      </c>
      <c r="I46" s="31">
        <v>2022</v>
      </c>
      <c r="J46" s="32">
        <v>2224</v>
      </c>
      <c r="P46" s="6">
        <v>4903</v>
      </c>
      <c r="Q46" s="6">
        <v>3166</v>
      </c>
      <c r="R46" s="6">
        <v>3983</v>
      </c>
      <c r="S46" s="6">
        <v>2452</v>
      </c>
      <c r="T46" s="6">
        <v>2016</v>
      </c>
      <c r="U46" s="6">
        <v>1355</v>
      </c>
      <c r="X46" s="37">
        <v>734</v>
      </c>
      <c r="Y46" s="88" t="str">
        <f t="shared" si="10"/>
        <v>734T</v>
      </c>
      <c r="Z46">
        <f>INDEX('Cases at IMPPC'!A:A,MATCH(Y46,'Cases at IMPPC'!H:H,0))</f>
        <v>3341</v>
      </c>
      <c r="AA46" t="b">
        <f t="shared" si="11"/>
        <v>0</v>
      </c>
      <c r="AB46" t="b">
        <f t="shared" si="12"/>
        <v>0</v>
      </c>
      <c r="AC46" t="b">
        <f t="shared" si="13"/>
        <v>0</v>
      </c>
      <c r="AD46" t="b">
        <f t="shared" si="14"/>
        <v>0</v>
      </c>
      <c r="AE46" t="b">
        <f t="shared" si="15"/>
        <v>0</v>
      </c>
      <c r="AF46" t="b">
        <f t="shared" si="16"/>
        <v>0</v>
      </c>
      <c r="AG46" t="b">
        <f t="shared" si="17"/>
        <v>0</v>
      </c>
      <c r="AH46">
        <f t="shared" si="18"/>
        <v>0</v>
      </c>
    </row>
    <row r="47" spans="2:34">
      <c r="B47" s="30">
        <v>1898</v>
      </c>
      <c r="C47" s="31">
        <v>1901</v>
      </c>
      <c r="D47" s="31">
        <v>1902</v>
      </c>
      <c r="E47" s="31">
        <v>1903</v>
      </c>
      <c r="F47" s="31">
        <v>1904</v>
      </c>
      <c r="G47" s="31">
        <v>1995</v>
      </c>
      <c r="H47" s="31">
        <v>1996</v>
      </c>
      <c r="I47" s="31">
        <v>1997</v>
      </c>
      <c r="J47" s="32">
        <v>1998</v>
      </c>
      <c r="P47" s="6">
        <v>4906</v>
      </c>
      <c r="Q47" s="6">
        <v>3167</v>
      </c>
      <c r="R47" s="6">
        <v>3985</v>
      </c>
      <c r="S47" s="6">
        <v>2394</v>
      </c>
      <c r="T47" s="6">
        <v>2017</v>
      </c>
      <c r="U47" s="6">
        <v>665</v>
      </c>
      <c r="X47" s="37">
        <v>735</v>
      </c>
      <c r="Y47" s="88" t="str">
        <f t="shared" si="10"/>
        <v>735T</v>
      </c>
      <c r="Z47">
        <f>INDEX('Cases at IMPPC'!A:A,MATCH(Y47,'Cases at IMPPC'!H:H,0))</f>
        <v>3344</v>
      </c>
      <c r="AA47" t="b">
        <f t="shared" si="11"/>
        <v>0</v>
      </c>
      <c r="AB47" t="b">
        <f t="shared" si="12"/>
        <v>0</v>
      </c>
      <c r="AC47" t="b">
        <f t="shared" si="13"/>
        <v>0</v>
      </c>
      <c r="AD47" t="b">
        <f t="shared" si="14"/>
        <v>0</v>
      </c>
      <c r="AE47" t="b">
        <f t="shared" si="15"/>
        <v>0</v>
      </c>
      <c r="AF47" t="b">
        <f t="shared" si="16"/>
        <v>0</v>
      </c>
      <c r="AG47" t="b">
        <f t="shared" si="17"/>
        <v>0</v>
      </c>
      <c r="AH47">
        <f t="shared" si="18"/>
        <v>0</v>
      </c>
    </row>
    <row r="48" spans="2:34">
      <c r="B48" s="30">
        <v>1874</v>
      </c>
      <c r="C48" s="31">
        <v>1875</v>
      </c>
      <c r="D48" s="31">
        <v>1876</v>
      </c>
      <c r="E48" s="31">
        <v>1877</v>
      </c>
      <c r="F48" s="31">
        <v>1880</v>
      </c>
      <c r="G48" s="31">
        <v>1881</v>
      </c>
      <c r="H48" s="31">
        <v>1886</v>
      </c>
      <c r="I48" s="31">
        <v>1887</v>
      </c>
      <c r="J48" s="32">
        <v>1888</v>
      </c>
      <c r="P48" s="6">
        <v>1954</v>
      </c>
      <c r="Q48" s="6">
        <v>3008</v>
      </c>
      <c r="R48" s="6">
        <v>3987</v>
      </c>
      <c r="S48" s="6">
        <v>2395</v>
      </c>
      <c r="T48" s="6">
        <v>2018</v>
      </c>
      <c r="U48" s="6">
        <v>1366</v>
      </c>
      <c r="X48" s="37">
        <v>736</v>
      </c>
      <c r="Y48" s="88" t="str">
        <f t="shared" si="10"/>
        <v>736T</v>
      </c>
      <c r="Z48">
        <f>INDEX('Cases at IMPPC'!A:A,MATCH(Y48,'Cases at IMPPC'!H:H,0))</f>
        <v>3348</v>
      </c>
      <c r="AA48" t="b">
        <f t="shared" si="11"/>
        <v>0</v>
      </c>
      <c r="AB48" t="b">
        <f t="shared" si="12"/>
        <v>0</v>
      </c>
      <c r="AC48" t="b">
        <f t="shared" si="13"/>
        <v>0</v>
      </c>
      <c r="AD48" t="b">
        <f t="shared" si="14"/>
        <v>0</v>
      </c>
      <c r="AE48" t="b">
        <f t="shared" si="15"/>
        <v>0</v>
      </c>
      <c r="AF48" t="b">
        <f t="shared" si="16"/>
        <v>0</v>
      </c>
      <c r="AG48" t="b">
        <f t="shared" si="17"/>
        <v>0</v>
      </c>
      <c r="AH48">
        <f t="shared" si="18"/>
        <v>0</v>
      </c>
    </row>
    <row r="49" spans="2:34" ht="14" thickBot="1">
      <c r="B49" s="33">
        <v>1773</v>
      </c>
      <c r="C49" s="34">
        <v>1852</v>
      </c>
      <c r="D49" s="34">
        <v>1853</v>
      </c>
      <c r="E49" s="34">
        <v>1854</v>
      </c>
      <c r="F49" s="34">
        <v>1855</v>
      </c>
      <c r="G49" s="34">
        <v>1858</v>
      </c>
      <c r="H49" s="34">
        <v>1859</v>
      </c>
      <c r="I49" s="34">
        <v>1860</v>
      </c>
      <c r="J49" s="35">
        <v>1862</v>
      </c>
      <c r="P49" s="6">
        <v>2559</v>
      </c>
      <c r="Q49" s="6">
        <v>3009</v>
      </c>
      <c r="R49" s="6">
        <v>3989</v>
      </c>
      <c r="S49" s="6">
        <v>2005</v>
      </c>
      <c r="T49" s="6">
        <v>2027</v>
      </c>
      <c r="U49" s="6">
        <v>492</v>
      </c>
      <c r="X49" s="37">
        <v>737</v>
      </c>
      <c r="Y49" s="88" t="str">
        <f t="shared" si="10"/>
        <v>737T</v>
      </c>
      <c r="Z49">
        <f>INDEX('Cases at IMPPC'!A:A,MATCH(Y49,'Cases at IMPPC'!H:H,0))</f>
        <v>3350</v>
      </c>
      <c r="AA49" t="b">
        <f t="shared" si="11"/>
        <v>0</v>
      </c>
      <c r="AB49" t="b">
        <f t="shared" si="12"/>
        <v>0</v>
      </c>
      <c r="AC49" t="b">
        <f t="shared" si="13"/>
        <v>0</v>
      </c>
      <c r="AD49" t="b">
        <f t="shared" si="14"/>
        <v>0</v>
      </c>
      <c r="AE49" t="b">
        <f t="shared" si="15"/>
        <v>0</v>
      </c>
      <c r="AF49" t="b">
        <f t="shared" si="16"/>
        <v>0</v>
      </c>
      <c r="AG49" t="b">
        <f t="shared" si="17"/>
        <v>0</v>
      </c>
      <c r="AH49">
        <f t="shared" si="18"/>
        <v>0</v>
      </c>
    </row>
    <row r="50" spans="2:34">
      <c r="P50" s="6">
        <v>2558</v>
      </c>
      <c r="Q50" s="6">
        <v>686</v>
      </c>
      <c r="R50" s="6">
        <v>3992</v>
      </c>
      <c r="S50" s="6">
        <v>2006</v>
      </c>
      <c r="T50" s="6">
        <v>2028</v>
      </c>
      <c r="U50" s="6">
        <v>2985</v>
      </c>
      <c r="X50" s="37">
        <v>738</v>
      </c>
      <c r="Y50" s="88" t="str">
        <f t="shared" si="10"/>
        <v>738T</v>
      </c>
      <c r="Z50">
        <f>INDEX('Cases at IMPPC'!A:A,MATCH(Y50,'Cases at IMPPC'!H:H,0))</f>
        <v>3353</v>
      </c>
      <c r="AA50" t="b">
        <f t="shared" si="11"/>
        <v>0</v>
      </c>
      <c r="AB50" t="b">
        <f t="shared" si="12"/>
        <v>0</v>
      </c>
      <c r="AC50" t="b">
        <f t="shared" si="13"/>
        <v>0</v>
      </c>
      <c r="AD50" t="b">
        <f t="shared" si="14"/>
        <v>0</v>
      </c>
      <c r="AE50" t="b">
        <f t="shared" si="15"/>
        <v>0</v>
      </c>
      <c r="AF50" t="b">
        <f t="shared" si="16"/>
        <v>0</v>
      </c>
      <c r="AG50" t="b">
        <f t="shared" si="17"/>
        <v>0</v>
      </c>
      <c r="AH50">
        <f t="shared" si="18"/>
        <v>0</v>
      </c>
    </row>
    <row r="51" spans="2:34" ht="14" thickBot="1">
      <c r="B51" s="61" t="s">
        <v>2905</v>
      </c>
      <c r="P51" s="6">
        <v>4904</v>
      </c>
      <c r="Q51" s="6">
        <v>1161</v>
      </c>
      <c r="R51" s="6">
        <v>3994</v>
      </c>
      <c r="S51" s="6">
        <v>2009</v>
      </c>
      <c r="T51" s="6">
        <v>2029</v>
      </c>
      <c r="U51" s="6">
        <v>2986</v>
      </c>
      <c r="X51" s="37">
        <v>739</v>
      </c>
      <c r="Y51" s="88" t="str">
        <f t="shared" si="10"/>
        <v>739T</v>
      </c>
      <c r="Z51">
        <f>INDEX('Cases at IMPPC'!A:A,MATCH(Y51,'Cases at IMPPC'!H:H,0))</f>
        <v>3358</v>
      </c>
      <c r="AA51" t="b">
        <f t="shared" si="11"/>
        <v>0</v>
      </c>
      <c r="AB51" t="b">
        <f t="shared" si="12"/>
        <v>0</v>
      </c>
      <c r="AC51" t="b">
        <f t="shared" si="13"/>
        <v>0</v>
      </c>
      <c r="AD51" t="b">
        <f t="shared" si="14"/>
        <v>0</v>
      </c>
      <c r="AE51" t="b">
        <f t="shared" si="15"/>
        <v>0</v>
      </c>
      <c r="AF51" t="b">
        <f t="shared" si="16"/>
        <v>0</v>
      </c>
      <c r="AG51" t="b">
        <f t="shared" si="17"/>
        <v>0</v>
      </c>
      <c r="AH51">
        <f t="shared" si="18"/>
        <v>0</v>
      </c>
    </row>
    <row r="52" spans="2:34">
      <c r="B52" s="27">
        <v>1632</v>
      </c>
      <c r="C52" s="28">
        <v>1633</v>
      </c>
      <c r="D52" s="28">
        <v>1671</v>
      </c>
      <c r="E52" s="28">
        <v>1672</v>
      </c>
      <c r="F52" s="28">
        <v>1724</v>
      </c>
      <c r="G52" s="28">
        <v>1725</v>
      </c>
      <c r="H52" s="28">
        <v>1762</v>
      </c>
      <c r="I52" s="28">
        <v>1763</v>
      </c>
      <c r="J52" s="29">
        <v>1772</v>
      </c>
      <c r="P52" s="6">
        <v>4905</v>
      </c>
      <c r="Q52" s="6">
        <v>1689</v>
      </c>
      <c r="R52" s="6">
        <v>3996</v>
      </c>
      <c r="S52" s="6">
        <v>2010</v>
      </c>
      <c r="T52" s="6">
        <v>2030</v>
      </c>
      <c r="U52" s="6">
        <v>2895</v>
      </c>
      <c r="X52" s="37">
        <v>740</v>
      </c>
      <c r="Y52" s="88" t="str">
        <f t="shared" si="10"/>
        <v>740T</v>
      </c>
      <c r="Z52">
        <f>INDEX('Cases at IMPPC'!A:A,MATCH(Y52,'Cases at IMPPC'!H:H,0))</f>
        <v>3361</v>
      </c>
      <c r="AA52" t="b">
        <f t="shared" si="11"/>
        <v>0</v>
      </c>
      <c r="AB52" t="b">
        <f t="shared" si="12"/>
        <v>0</v>
      </c>
      <c r="AC52" t="b">
        <f t="shared" si="13"/>
        <v>0</v>
      </c>
      <c r="AD52" t="b">
        <f t="shared" si="14"/>
        <v>0</v>
      </c>
      <c r="AE52" t="b">
        <f t="shared" si="15"/>
        <v>0</v>
      </c>
      <c r="AF52" t="b">
        <f t="shared" si="16"/>
        <v>0</v>
      </c>
      <c r="AG52" t="b">
        <f t="shared" si="17"/>
        <v>0</v>
      </c>
      <c r="AH52">
        <f t="shared" si="18"/>
        <v>0</v>
      </c>
    </row>
    <row r="53" spans="2:34">
      <c r="B53" s="30">
        <v>2466</v>
      </c>
      <c r="C53" s="31">
        <v>2467</v>
      </c>
      <c r="D53" s="31">
        <v>2263</v>
      </c>
      <c r="E53" s="31">
        <v>2264</v>
      </c>
      <c r="F53" s="31">
        <v>2273</v>
      </c>
      <c r="G53" s="31">
        <v>2274</v>
      </c>
      <c r="H53" s="31">
        <v>2279</v>
      </c>
      <c r="I53" s="31">
        <v>2280</v>
      </c>
      <c r="J53" s="32">
        <v>2254</v>
      </c>
      <c r="P53" s="6">
        <v>2580</v>
      </c>
      <c r="Q53" s="6">
        <v>3195</v>
      </c>
      <c r="R53" s="6">
        <v>3998</v>
      </c>
      <c r="S53" s="6">
        <v>2021</v>
      </c>
      <c r="T53" s="6">
        <v>2218</v>
      </c>
      <c r="U53" s="6">
        <v>2987</v>
      </c>
      <c r="X53" s="37">
        <v>741</v>
      </c>
      <c r="Y53" s="88" t="str">
        <f t="shared" si="10"/>
        <v>741T</v>
      </c>
      <c r="Z53">
        <f>INDEX('Cases at IMPPC'!A:A,MATCH(Y53,'Cases at IMPPC'!H:H,0))</f>
        <v>3363</v>
      </c>
      <c r="AA53" t="b">
        <f t="shared" si="11"/>
        <v>0</v>
      </c>
      <c r="AB53" t="b">
        <f t="shared" si="12"/>
        <v>0</v>
      </c>
      <c r="AC53" t="b">
        <f t="shared" si="13"/>
        <v>0</v>
      </c>
      <c r="AD53" t="b">
        <f t="shared" si="14"/>
        <v>0</v>
      </c>
      <c r="AE53" t="b">
        <f t="shared" si="15"/>
        <v>0</v>
      </c>
      <c r="AF53" t="b">
        <f t="shared" si="16"/>
        <v>0</v>
      </c>
      <c r="AG53" t="b">
        <f t="shared" si="17"/>
        <v>0</v>
      </c>
      <c r="AH53">
        <f t="shared" si="18"/>
        <v>0</v>
      </c>
    </row>
    <row r="54" spans="2:34">
      <c r="B54" s="30">
        <v>2255</v>
      </c>
      <c r="C54" s="31">
        <v>2256</v>
      </c>
      <c r="D54" s="31">
        <v>3208</v>
      </c>
      <c r="E54" s="31">
        <v>3209</v>
      </c>
      <c r="F54" s="31">
        <v>2185</v>
      </c>
      <c r="G54" s="31">
        <v>2186</v>
      </c>
      <c r="H54" s="31">
        <v>2187</v>
      </c>
      <c r="I54" s="31">
        <v>2188</v>
      </c>
      <c r="J54" s="32">
        <v>2234</v>
      </c>
      <c r="P54" s="6">
        <v>2579</v>
      </c>
      <c r="Q54" s="6">
        <v>1174</v>
      </c>
      <c r="R54" s="6">
        <v>4000</v>
      </c>
      <c r="S54" s="6">
        <v>2022</v>
      </c>
      <c r="T54" s="6">
        <v>2219</v>
      </c>
      <c r="U54" s="6">
        <v>2998</v>
      </c>
      <c r="X54" s="37">
        <v>744</v>
      </c>
      <c r="Y54" s="88" t="str">
        <f t="shared" si="10"/>
        <v>744T</v>
      </c>
      <c r="Z54">
        <f>INDEX('Cases at IMPPC'!A:A,MATCH(Y54,'Cases at IMPPC'!H:H,0))</f>
        <v>3374</v>
      </c>
      <c r="AA54" t="b">
        <f t="shared" si="11"/>
        <v>0</v>
      </c>
      <c r="AB54" t="b">
        <f t="shared" si="12"/>
        <v>0</v>
      </c>
      <c r="AC54" t="b">
        <f t="shared" si="13"/>
        <v>0</v>
      </c>
      <c r="AD54" t="b">
        <f t="shared" si="14"/>
        <v>0</v>
      </c>
      <c r="AE54" t="b">
        <f t="shared" si="15"/>
        <v>0</v>
      </c>
      <c r="AF54" t="b">
        <f t="shared" si="16"/>
        <v>0</v>
      </c>
      <c r="AG54" t="b">
        <f t="shared" si="17"/>
        <v>0</v>
      </c>
      <c r="AH54">
        <f t="shared" si="18"/>
        <v>0</v>
      </c>
    </row>
    <row r="55" spans="2:34">
      <c r="B55" s="30">
        <v>2237</v>
      </c>
      <c r="C55" s="31">
        <v>2238</v>
      </c>
      <c r="D55" s="31">
        <v>2245</v>
      </c>
      <c r="E55" s="31">
        <v>2246</v>
      </c>
      <c r="F55" s="31">
        <v>2247</v>
      </c>
      <c r="G55" s="31">
        <v>2252</v>
      </c>
      <c r="H55" s="31">
        <v>2268</v>
      </c>
      <c r="I55" s="31">
        <v>2253</v>
      </c>
      <c r="J55" s="32">
        <v>2226</v>
      </c>
      <c r="P55" s="6">
        <v>4586</v>
      </c>
      <c r="Q55" s="6">
        <v>1523</v>
      </c>
      <c r="R55" s="6">
        <v>4002</v>
      </c>
      <c r="S55" s="6">
        <v>2224</v>
      </c>
      <c r="T55" s="6">
        <v>1869</v>
      </c>
      <c r="U55" s="6">
        <v>3020</v>
      </c>
      <c r="X55" s="37">
        <v>745</v>
      </c>
      <c r="Y55" s="88" t="str">
        <f t="shared" si="10"/>
        <v>745T</v>
      </c>
      <c r="Z55">
        <f>INDEX('Cases at IMPPC'!A:A,MATCH(Y55,'Cases at IMPPC'!H:H,0))</f>
        <v>3376</v>
      </c>
      <c r="AA55" t="b">
        <f t="shared" si="11"/>
        <v>0</v>
      </c>
      <c r="AB55" t="b">
        <f t="shared" si="12"/>
        <v>0</v>
      </c>
      <c r="AC55" t="b">
        <f t="shared" si="13"/>
        <v>0</v>
      </c>
      <c r="AD55" t="b">
        <f t="shared" si="14"/>
        <v>0</v>
      </c>
      <c r="AE55" t="b">
        <f t="shared" si="15"/>
        <v>0</v>
      </c>
      <c r="AF55" t="b">
        <f t="shared" si="16"/>
        <v>0</v>
      </c>
      <c r="AG55" t="b">
        <f t="shared" si="17"/>
        <v>0</v>
      </c>
      <c r="AH55">
        <f t="shared" si="18"/>
        <v>0</v>
      </c>
    </row>
    <row r="56" spans="2:34">
      <c r="B56" s="30">
        <v>2227</v>
      </c>
      <c r="C56" s="31">
        <v>2504</v>
      </c>
      <c r="D56" s="31">
        <v>2505</v>
      </c>
      <c r="E56" s="31">
        <v>2508</v>
      </c>
      <c r="F56" s="31">
        <v>2509</v>
      </c>
      <c r="G56" s="31">
        <v>2516</v>
      </c>
      <c r="H56" s="31">
        <v>2517</v>
      </c>
      <c r="I56" s="31">
        <v>2223</v>
      </c>
      <c r="J56" s="32">
        <v>2016</v>
      </c>
      <c r="P56" s="6">
        <v>4587</v>
      </c>
      <c r="Q56" s="6">
        <v>3121</v>
      </c>
      <c r="R56" s="6">
        <v>4004</v>
      </c>
      <c r="S56" s="6">
        <v>1898</v>
      </c>
      <c r="T56" s="6">
        <v>1870</v>
      </c>
      <c r="U56" s="6">
        <v>3021</v>
      </c>
      <c r="X56" s="37">
        <v>748</v>
      </c>
      <c r="Y56" s="88" t="str">
        <f t="shared" si="10"/>
        <v>748T</v>
      </c>
      <c r="Z56">
        <f>INDEX('Cases at IMPPC'!A:A,MATCH(Y56,'Cases at IMPPC'!H:H,0))</f>
        <v>3391</v>
      </c>
      <c r="AA56" t="b">
        <f t="shared" si="11"/>
        <v>0</v>
      </c>
      <c r="AB56" t="b">
        <f t="shared" si="12"/>
        <v>0</v>
      </c>
      <c r="AC56" t="b">
        <f t="shared" si="13"/>
        <v>0</v>
      </c>
      <c r="AD56" t="b">
        <f t="shared" si="14"/>
        <v>0</v>
      </c>
      <c r="AE56" t="b">
        <f t="shared" si="15"/>
        <v>0</v>
      </c>
      <c r="AF56" t="b">
        <f t="shared" si="16"/>
        <v>0</v>
      </c>
      <c r="AG56" t="b">
        <f t="shared" si="17"/>
        <v>0</v>
      </c>
      <c r="AH56">
        <f t="shared" si="18"/>
        <v>0</v>
      </c>
    </row>
    <row r="57" spans="2:34">
      <c r="B57" s="30">
        <v>2017</v>
      </c>
      <c r="C57" s="31">
        <v>2018</v>
      </c>
      <c r="D57" s="31">
        <v>2027</v>
      </c>
      <c r="E57" s="31">
        <v>2028</v>
      </c>
      <c r="F57" s="31">
        <v>2029</v>
      </c>
      <c r="G57" s="31">
        <v>2030</v>
      </c>
      <c r="H57" s="31">
        <v>2218</v>
      </c>
      <c r="I57" s="31">
        <v>2219</v>
      </c>
      <c r="J57" s="32">
        <v>1869</v>
      </c>
      <c r="P57" s="6">
        <v>2389</v>
      </c>
      <c r="Q57" s="6">
        <v>1526</v>
      </c>
      <c r="R57" s="6">
        <v>4006</v>
      </c>
      <c r="S57" s="6">
        <v>1901</v>
      </c>
      <c r="T57" s="6">
        <v>1949</v>
      </c>
      <c r="U57" s="6">
        <v>4598</v>
      </c>
      <c r="X57" s="37">
        <v>749</v>
      </c>
      <c r="Y57" s="88" t="str">
        <f t="shared" si="10"/>
        <v>749T</v>
      </c>
      <c r="Z57">
        <f>INDEX('Cases at IMPPC'!A:A,MATCH(Y57,'Cases at IMPPC'!H:H,0))</f>
        <v>3395</v>
      </c>
      <c r="AA57" t="b">
        <f t="shared" si="11"/>
        <v>0</v>
      </c>
      <c r="AB57" t="b">
        <f t="shared" si="12"/>
        <v>0</v>
      </c>
      <c r="AC57" t="b">
        <f t="shared" si="13"/>
        <v>0</v>
      </c>
      <c r="AD57" t="b">
        <f t="shared" si="14"/>
        <v>0</v>
      </c>
      <c r="AE57" t="b">
        <f t="shared" si="15"/>
        <v>0</v>
      </c>
      <c r="AF57" t="b">
        <f t="shared" si="16"/>
        <v>0</v>
      </c>
      <c r="AG57" t="b">
        <f t="shared" si="17"/>
        <v>0</v>
      </c>
      <c r="AH57">
        <f t="shared" si="18"/>
        <v>0</v>
      </c>
    </row>
    <row r="58" spans="2:34">
      <c r="B58" s="30">
        <v>1870</v>
      </c>
      <c r="C58" s="31">
        <v>1949</v>
      </c>
      <c r="D58" s="31">
        <v>1950</v>
      </c>
      <c r="E58" s="31">
        <v>1959</v>
      </c>
      <c r="F58" s="31">
        <v>1960</v>
      </c>
      <c r="G58" s="31">
        <v>2011</v>
      </c>
      <c r="H58" s="31">
        <v>2012</v>
      </c>
      <c r="I58" s="31">
        <v>2015</v>
      </c>
      <c r="J58" s="32">
        <v>1734</v>
      </c>
      <c r="P58" s="6">
        <v>2388</v>
      </c>
      <c r="Q58" s="6">
        <v>1527</v>
      </c>
      <c r="R58" s="6">
        <v>4008</v>
      </c>
      <c r="S58" s="6">
        <v>1902</v>
      </c>
      <c r="T58" s="6">
        <v>1950</v>
      </c>
      <c r="U58" s="6">
        <v>4597</v>
      </c>
      <c r="X58" s="37">
        <v>751</v>
      </c>
      <c r="Y58" s="88" t="str">
        <f t="shared" si="10"/>
        <v>751T</v>
      </c>
      <c r="Z58">
        <f>INDEX('Cases at IMPPC'!A:A,MATCH(Y58,'Cases at IMPPC'!H:H,0))</f>
        <v>3401</v>
      </c>
      <c r="AA58" t="b">
        <f t="shared" si="11"/>
        <v>0</v>
      </c>
      <c r="AB58" t="b">
        <f t="shared" si="12"/>
        <v>0</v>
      </c>
      <c r="AC58" t="b">
        <f t="shared" si="13"/>
        <v>0</v>
      </c>
      <c r="AD58" t="b">
        <f t="shared" si="14"/>
        <v>0</v>
      </c>
      <c r="AE58" t="b">
        <f t="shared" si="15"/>
        <v>0</v>
      </c>
      <c r="AF58" t="b">
        <f t="shared" si="16"/>
        <v>0</v>
      </c>
      <c r="AG58" t="b">
        <f t="shared" si="17"/>
        <v>0</v>
      </c>
      <c r="AH58">
        <f t="shared" si="18"/>
        <v>0</v>
      </c>
    </row>
    <row r="59" spans="2:34">
      <c r="B59" s="30">
        <v>1735</v>
      </c>
      <c r="C59" s="31">
        <v>1736</v>
      </c>
      <c r="D59" s="31">
        <v>1766</v>
      </c>
      <c r="E59" s="31">
        <v>1767</v>
      </c>
      <c r="F59" s="31">
        <v>1850</v>
      </c>
      <c r="G59" s="31">
        <v>1851</v>
      </c>
      <c r="H59" s="31">
        <v>1867</v>
      </c>
      <c r="I59" s="31">
        <v>1868</v>
      </c>
      <c r="J59" s="32">
        <v>1670</v>
      </c>
      <c r="P59" s="6">
        <v>2391</v>
      </c>
      <c r="Q59" s="6">
        <v>1529</v>
      </c>
      <c r="R59" s="6">
        <v>4011</v>
      </c>
      <c r="S59" s="6">
        <v>1903</v>
      </c>
      <c r="T59" s="6">
        <v>1959</v>
      </c>
      <c r="U59" s="6">
        <v>2859</v>
      </c>
      <c r="X59" s="37">
        <v>753</v>
      </c>
      <c r="Y59" s="88" t="str">
        <f t="shared" si="10"/>
        <v>753T</v>
      </c>
      <c r="Z59">
        <f>INDEX('Cases at IMPPC'!A:A,MATCH(Y59,'Cases at IMPPC'!H:H,0))</f>
        <v>3408</v>
      </c>
      <c r="AA59" t="b">
        <f t="shared" si="11"/>
        <v>0</v>
      </c>
      <c r="AB59" t="b">
        <f t="shared" si="12"/>
        <v>0</v>
      </c>
      <c r="AC59" t="b">
        <f t="shared" si="13"/>
        <v>0</v>
      </c>
      <c r="AD59" t="b">
        <f t="shared" si="14"/>
        <v>0</v>
      </c>
      <c r="AE59" t="b">
        <f t="shared" si="15"/>
        <v>0</v>
      </c>
      <c r="AF59" t="b">
        <f t="shared" si="16"/>
        <v>0</v>
      </c>
      <c r="AG59" t="b">
        <f t="shared" si="17"/>
        <v>0</v>
      </c>
      <c r="AH59">
        <f t="shared" si="18"/>
        <v>0</v>
      </c>
    </row>
    <row r="60" spans="2:34" ht="14" thickBot="1">
      <c r="B60" s="33">
        <v>1676</v>
      </c>
      <c r="C60" s="34">
        <v>1677</v>
      </c>
      <c r="D60" s="34">
        <v>1726</v>
      </c>
      <c r="E60" s="34">
        <v>1727</v>
      </c>
      <c r="F60" s="34">
        <v>1730</v>
      </c>
      <c r="G60" s="34">
        <v>1731</v>
      </c>
      <c r="H60" s="34">
        <v>1732</v>
      </c>
      <c r="I60" s="34">
        <v>1733</v>
      </c>
      <c r="J60" s="35">
        <v>1655</v>
      </c>
      <c r="P60" s="6">
        <v>2390</v>
      </c>
      <c r="Q60" s="6">
        <v>1532</v>
      </c>
      <c r="R60" s="6">
        <v>4013</v>
      </c>
      <c r="S60" s="6">
        <v>1904</v>
      </c>
      <c r="T60" s="6">
        <v>1960</v>
      </c>
      <c r="U60" s="6">
        <v>2860</v>
      </c>
      <c r="X60" s="37">
        <v>754</v>
      </c>
      <c r="Y60" s="88" t="str">
        <f t="shared" si="10"/>
        <v>754T</v>
      </c>
      <c r="Z60">
        <f>INDEX('Cases at IMPPC'!A:A,MATCH(Y60,'Cases at IMPPC'!H:H,0))</f>
        <v>3412</v>
      </c>
      <c r="AA60" t="b">
        <f t="shared" si="11"/>
        <v>0</v>
      </c>
      <c r="AB60" t="b">
        <f t="shared" si="12"/>
        <v>0</v>
      </c>
      <c r="AC60" t="b">
        <f t="shared" si="13"/>
        <v>0</v>
      </c>
      <c r="AD60" t="b">
        <f t="shared" si="14"/>
        <v>0</v>
      </c>
      <c r="AE60" t="b">
        <f t="shared" si="15"/>
        <v>0</v>
      </c>
      <c r="AF60" t="b">
        <f t="shared" si="16"/>
        <v>0</v>
      </c>
      <c r="AG60" t="b">
        <f t="shared" si="17"/>
        <v>0</v>
      </c>
      <c r="AH60">
        <f t="shared" si="18"/>
        <v>0</v>
      </c>
    </row>
    <row r="61" spans="2:34">
      <c r="P61" s="6">
        <v>2357</v>
      </c>
      <c r="Q61" s="6">
        <v>1563</v>
      </c>
      <c r="R61" s="6">
        <v>4015</v>
      </c>
      <c r="S61" s="6">
        <v>1995</v>
      </c>
      <c r="T61" s="6">
        <v>2011</v>
      </c>
      <c r="U61" s="6">
        <v>2894</v>
      </c>
      <c r="X61" s="37">
        <v>755</v>
      </c>
      <c r="Y61" s="88" t="str">
        <f t="shared" si="10"/>
        <v>755T</v>
      </c>
      <c r="Z61">
        <f>INDEX('Cases at IMPPC'!A:A,MATCH(Y61,'Cases at IMPPC'!H:H,0))</f>
        <v>3416</v>
      </c>
      <c r="AA61" t="b">
        <f t="shared" si="11"/>
        <v>0</v>
      </c>
      <c r="AB61" t="b">
        <f t="shared" si="12"/>
        <v>0</v>
      </c>
      <c r="AC61" t="b">
        <f t="shared" si="13"/>
        <v>0</v>
      </c>
      <c r="AD61" t="b">
        <f t="shared" si="14"/>
        <v>0</v>
      </c>
      <c r="AE61" t="b">
        <f t="shared" si="15"/>
        <v>0</v>
      </c>
      <c r="AF61" t="b">
        <f t="shared" si="16"/>
        <v>0</v>
      </c>
      <c r="AG61" t="b">
        <f t="shared" si="17"/>
        <v>0</v>
      </c>
      <c r="AH61">
        <f t="shared" si="18"/>
        <v>0</v>
      </c>
    </row>
    <row r="62" spans="2:34" ht="14" thickBot="1">
      <c r="B62" s="61" t="s">
        <v>2710</v>
      </c>
      <c r="P62" s="6">
        <v>2356</v>
      </c>
      <c r="Q62" s="6">
        <v>1243</v>
      </c>
      <c r="R62" s="6">
        <v>4579</v>
      </c>
      <c r="S62" s="6">
        <v>1996</v>
      </c>
      <c r="T62" s="6">
        <v>2012</v>
      </c>
      <c r="U62" s="6">
        <v>2844</v>
      </c>
      <c r="X62" s="37">
        <v>756</v>
      </c>
      <c r="Y62" s="88" t="str">
        <f t="shared" si="10"/>
        <v>756T</v>
      </c>
      <c r="Z62">
        <f>INDEX('Cases at IMPPC'!A:A,MATCH(Y62,'Cases at IMPPC'!H:H,0))</f>
        <v>3419</v>
      </c>
      <c r="AA62" t="b">
        <f t="shared" si="11"/>
        <v>0</v>
      </c>
      <c r="AB62" t="b">
        <f t="shared" si="12"/>
        <v>0</v>
      </c>
      <c r="AC62" t="b">
        <f t="shared" si="13"/>
        <v>0</v>
      </c>
      <c r="AD62" t="b">
        <f t="shared" si="14"/>
        <v>0</v>
      </c>
      <c r="AE62" t="b">
        <f t="shared" si="15"/>
        <v>0</v>
      </c>
      <c r="AF62" t="b">
        <f t="shared" si="16"/>
        <v>0</v>
      </c>
      <c r="AG62" t="b">
        <f t="shared" si="17"/>
        <v>0</v>
      </c>
      <c r="AH62">
        <f t="shared" si="18"/>
        <v>0</v>
      </c>
    </row>
    <row r="63" spans="2:34">
      <c r="B63" s="27">
        <v>1668</v>
      </c>
      <c r="C63" s="28">
        <v>1664</v>
      </c>
      <c r="D63" s="28">
        <v>1665</v>
      </c>
      <c r="E63" s="28">
        <v>1667</v>
      </c>
      <c r="F63" s="28">
        <v>1669</v>
      </c>
      <c r="G63" s="28">
        <v>1656</v>
      </c>
      <c r="H63" s="28">
        <v>1657</v>
      </c>
      <c r="I63" s="28">
        <v>1658</v>
      </c>
      <c r="J63" s="29">
        <v>1659</v>
      </c>
      <c r="P63" s="6">
        <v>4920</v>
      </c>
      <c r="Q63" s="6">
        <v>1240</v>
      </c>
      <c r="R63" s="6">
        <v>4580</v>
      </c>
      <c r="S63" s="6">
        <v>1997</v>
      </c>
      <c r="T63" s="6">
        <v>2015</v>
      </c>
      <c r="U63" s="6">
        <v>2954</v>
      </c>
      <c r="X63" s="37">
        <v>757</v>
      </c>
      <c r="Y63" s="88" t="str">
        <f t="shared" si="10"/>
        <v>757T</v>
      </c>
      <c r="Z63">
        <f>INDEX('Cases at IMPPC'!A:A,MATCH(Y63,'Cases at IMPPC'!H:H,0))</f>
        <v>3422</v>
      </c>
      <c r="AA63" t="b">
        <f t="shared" si="11"/>
        <v>0</v>
      </c>
      <c r="AB63" t="b">
        <f t="shared" si="12"/>
        <v>0</v>
      </c>
      <c r="AC63" t="b">
        <f t="shared" si="13"/>
        <v>0</v>
      </c>
      <c r="AD63" t="b">
        <f t="shared" si="14"/>
        <v>0</v>
      </c>
      <c r="AE63" t="b">
        <f t="shared" si="15"/>
        <v>0</v>
      </c>
      <c r="AF63" t="b">
        <f t="shared" si="16"/>
        <v>0</v>
      </c>
      <c r="AG63" t="b">
        <f t="shared" si="17"/>
        <v>0</v>
      </c>
      <c r="AH63">
        <f t="shared" si="18"/>
        <v>0</v>
      </c>
    </row>
    <row r="64" spans="2:34">
      <c r="B64" s="30">
        <v>2849</v>
      </c>
      <c r="C64" s="31">
        <v>2850</v>
      </c>
      <c r="D64" s="31">
        <v>2033</v>
      </c>
      <c r="E64" s="31">
        <v>2880</v>
      </c>
      <c r="F64" s="31">
        <v>2883</v>
      </c>
      <c r="G64" s="31">
        <v>2884</v>
      </c>
      <c r="H64" s="31">
        <v>2959</v>
      </c>
      <c r="I64" s="31">
        <v>2958</v>
      </c>
      <c r="J64" s="32">
        <v>2464</v>
      </c>
      <c r="P64" s="6">
        <v>4921</v>
      </c>
      <c r="Q64" s="6">
        <v>1241</v>
      </c>
      <c r="R64" s="6">
        <v>460</v>
      </c>
      <c r="S64" s="6">
        <v>1998</v>
      </c>
      <c r="T64" s="6">
        <v>1734</v>
      </c>
      <c r="U64" s="6">
        <v>2955</v>
      </c>
      <c r="X64" s="37">
        <v>758</v>
      </c>
      <c r="Y64" s="88" t="str">
        <f t="shared" si="10"/>
        <v>758T</v>
      </c>
      <c r="Z64">
        <f>INDEX('Cases at IMPPC'!A:A,MATCH(Y64,'Cases at IMPPC'!H:H,0))</f>
        <v>3425</v>
      </c>
      <c r="AA64" t="b">
        <f t="shared" si="11"/>
        <v>0</v>
      </c>
      <c r="AB64" t="b">
        <f t="shared" si="12"/>
        <v>0</v>
      </c>
      <c r="AC64" t="b">
        <f t="shared" si="13"/>
        <v>0</v>
      </c>
      <c r="AD64" t="b">
        <f t="shared" si="14"/>
        <v>0</v>
      </c>
      <c r="AE64" t="b">
        <f t="shared" si="15"/>
        <v>0</v>
      </c>
      <c r="AF64" t="b">
        <f t="shared" si="16"/>
        <v>0</v>
      </c>
      <c r="AG64" t="b">
        <f t="shared" si="17"/>
        <v>0</v>
      </c>
      <c r="AH64">
        <f t="shared" si="18"/>
        <v>0</v>
      </c>
    </row>
    <row r="65" spans="2:34">
      <c r="B65" s="30">
        <v>2494</v>
      </c>
      <c r="C65" s="31">
        <v>2495</v>
      </c>
      <c r="D65" s="31">
        <v>2498</v>
      </c>
      <c r="E65" s="31">
        <v>2499</v>
      </c>
      <c r="F65" s="31">
        <v>2354</v>
      </c>
      <c r="G65" s="31">
        <v>2355</v>
      </c>
      <c r="H65" s="31">
        <v>2693</v>
      </c>
      <c r="I65" s="31">
        <v>2694</v>
      </c>
      <c r="J65" s="32">
        <v>2502</v>
      </c>
      <c r="P65" s="6">
        <v>4916</v>
      </c>
      <c r="Q65" s="6">
        <v>1242</v>
      </c>
      <c r="R65" s="6">
        <v>475</v>
      </c>
      <c r="S65" s="6">
        <v>1874</v>
      </c>
      <c r="T65" s="6">
        <v>1735</v>
      </c>
      <c r="U65" s="6">
        <v>2980</v>
      </c>
      <c r="X65" s="37">
        <v>759</v>
      </c>
      <c r="Y65" s="88" t="str">
        <f t="shared" si="10"/>
        <v>759T</v>
      </c>
      <c r="Z65">
        <f>INDEX('Cases at IMPPC'!A:A,MATCH(Y65,'Cases at IMPPC'!H:H,0))</f>
        <v>3428</v>
      </c>
      <c r="AA65" t="b">
        <f t="shared" si="11"/>
        <v>0</v>
      </c>
      <c r="AB65" t="b">
        <f t="shared" si="12"/>
        <v>0</v>
      </c>
      <c r="AC65" t="b">
        <f t="shared" si="13"/>
        <v>0</v>
      </c>
      <c r="AD65" t="b">
        <f t="shared" si="14"/>
        <v>0</v>
      </c>
      <c r="AE65" t="b">
        <f t="shared" si="15"/>
        <v>0</v>
      </c>
      <c r="AF65" t="b">
        <f t="shared" si="16"/>
        <v>0</v>
      </c>
      <c r="AG65" t="b">
        <f t="shared" si="17"/>
        <v>0</v>
      </c>
      <c r="AH65">
        <f t="shared" si="18"/>
        <v>0</v>
      </c>
    </row>
    <row r="66" spans="2:34">
      <c r="B66" s="30">
        <v>2503</v>
      </c>
      <c r="C66" s="31">
        <v>2506</v>
      </c>
      <c r="D66" s="31">
        <v>2507</v>
      </c>
      <c r="E66" s="31">
        <v>2463</v>
      </c>
      <c r="F66" s="31">
        <v>2510</v>
      </c>
      <c r="G66" s="31">
        <v>2511</v>
      </c>
      <c r="H66" s="31">
        <v>2512</v>
      </c>
      <c r="I66" s="31">
        <v>2513</v>
      </c>
      <c r="J66" s="32">
        <v>1935</v>
      </c>
      <c r="P66" s="6">
        <v>2514</v>
      </c>
      <c r="Q66" s="6">
        <v>1243</v>
      </c>
      <c r="R66" s="6">
        <v>1709</v>
      </c>
      <c r="S66" s="6">
        <v>1875</v>
      </c>
      <c r="T66" s="6">
        <v>1736</v>
      </c>
      <c r="U66" s="6">
        <v>2981</v>
      </c>
      <c r="X66" s="37">
        <v>760</v>
      </c>
      <c r="Y66" s="88" t="str">
        <f t="shared" ref="Y66:Y97" si="19">X66&amp;"T"</f>
        <v>760T</v>
      </c>
      <c r="Z66">
        <f>INDEX('Cases at IMPPC'!A:A,MATCH(Y66,'Cases at IMPPC'!H:H,0))</f>
        <v>3432</v>
      </c>
      <c r="AA66" t="b">
        <f t="shared" ref="AA66:AA97" si="20">NOT(ISNA(MATCH($Z66,P:P,0)))</f>
        <v>0</v>
      </c>
      <c r="AB66" t="b">
        <f t="shared" ref="AB66:AB97" si="21">NOT(ISNA(MATCH($Z66,Q:Q,0)))</f>
        <v>0</v>
      </c>
      <c r="AC66" t="b">
        <f t="shared" ref="AC66:AC97" si="22">NOT(ISNA(MATCH($Z66,R:R,0)))</f>
        <v>0</v>
      </c>
      <c r="AD66" t="b">
        <f t="shared" ref="AD66:AD97" si="23">NOT(ISNA(MATCH($Z66,S:S,0)))</f>
        <v>0</v>
      </c>
      <c r="AE66" t="b">
        <f t="shared" ref="AE66:AE97" si="24">NOT(ISNA(MATCH($Z66,T:T,0)))</f>
        <v>0</v>
      </c>
      <c r="AF66" t="b">
        <f t="shared" ref="AF66:AF97" si="25">NOT(ISNA(MATCH($Z66,U:U,0)))</f>
        <v>0</v>
      </c>
      <c r="AG66" t="b">
        <f t="shared" ref="AG66:AG97" si="26">NOT(ISNA(MATCH($Z66,V:V,0)))</f>
        <v>0</v>
      </c>
      <c r="AH66">
        <f t="shared" ref="AH66:AH97" si="27">COUNTIF(AA66:AG66,"TRUE")</f>
        <v>0</v>
      </c>
    </row>
    <row r="67" spans="2:34">
      <c r="B67" s="30">
        <v>1010</v>
      </c>
      <c r="C67" s="31">
        <v>1011</v>
      </c>
      <c r="D67" s="31">
        <v>4600</v>
      </c>
      <c r="E67" s="31">
        <v>2034</v>
      </c>
      <c r="F67" s="31">
        <v>2997</v>
      </c>
      <c r="G67" s="31">
        <v>4599</v>
      </c>
      <c r="H67" s="31">
        <v>891</v>
      </c>
      <c r="I67" s="31">
        <v>387</v>
      </c>
      <c r="J67" s="32">
        <v>1355</v>
      </c>
      <c r="P67" s="6">
        <v>2223</v>
      </c>
      <c r="Q67" s="6">
        <v>1244</v>
      </c>
      <c r="R67" s="6">
        <v>368</v>
      </c>
      <c r="S67" s="6">
        <v>1876</v>
      </c>
      <c r="T67" s="6">
        <v>1766</v>
      </c>
      <c r="U67" s="6">
        <v>2655</v>
      </c>
      <c r="X67" s="37">
        <v>761</v>
      </c>
      <c r="Y67" s="88" t="str">
        <f t="shared" si="19"/>
        <v>761T</v>
      </c>
      <c r="Z67">
        <f>INDEX('Cases at IMPPC'!A:A,MATCH(Y67,'Cases at IMPPC'!H:H,0))</f>
        <v>3435</v>
      </c>
      <c r="AA67" t="b">
        <f t="shared" si="20"/>
        <v>0</v>
      </c>
      <c r="AB67" t="b">
        <f t="shared" si="21"/>
        <v>0</v>
      </c>
      <c r="AC67" t="b">
        <f t="shared" si="22"/>
        <v>0</v>
      </c>
      <c r="AD67" t="b">
        <f t="shared" si="23"/>
        <v>0</v>
      </c>
      <c r="AE67" t="b">
        <f t="shared" si="24"/>
        <v>0</v>
      </c>
      <c r="AF67" t="b">
        <f t="shared" si="25"/>
        <v>0</v>
      </c>
      <c r="AG67" t="b">
        <f t="shared" si="26"/>
        <v>0</v>
      </c>
      <c r="AH67">
        <f t="shared" si="27"/>
        <v>0</v>
      </c>
    </row>
    <row r="68" spans="2:34">
      <c r="B68" s="30">
        <v>665</v>
      </c>
      <c r="C68" s="31">
        <v>1366</v>
      </c>
      <c r="D68" s="31">
        <v>492</v>
      </c>
      <c r="E68" s="31">
        <v>2985</v>
      </c>
      <c r="F68" s="31">
        <v>2986</v>
      </c>
      <c r="G68" s="31">
        <v>2895</v>
      </c>
      <c r="H68" s="31">
        <v>2987</v>
      </c>
      <c r="I68" s="31">
        <v>2998</v>
      </c>
      <c r="J68" s="32">
        <v>3020</v>
      </c>
      <c r="P68" s="6">
        <v>4915</v>
      </c>
      <c r="Q68" s="6">
        <v>1250</v>
      </c>
      <c r="R68" s="6">
        <v>4575</v>
      </c>
      <c r="S68" s="6">
        <v>1877</v>
      </c>
      <c r="T68" s="6">
        <v>1767</v>
      </c>
      <c r="U68" s="6">
        <v>2840</v>
      </c>
      <c r="X68" s="37">
        <v>762</v>
      </c>
      <c r="Y68" s="88" t="str">
        <f t="shared" si="19"/>
        <v>762T</v>
      </c>
      <c r="Z68">
        <f>INDEX('Cases at IMPPC'!A:A,MATCH(Y68,'Cases at IMPPC'!H:H,0))</f>
        <v>3441</v>
      </c>
      <c r="AA68" t="b">
        <f t="shared" si="20"/>
        <v>0</v>
      </c>
      <c r="AB68" t="b">
        <f t="shared" si="21"/>
        <v>0</v>
      </c>
      <c r="AC68" t="b">
        <f t="shared" si="22"/>
        <v>0</v>
      </c>
      <c r="AD68" t="b">
        <f t="shared" si="23"/>
        <v>0</v>
      </c>
      <c r="AE68" t="b">
        <f t="shared" si="24"/>
        <v>0</v>
      </c>
      <c r="AF68" t="b">
        <f t="shared" si="25"/>
        <v>0</v>
      </c>
      <c r="AG68" t="b">
        <f t="shared" si="26"/>
        <v>0</v>
      </c>
      <c r="AH68">
        <f t="shared" si="27"/>
        <v>0</v>
      </c>
    </row>
    <row r="69" spans="2:34">
      <c r="B69" s="30">
        <v>3021</v>
      </c>
      <c r="C69" s="31">
        <v>4598</v>
      </c>
      <c r="D69" s="31">
        <v>4597</v>
      </c>
      <c r="E69" s="31">
        <v>2859</v>
      </c>
      <c r="F69" s="31">
        <v>2860</v>
      </c>
      <c r="G69" s="31">
        <v>2894</v>
      </c>
      <c r="H69" s="31">
        <v>2844</v>
      </c>
      <c r="I69" s="31">
        <v>2954</v>
      </c>
      <c r="J69" s="32">
        <v>2955</v>
      </c>
      <c r="P69" s="6">
        <v>4912</v>
      </c>
      <c r="Q69" s="6">
        <v>1200</v>
      </c>
      <c r="R69" s="6">
        <v>4576</v>
      </c>
      <c r="S69" s="6">
        <v>1880</v>
      </c>
      <c r="T69" s="6">
        <v>1850</v>
      </c>
      <c r="U69" s="6">
        <v>2657</v>
      </c>
      <c r="X69" s="37">
        <v>763</v>
      </c>
      <c r="Y69" s="88" t="str">
        <f t="shared" si="19"/>
        <v>763T</v>
      </c>
      <c r="Z69">
        <f>INDEX('Cases at IMPPC'!A:A,MATCH(Y69,'Cases at IMPPC'!H:H,0))</f>
        <v>3444</v>
      </c>
      <c r="AA69" t="b">
        <f t="shared" si="20"/>
        <v>0</v>
      </c>
      <c r="AB69" t="b">
        <f t="shared" si="21"/>
        <v>0</v>
      </c>
      <c r="AC69" t="b">
        <f t="shared" si="22"/>
        <v>0</v>
      </c>
      <c r="AD69" t="b">
        <f t="shared" si="23"/>
        <v>0</v>
      </c>
      <c r="AE69" t="b">
        <f t="shared" si="24"/>
        <v>0</v>
      </c>
      <c r="AF69" t="b">
        <f t="shared" si="25"/>
        <v>0</v>
      </c>
      <c r="AG69" t="b">
        <f t="shared" si="26"/>
        <v>0</v>
      </c>
      <c r="AH69">
        <f t="shared" si="27"/>
        <v>0</v>
      </c>
    </row>
    <row r="70" spans="2:34">
      <c r="B70" s="30">
        <v>2980</v>
      </c>
      <c r="C70" s="31">
        <v>2981</v>
      </c>
      <c r="D70" s="31">
        <v>2655</v>
      </c>
      <c r="E70" s="31">
        <v>2840</v>
      </c>
      <c r="F70" s="31">
        <v>2657</v>
      </c>
      <c r="G70" s="31">
        <v>2842</v>
      </c>
      <c r="H70" s="31">
        <v>2843</v>
      </c>
      <c r="I70" s="31">
        <v>2660</v>
      </c>
      <c r="J70" s="32">
        <v>2847</v>
      </c>
      <c r="P70" s="6">
        <v>4913</v>
      </c>
      <c r="Q70" s="6">
        <v>1201</v>
      </c>
      <c r="R70" s="6">
        <v>1585</v>
      </c>
      <c r="S70" s="6">
        <v>1881</v>
      </c>
      <c r="T70" s="6">
        <v>1851</v>
      </c>
      <c r="U70" s="6">
        <v>2842</v>
      </c>
      <c r="X70" s="37">
        <v>764</v>
      </c>
      <c r="Y70" s="88" t="str">
        <f t="shared" si="19"/>
        <v>764T</v>
      </c>
      <c r="Z70">
        <f>INDEX('Cases at IMPPC'!A:A,MATCH(Y70,'Cases at IMPPC'!H:H,0))</f>
        <v>3448</v>
      </c>
      <c r="AA70" t="b">
        <f t="shared" si="20"/>
        <v>0</v>
      </c>
      <c r="AB70" t="b">
        <f t="shared" si="21"/>
        <v>0</v>
      </c>
      <c r="AC70" t="b">
        <f t="shared" si="22"/>
        <v>0</v>
      </c>
      <c r="AD70" t="b">
        <f t="shared" si="23"/>
        <v>0</v>
      </c>
      <c r="AE70" t="b">
        <f t="shared" si="24"/>
        <v>0</v>
      </c>
      <c r="AF70" t="b">
        <f t="shared" si="25"/>
        <v>0</v>
      </c>
      <c r="AG70" t="b">
        <f t="shared" si="26"/>
        <v>0</v>
      </c>
      <c r="AH70">
        <f t="shared" si="27"/>
        <v>0</v>
      </c>
    </row>
    <row r="71" spans="2:34" ht="14" thickBot="1">
      <c r="B71" s="33">
        <v>2848</v>
      </c>
      <c r="C71" s="34">
        <v>2853</v>
      </c>
      <c r="D71" s="34">
        <v>2854</v>
      </c>
      <c r="E71" s="34">
        <v>2984</v>
      </c>
      <c r="F71" s="34">
        <v>2656</v>
      </c>
      <c r="G71" s="34">
        <v>2841</v>
      </c>
      <c r="H71" s="34">
        <v>2658</v>
      </c>
      <c r="I71" s="34">
        <v>2659</v>
      </c>
      <c r="J71" s="35">
        <v>2879</v>
      </c>
      <c r="P71" s="6">
        <v>4584</v>
      </c>
      <c r="Q71" s="6">
        <v>1420</v>
      </c>
      <c r="R71" s="6">
        <v>1517</v>
      </c>
      <c r="S71" s="6">
        <v>1886</v>
      </c>
      <c r="T71" s="6">
        <v>1867</v>
      </c>
      <c r="U71" s="6">
        <v>2843</v>
      </c>
      <c r="X71" s="37">
        <v>766</v>
      </c>
      <c r="Y71" s="88" t="str">
        <f t="shared" si="19"/>
        <v>766T</v>
      </c>
      <c r="Z71">
        <f>INDEX('Cases at IMPPC'!A:A,MATCH(Y71,'Cases at IMPPC'!H:H,0))</f>
        <v>3456</v>
      </c>
      <c r="AA71" t="b">
        <f t="shared" si="20"/>
        <v>0</v>
      </c>
      <c r="AB71" t="b">
        <f t="shared" si="21"/>
        <v>0</v>
      </c>
      <c r="AC71" t="b">
        <f t="shared" si="22"/>
        <v>0</v>
      </c>
      <c r="AD71" t="b">
        <f t="shared" si="23"/>
        <v>0</v>
      </c>
      <c r="AE71" t="b">
        <f t="shared" si="24"/>
        <v>0</v>
      </c>
      <c r="AF71" t="b">
        <f t="shared" si="25"/>
        <v>0</v>
      </c>
      <c r="AG71" t="b">
        <f t="shared" si="26"/>
        <v>0</v>
      </c>
      <c r="AH71">
        <f t="shared" si="27"/>
        <v>0</v>
      </c>
    </row>
    <row r="72" spans="2:34">
      <c r="P72" s="6">
        <v>4585</v>
      </c>
      <c r="Q72" s="6">
        <v>1687</v>
      </c>
      <c r="R72" s="6">
        <v>4892</v>
      </c>
      <c r="S72" s="6">
        <v>1887</v>
      </c>
      <c r="T72" s="6">
        <v>1868</v>
      </c>
      <c r="U72" s="6">
        <v>2660</v>
      </c>
      <c r="X72" s="37">
        <v>768</v>
      </c>
      <c r="Y72" s="88" t="str">
        <f t="shared" si="19"/>
        <v>768T</v>
      </c>
      <c r="Z72">
        <f>INDEX('Cases at IMPPC'!A:A,MATCH(Y72,'Cases at IMPPC'!H:H,0))</f>
        <v>3460</v>
      </c>
      <c r="AA72" t="b">
        <f t="shared" si="20"/>
        <v>0</v>
      </c>
      <c r="AB72" t="b">
        <f t="shared" si="21"/>
        <v>0</v>
      </c>
      <c r="AC72" t="b">
        <f t="shared" si="22"/>
        <v>0</v>
      </c>
      <c r="AD72" t="b">
        <f t="shared" si="23"/>
        <v>0</v>
      </c>
      <c r="AE72" t="b">
        <f t="shared" si="24"/>
        <v>0</v>
      </c>
      <c r="AF72" t="b">
        <f t="shared" si="25"/>
        <v>0</v>
      </c>
      <c r="AG72" t="b">
        <f t="shared" si="26"/>
        <v>0</v>
      </c>
      <c r="AH72">
        <f t="shared" si="27"/>
        <v>0</v>
      </c>
    </row>
    <row r="73" spans="2:34" ht="14" thickBot="1">
      <c r="B73" s="61" t="s">
        <v>2711</v>
      </c>
      <c r="P73" s="6">
        <v>2259</v>
      </c>
      <c r="Q73" s="6">
        <v>1337</v>
      </c>
      <c r="R73" s="6">
        <v>4893</v>
      </c>
      <c r="S73" s="6">
        <v>1888</v>
      </c>
      <c r="T73" s="6">
        <v>1670</v>
      </c>
      <c r="U73" s="6">
        <v>2847</v>
      </c>
      <c r="X73" s="37">
        <v>769</v>
      </c>
      <c r="Y73" s="88" t="str">
        <f t="shared" si="19"/>
        <v>769T</v>
      </c>
      <c r="Z73">
        <f>INDEX('Cases at IMPPC'!A:A,MATCH(Y73,'Cases at IMPPC'!H:H,0))</f>
        <v>3464</v>
      </c>
      <c r="AA73" t="b">
        <f t="shared" si="20"/>
        <v>0</v>
      </c>
      <c r="AB73" t="b">
        <f t="shared" si="21"/>
        <v>0</v>
      </c>
      <c r="AC73" t="b">
        <f t="shared" si="22"/>
        <v>0</v>
      </c>
      <c r="AD73" t="b">
        <f t="shared" si="23"/>
        <v>0</v>
      </c>
      <c r="AE73" t="b">
        <f t="shared" si="24"/>
        <v>0</v>
      </c>
      <c r="AF73" t="b">
        <f t="shared" si="25"/>
        <v>0</v>
      </c>
      <c r="AG73" t="b">
        <f t="shared" si="26"/>
        <v>0</v>
      </c>
      <c r="AH73">
        <f t="shared" si="27"/>
        <v>0</v>
      </c>
    </row>
    <row r="74" spans="2:34">
      <c r="B74" s="27">
        <v>856</v>
      </c>
      <c r="C74" s="28">
        <v>289</v>
      </c>
      <c r="D74" s="28">
        <v>3156</v>
      </c>
      <c r="E74" s="28">
        <v>1697</v>
      </c>
      <c r="F74" s="28">
        <v>1698</v>
      </c>
      <c r="G74" s="28">
        <v>2668</v>
      </c>
      <c r="H74" s="28">
        <v>2667</v>
      </c>
      <c r="I74" s="28">
        <v>2671</v>
      </c>
      <c r="J74" s="29">
        <v>2672</v>
      </c>
      <c r="P74" s="6">
        <v>2289</v>
      </c>
      <c r="Q74" s="6">
        <v>2932</v>
      </c>
      <c r="R74" s="6">
        <v>1848</v>
      </c>
      <c r="S74" s="6">
        <v>1773</v>
      </c>
      <c r="T74" s="6">
        <v>1676</v>
      </c>
      <c r="U74" s="6">
        <v>2848</v>
      </c>
      <c r="X74" s="37">
        <v>770</v>
      </c>
      <c r="Y74" s="88" t="str">
        <f t="shared" si="19"/>
        <v>770T</v>
      </c>
      <c r="Z74">
        <f>INDEX('Cases at IMPPC'!A:A,MATCH(Y74,'Cases at IMPPC'!H:H,0))</f>
        <v>3466</v>
      </c>
      <c r="AA74" t="b">
        <f t="shared" si="20"/>
        <v>0</v>
      </c>
      <c r="AB74" t="b">
        <f t="shared" si="21"/>
        <v>0</v>
      </c>
      <c r="AC74" t="b">
        <f t="shared" si="22"/>
        <v>0</v>
      </c>
      <c r="AD74" t="b">
        <f t="shared" si="23"/>
        <v>0</v>
      </c>
      <c r="AE74" t="b">
        <f t="shared" si="24"/>
        <v>0</v>
      </c>
      <c r="AF74" t="b">
        <f t="shared" si="25"/>
        <v>0</v>
      </c>
      <c r="AG74" t="b">
        <f t="shared" si="26"/>
        <v>0</v>
      </c>
      <c r="AH74">
        <f t="shared" si="27"/>
        <v>0</v>
      </c>
    </row>
    <row r="75" spans="2:34">
      <c r="B75" s="30">
        <v>2677</v>
      </c>
      <c r="C75" s="31">
        <v>2678</v>
      </c>
      <c r="D75" s="31">
        <v>2679</v>
      </c>
      <c r="E75" s="31">
        <v>2680</v>
      </c>
      <c r="F75" s="31">
        <v>2681</v>
      </c>
      <c r="G75" s="31">
        <v>2682</v>
      </c>
      <c r="H75" s="31">
        <v>2683</v>
      </c>
      <c r="I75" s="31">
        <v>2684</v>
      </c>
      <c r="J75" s="32">
        <v>2686</v>
      </c>
      <c r="P75" s="6">
        <v>3215</v>
      </c>
      <c r="Q75" s="6">
        <v>1270</v>
      </c>
      <c r="R75" s="6">
        <v>1699</v>
      </c>
      <c r="S75" s="6">
        <v>1852</v>
      </c>
      <c r="T75" s="6">
        <v>1677</v>
      </c>
      <c r="U75" s="6">
        <v>2853</v>
      </c>
      <c r="X75" s="37">
        <v>771</v>
      </c>
      <c r="Y75" s="88" t="str">
        <f t="shared" si="19"/>
        <v>771T</v>
      </c>
      <c r="Z75">
        <f>INDEX('Cases at IMPPC'!A:A,MATCH(Y75,'Cases at IMPPC'!H:H,0))</f>
        <v>3469</v>
      </c>
      <c r="AA75" t="b">
        <f t="shared" si="20"/>
        <v>0</v>
      </c>
      <c r="AB75" t="b">
        <f t="shared" si="21"/>
        <v>0</v>
      </c>
      <c r="AC75" t="b">
        <f t="shared" si="22"/>
        <v>0</v>
      </c>
      <c r="AD75" t="b">
        <f t="shared" si="23"/>
        <v>0</v>
      </c>
      <c r="AE75" t="b">
        <f t="shared" si="24"/>
        <v>0</v>
      </c>
      <c r="AF75" t="b">
        <f t="shared" si="25"/>
        <v>0</v>
      </c>
      <c r="AG75" t="b">
        <f t="shared" si="26"/>
        <v>0</v>
      </c>
      <c r="AH75">
        <f t="shared" si="27"/>
        <v>0</v>
      </c>
    </row>
    <row r="76" spans="2:34">
      <c r="B76" s="30">
        <v>2685</v>
      </c>
      <c r="C76" s="31">
        <v>2687</v>
      </c>
      <c r="D76" s="31">
        <v>2688</v>
      </c>
      <c r="E76" s="31"/>
      <c r="F76" s="31"/>
      <c r="G76" s="31"/>
      <c r="H76" s="31"/>
      <c r="I76" s="31"/>
      <c r="J76" s="32"/>
      <c r="P76" s="6">
        <v>2007</v>
      </c>
      <c r="Q76" s="6">
        <v>2919</v>
      </c>
      <c r="R76" s="6">
        <v>4910</v>
      </c>
      <c r="S76" s="6">
        <v>1853</v>
      </c>
      <c r="T76" s="6">
        <v>1726</v>
      </c>
      <c r="U76" s="6">
        <v>2854</v>
      </c>
      <c r="X76" s="37">
        <v>774</v>
      </c>
      <c r="Y76" s="88" t="str">
        <f t="shared" si="19"/>
        <v>774T</v>
      </c>
      <c r="Z76">
        <f>INDEX('Cases at IMPPC'!A:A,MATCH(Y76,'Cases at IMPPC'!H:H,0))</f>
        <v>3485</v>
      </c>
      <c r="AA76" t="b">
        <f t="shared" si="20"/>
        <v>0</v>
      </c>
      <c r="AB76" t="b">
        <f t="shared" si="21"/>
        <v>0</v>
      </c>
      <c r="AC76" t="b">
        <f t="shared" si="22"/>
        <v>0</v>
      </c>
      <c r="AD76" t="b">
        <f t="shared" si="23"/>
        <v>0</v>
      </c>
      <c r="AE76" t="b">
        <f t="shared" si="24"/>
        <v>0</v>
      </c>
      <c r="AF76" t="b">
        <f t="shared" si="25"/>
        <v>0</v>
      </c>
      <c r="AG76" t="b">
        <f t="shared" si="26"/>
        <v>0</v>
      </c>
      <c r="AH76">
        <f t="shared" si="27"/>
        <v>0</v>
      </c>
    </row>
    <row r="77" spans="2:34">
      <c r="B77" s="30"/>
      <c r="C77" s="31"/>
      <c r="D77" s="31"/>
      <c r="E77" s="31"/>
      <c r="F77" s="31"/>
      <c r="G77" s="31"/>
      <c r="H77" s="31"/>
      <c r="I77" s="31"/>
      <c r="J77" s="32"/>
      <c r="P77" s="6">
        <v>2008</v>
      </c>
      <c r="Q77" s="6">
        <v>1679</v>
      </c>
      <c r="R77" s="6">
        <v>4911</v>
      </c>
      <c r="S77" s="6">
        <v>1854</v>
      </c>
      <c r="T77" s="6">
        <v>1727</v>
      </c>
      <c r="U77" s="6">
        <v>2984</v>
      </c>
      <c r="X77" s="37">
        <v>775</v>
      </c>
      <c r="Y77" s="88" t="str">
        <f t="shared" si="19"/>
        <v>775T</v>
      </c>
      <c r="Z77">
        <f>INDEX('Cases at IMPPC'!A:A,MATCH(Y77,'Cases at IMPPC'!H:H,0))</f>
        <v>3490</v>
      </c>
      <c r="AA77" t="b">
        <f t="shared" si="20"/>
        <v>0</v>
      </c>
      <c r="AB77" t="b">
        <f t="shared" si="21"/>
        <v>0</v>
      </c>
      <c r="AC77" t="b">
        <f t="shared" si="22"/>
        <v>0</v>
      </c>
      <c r="AD77" t="b">
        <f t="shared" si="23"/>
        <v>0</v>
      </c>
      <c r="AE77" t="b">
        <f t="shared" si="24"/>
        <v>0</v>
      </c>
      <c r="AF77" t="b">
        <f t="shared" si="25"/>
        <v>0</v>
      </c>
      <c r="AG77" t="b">
        <f t="shared" si="26"/>
        <v>0</v>
      </c>
      <c r="AH77">
        <f t="shared" si="27"/>
        <v>0</v>
      </c>
    </row>
    <row r="78" spans="2:34">
      <c r="B78" s="30"/>
      <c r="C78" s="31"/>
      <c r="D78" s="31"/>
      <c r="E78" s="31"/>
      <c r="F78" s="31"/>
      <c r="G78" s="31"/>
      <c r="H78" s="31"/>
      <c r="I78" s="31"/>
      <c r="J78" s="32"/>
      <c r="P78" s="6">
        <v>2731</v>
      </c>
      <c r="Q78" s="6">
        <v>1680</v>
      </c>
      <c r="R78" s="6">
        <v>2038</v>
      </c>
      <c r="S78" s="6">
        <v>1855</v>
      </c>
      <c r="T78" s="6">
        <v>1730</v>
      </c>
      <c r="U78" s="6">
        <v>2656</v>
      </c>
      <c r="X78" s="37">
        <v>776</v>
      </c>
      <c r="Y78" s="88" t="str">
        <f t="shared" si="19"/>
        <v>776T</v>
      </c>
      <c r="Z78">
        <f>INDEX('Cases at IMPPC'!A:A,MATCH(Y78,'Cases at IMPPC'!H:H,0))</f>
        <v>3494</v>
      </c>
      <c r="AA78" t="b">
        <f t="shared" si="20"/>
        <v>0</v>
      </c>
      <c r="AB78" t="b">
        <f t="shared" si="21"/>
        <v>0</v>
      </c>
      <c r="AC78" t="b">
        <f t="shared" si="22"/>
        <v>0</v>
      </c>
      <c r="AD78" t="b">
        <f t="shared" si="23"/>
        <v>0</v>
      </c>
      <c r="AE78" t="b">
        <f t="shared" si="24"/>
        <v>0</v>
      </c>
      <c r="AF78" t="b">
        <f t="shared" si="25"/>
        <v>0</v>
      </c>
      <c r="AG78" t="b">
        <f t="shared" si="26"/>
        <v>0</v>
      </c>
      <c r="AH78">
        <f t="shared" si="27"/>
        <v>0</v>
      </c>
    </row>
    <row r="79" spans="2:34">
      <c r="B79" s="30"/>
      <c r="C79" s="31"/>
      <c r="D79" s="31"/>
      <c r="E79" s="31"/>
      <c r="F79" s="31"/>
      <c r="G79" s="31"/>
      <c r="H79" s="31"/>
      <c r="I79" s="31"/>
      <c r="J79" s="32"/>
      <c r="P79" s="6">
        <v>2732</v>
      </c>
      <c r="Q79" s="6">
        <v>2925</v>
      </c>
      <c r="R79" s="6">
        <v>2037</v>
      </c>
      <c r="S79" s="6">
        <v>1858</v>
      </c>
      <c r="T79" s="6">
        <v>1731</v>
      </c>
      <c r="U79" s="6">
        <v>2841</v>
      </c>
      <c r="X79" s="37">
        <v>777</v>
      </c>
      <c r="Y79" s="88" t="str">
        <f t="shared" si="19"/>
        <v>777T</v>
      </c>
      <c r="Z79">
        <f>INDEX('Cases at IMPPC'!A:A,MATCH(Y79,'Cases at IMPPC'!H:H,0))</f>
        <v>3498</v>
      </c>
      <c r="AA79" t="b">
        <f t="shared" si="20"/>
        <v>0</v>
      </c>
      <c r="AB79" t="b">
        <f t="shared" si="21"/>
        <v>0</v>
      </c>
      <c r="AC79" t="b">
        <f t="shared" si="22"/>
        <v>0</v>
      </c>
      <c r="AD79" t="b">
        <f t="shared" si="23"/>
        <v>0</v>
      </c>
      <c r="AE79" t="b">
        <f t="shared" si="24"/>
        <v>0</v>
      </c>
      <c r="AF79" t="b">
        <f t="shared" si="25"/>
        <v>0</v>
      </c>
      <c r="AG79" t="b">
        <f t="shared" si="26"/>
        <v>0</v>
      </c>
      <c r="AH79">
        <f t="shared" si="27"/>
        <v>0</v>
      </c>
    </row>
    <row r="80" spans="2:34">
      <c r="B80" s="30"/>
      <c r="C80" s="31"/>
      <c r="D80" s="31"/>
      <c r="E80" s="31"/>
      <c r="F80" s="31"/>
      <c r="G80" s="31"/>
      <c r="H80" s="31"/>
      <c r="I80" s="31"/>
      <c r="J80" s="32"/>
      <c r="P80" s="6">
        <v>2839</v>
      </c>
      <c r="Q80" s="6">
        <v>1689</v>
      </c>
      <c r="R80" s="6">
        <v>2878</v>
      </c>
      <c r="S80" s="6">
        <v>1859</v>
      </c>
      <c r="T80" s="6">
        <v>1732</v>
      </c>
      <c r="U80" s="6">
        <v>2658</v>
      </c>
      <c r="X80" s="37">
        <v>778</v>
      </c>
      <c r="Y80" s="88" t="str">
        <f t="shared" si="19"/>
        <v>778T</v>
      </c>
      <c r="Z80">
        <f>INDEX('Cases at IMPPC'!A:A,MATCH(Y80,'Cases at IMPPC'!H:H,0))</f>
        <v>3501</v>
      </c>
      <c r="AA80" t="b">
        <f t="shared" si="20"/>
        <v>0</v>
      </c>
      <c r="AB80" t="b">
        <f t="shared" si="21"/>
        <v>0</v>
      </c>
      <c r="AC80" t="b">
        <f t="shared" si="22"/>
        <v>0</v>
      </c>
      <c r="AD80" t="b">
        <f t="shared" si="23"/>
        <v>0</v>
      </c>
      <c r="AE80" t="b">
        <f t="shared" si="24"/>
        <v>0</v>
      </c>
      <c r="AF80" t="b">
        <f t="shared" si="25"/>
        <v>0</v>
      </c>
      <c r="AG80" t="b">
        <f t="shared" si="26"/>
        <v>0</v>
      </c>
      <c r="AH80">
        <f t="shared" si="27"/>
        <v>0</v>
      </c>
    </row>
    <row r="81" spans="2:34">
      <c r="B81" s="30"/>
      <c r="C81" s="31"/>
      <c r="D81" s="31"/>
      <c r="E81" s="31"/>
      <c r="F81" s="31"/>
      <c r="G81" s="31"/>
      <c r="H81" s="31"/>
      <c r="I81" s="31"/>
      <c r="J81" s="32"/>
      <c r="P81" s="6">
        <v>894</v>
      </c>
      <c r="Q81" s="6">
        <v>1331</v>
      </c>
      <c r="R81" s="6">
        <v>2877</v>
      </c>
      <c r="S81" s="6">
        <v>1860</v>
      </c>
      <c r="T81" s="6">
        <v>1733</v>
      </c>
      <c r="U81" s="6">
        <v>2659</v>
      </c>
      <c r="X81" s="37">
        <v>779</v>
      </c>
      <c r="Y81" s="88" t="str">
        <f t="shared" si="19"/>
        <v>779T</v>
      </c>
      <c r="Z81">
        <f>INDEX('Cases at IMPPC'!A:A,MATCH(Y81,'Cases at IMPPC'!H:H,0))</f>
        <v>3504</v>
      </c>
      <c r="AA81" t="b">
        <f t="shared" si="20"/>
        <v>0</v>
      </c>
      <c r="AB81" t="b">
        <f t="shared" si="21"/>
        <v>0</v>
      </c>
      <c r="AC81" t="b">
        <f t="shared" si="22"/>
        <v>0</v>
      </c>
      <c r="AD81" t="b">
        <f t="shared" si="23"/>
        <v>0</v>
      </c>
      <c r="AE81" t="b">
        <f t="shared" si="24"/>
        <v>0</v>
      </c>
      <c r="AF81" t="b">
        <f t="shared" si="25"/>
        <v>0</v>
      </c>
      <c r="AG81" t="b">
        <f t="shared" si="26"/>
        <v>0</v>
      </c>
      <c r="AH81">
        <f t="shared" si="27"/>
        <v>0</v>
      </c>
    </row>
    <row r="82" spans="2:34" ht="14" thickBot="1">
      <c r="B82" s="33"/>
      <c r="C82" s="34"/>
      <c r="D82" s="34"/>
      <c r="E82" s="34"/>
      <c r="F82" s="34"/>
      <c r="G82" s="34"/>
      <c r="H82" s="34"/>
      <c r="I82" s="34"/>
      <c r="J82" s="35"/>
      <c r="P82" s="6">
        <v>682</v>
      </c>
      <c r="Q82" s="6">
        <v>1335</v>
      </c>
      <c r="R82" s="6">
        <v>857</v>
      </c>
      <c r="S82" s="6">
        <v>1862</v>
      </c>
      <c r="T82" s="6">
        <v>1655</v>
      </c>
      <c r="U82" s="6">
        <v>2879</v>
      </c>
      <c r="X82" s="37">
        <v>780</v>
      </c>
      <c r="Y82" s="88" t="str">
        <f t="shared" si="19"/>
        <v>780T</v>
      </c>
      <c r="Z82">
        <f>INDEX('Cases at IMPPC'!A:A,MATCH(Y82,'Cases at IMPPC'!H:H,0))</f>
        <v>3508</v>
      </c>
      <c r="AA82" t="b">
        <f t="shared" si="20"/>
        <v>0</v>
      </c>
      <c r="AB82" t="b">
        <f t="shared" si="21"/>
        <v>0</v>
      </c>
      <c r="AC82" t="b">
        <f t="shared" si="22"/>
        <v>0</v>
      </c>
      <c r="AD82" t="b">
        <f t="shared" si="23"/>
        <v>0</v>
      </c>
      <c r="AE82" t="b">
        <f t="shared" si="24"/>
        <v>0</v>
      </c>
      <c r="AF82" t="b">
        <f t="shared" si="25"/>
        <v>0</v>
      </c>
      <c r="AG82" t="b">
        <f t="shared" si="26"/>
        <v>0</v>
      </c>
      <c r="AH82">
        <f t="shared" si="27"/>
        <v>0</v>
      </c>
    </row>
    <row r="83" spans="2:34">
      <c r="Q83" s="6">
        <v>417</v>
      </c>
      <c r="X83" s="37">
        <v>781</v>
      </c>
      <c r="Y83" s="88" t="str">
        <f t="shared" si="19"/>
        <v>781T</v>
      </c>
      <c r="Z83">
        <f>INDEX('Cases at IMPPC'!A:A,MATCH(Y83,'Cases at IMPPC'!H:H,0))</f>
        <v>3512</v>
      </c>
      <c r="AA83" t="b">
        <f t="shared" si="20"/>
        <v>0</v>
      </c>
      <c r="AB83" t="b">
        <f t="shared" si="21"/>
        <v>0</v>
      </c>
      <c r="AC83" t="b">
        <f t="shared" si="22"/>
        <v>0</v>
      </c>
      <c r="AD83" t="b">
        <f t="shared" si="23"/>
        <v>0</v>
      </c>
      <c r="AE83" t="b">
        <f t="shared" si="24"/>
        <v>0</v>
      </c>
      <c r="AF83" t="b">
        <f t="shared" si="25"/>
        <v>0</v>
      </c>
      <c r="AG83" t="b">
        <f t="shared" si="26"/>
        <v>0</v>
      </c>
      <c r="AH83">
        <f t="shared" si="27"/>
        <v>0</v>
      </c>
    </row>
    <row r="84" spans="2:34">
      <c r="Q84" s="6">
        <v>422</v>
      </c>
      <c r="X84" s="37">
        <v>784</v>
      </c>
      <c r="Y84" s="88" t="str">
        <f t="shared" si="19"/>
        <v>784T</v>
      </c>
      <c r="Z84">
        <f>INDEX('Cases at IMPPC'!A:A,MATCH(Y84,'Cases at IMPPC'!H:H,0))</f>
        <v>3530</v>
      </c>
      <c r="AA84" t="b">
        <f t="shared" si="20"/>
        <v>0</v>
      </c>
      <c r="AB84" t="b">
        <f t="shared" si="21"/>
        <v>0</v>
      </c>
      <c r="AC84" t="b">
        <f t="shared" si="22"/>
        <v>0</v>
      </c>
      <c r="AD84" t="b">
        <f t="shared" si="23"/>
        <v>0</v>
      </c>
      <c r="AE84" t="b">
        <f t="shared" si="24"/>
        <v>0</v>
      </c>
      <c r="AF84" t="b">
        <f t="shared" si="25"/>
        <v>0</v>
      </c>
      <c r="AG84" t="b">
        <f t="shared" si="26"/>
        <v>0</v>
      </c>
      <c r="AH84">
        <f t="shared" si="27"/>
        <v>0</v>
      </c>
    </row>
    <row r="85" spans="2:34">
      <c r="Q85" s="6">
        <v>1348</v>
      </c>
      <c r="X85" s="37">
        <v>785</v>
      </c>
      <c r="Y85" s="88" t="str">
        <f t="shared" si="19"/>
        <v>785T</v>
      </c>
      <c r="Z85">
        <f>INDEX('Cases at IMPPC'!A:A,MATCH(Y85,'Cases at IMPPC'!H:H,0))</f>
        <v>3537</v>
      </c>
      <c r="AA85" t="b">
        <f t="shared" si="20"/>
        <v>0</v>
      </c>
      <c r="AB85" t="b">
        <f t="shared" si="21"/>
        <v>0</v>
      </c>
      <c r="AC85" t="b">
        <f t="shared" si="22"/>
        <v>0</v>
      </c>
      <c r="AD85" t="b">
        <f t="shared" si="23"/>
        <v>0</v>
      </c>
      <c r="AE85" t="b">
        <f t="shared" si="24"/>
        <v>0</v>
      </c>
      <c r="AF85" t="b">
        <f t="shared" si="25"/>
        <v>0</v>
      </c>
      <c r="AG85" t="b">
        <f t="shared" si="26"/>
        <v>0</v>
      </c>
      <c r="AH85">
        <f t="shared" si="27"/>
        <v>0</v>
      </c>
    </row>
    <row r="86" spans="2:34">
      <c r="Q86" s="6">
        <v>3186</v>
      </c>
      <c r="X86" s="37">
        <v>786</v>
      </c>
      <c r="Y86" s="88" t="str">
        <f t="shared" si="19"/>
        <v>786T</v>
      </c>
      <c r="Z86">
        <f>INDEX('Cases at IMPPC'!A:A,MATCH(Y86,'Cases at IMPPC'!H:H,0))</f>
        <v>3541</v>
      </c>
      <c r="AA86" t="b">
        <f t="shared" si="20"/>
        <v>0</v>
      </c>
      <c r="AB86" t="b">
        <f t="shared" si="21"/>
        <v>0</v>
      </c>
      <c r="AC86" t="b">
        <f t="shared" si="22"/>
        <v>0</v>
      </c>
      <c r="AD86" t="b">
        <f t="shared" si="23"/>
        <v>0</v>
      </c>
      <c r="AE86" t="b">
        <f t="shared" si="24"/>
        <v>0</v>
      </c>
      <c r="AF86" t="b">
        <f t="shared" si="25"/>
        <v>0</v>
      </c>
      <c r="AG86" t="b">
        <f t="shared" si="26"/>
        <v>0</v>
      </c>
      <c r="AH86">
        <f t="shared" si="27"/>
        <v>0</v>
      </c>
    </row>
    <row r="87" spans="2:34">
      <c r="Q87" s="6">
        <v>1939</v>
      </c>
      <c r="X87" s="37">
        <v>787</v>
      </c>
      <c r="Y87" s="88" t="str">
        <f t="shared" si="19"/>
        <v>787T</v>
      </c>
      <c r="Z87">
        <f>INDEX('Cases at IMPPC'!A:A,MATCH(Y87,'Cases at IMPPC'!H:H,0))</f>
        <v>3545</v>
      </c>
      <c r="AA87" t="b">
        <f t="shared" si="20"/>
        <v>0</v>
      </c>
      <c r="AB87" t="b">
        <f t="shared" si="21"/>
        <v>0</v>
      </c>
      <c r="AC87" t="b">
        <f t="shared" si="22"/>
        <v>0</v>
      </c>
      <c r="AD87" t="b">
        <f t="shared" si="23"/>
        <v>0</v>
      </c>
      <c r="AE87" t="b">
        <f t="shared" si="24"/>
        <v>0</v>
      </c>
      <c r="AF87" t="b">
        <f t="shared" si="25"/>
        <v>0</v>
      </c>
      <c r="AG87" t="b">
        <f t="shared" si="26"/>
        <v>0</v>
      </c>
      <c r="AH87">
        <f t="shared" si="27"/>
        <v>0</v>
      </c>
    </row>
    <row r="88" spans="2:34">
      <c r="Q88" s="6">
        <v>1938</v>
      </c>
      <c r="X88" s="37">
        <v>788</v>
      </c>
      <c r="Y88" s="88" t="str">
        <f t="shared" si="19"/>
        <v>788T</v>
      </c>
      <c r="Z88">
        <f>INDEX('Cases at IMPPC'!A:A,MATCH(Y88,'Cases at IMPPC'!H:H,0))</f>
        <v>3549</v>
      </c>
      <c r="AA88" t="b">
        <f t="shared" si="20"/>
        <v>0</v>
      </c>
      <c r="AB88" t="b">
        <f t="shared" si="21"/>
        <v>0</v>
      </c>
      <c r="AC88" t="b">
        <f t="shared" si="22"/>
        <v>0</v>
      </c>
      <c r="AD88" t="b">
        <f t="shared" si="23"/>
        <v>0</v>
      </c>
      <c r="AE88" t="b">
        <f t="shared" si="24"/>
        <v>0</v>
      </c>
      <c r="AF88" t="b">
        <f t="shared" si="25"/>
        <v>0</v>
      </c>
      <c r="AG88" t="b">
        <f t="shared" si="26"/>
        <v>0</v>
      </c>
      <c r="AH88">
        <f t="shared" si="27"/>
        <v>0</v>
      </c>
    </row>
    <row r="89" spans="2:34">
      <c r="Q89" s="6">
        <v>1157</v>
      </c>
      <c r="X89" s="37">
        <v>790</v>
      </c>
      <c r="Y89" s="88" t="str">
        <f t="shared" si="19"/>
        <v>790T</v>
      </c>
      <c r="Z89">
        <f>INDEX('Cases at IMPPC'!A:A,MATCH(Y89,'Cases at IMPPC'!H:H,0))</f>
        <v>3558</v>
      </c>
      <c r="AA89" t="b">
        <f t="shared" si="20"/>
        <v>0</v>
      </c>
      <c r="AB89" t="b">
        <f t="shared" si="21"/>
        <v>0</v>
      </c>
      <c r="AC89" t="b">
        <f t="shared" si="22"/>
        <v>0</v>
      </c>
      <c r="AD89" t="b">
        <f t="shared" si="23"/>
        <v>0</v>
      </c>
      <c r="AE89" t="b">
        <f t="shared" si="24"/>
        <v>0</v>
      </c>
      <c r="AF89" t="b">
        <f t="shared" si="25"/>
        <v>0</v>
      </c>
      <c r="AG89" t="b">
        <f t="shared" si="26"/>
        <v>0</v>
      </c>
      <c r="AH89">
        <f t="shared" si="27"/>
        <v>0</v>
      </c>
    </row>
    <row r="90" spans="2:34">
      <c r="Q90" s="6">
        <v>1160</v>
      </c>
      <c r="X90" s="37">
        <v>791</v>
      </c>
      <c r="Y90" s="88" t="str">
        <f t="shared" si="19"/>
        <v>791T</v>
      </c>
      <c r="Z90">
        <f>INDEX('Cases at IMPPC'!A:A,MATCH(Y90,'Cases at IMPPC'!H:H,0))</f>
        <v>3563</v>
      </c>
      <c r="AA90" t="b">
        <f t="shared" si="20"/>
        <v>0</v>
      </c>
      <c r="AB90" t="b">
        <f t="shared" si="21"/>
        <v>0</v>
      </c>
      <c r="AC90" t="b">
        <f t="shared" si="22"/>
        <v>0</v>
      </c>
      <c r="AD90" t="b">
        <f t="shared" si="23"/>
        <v>0</v>
      </c>
      <c r="AE90" t="b">
        <f t="shared" si="24"/>
        <v>0</v>
      </c>
      <c r="AF90" t="b">
        <f t="shared" si="25"/>
        <v>0</v>
      </c>
      <c r="AG90" t="b">
        <f t="shared" si="26"/>
        <v>0</v>
      </c>
      <c r="AH90">
        <f t="shared" si="27"/>
        <v>0</v>
      </c>
    </row>
    <row r="91" spans="2:34">
      <c r="Q91" s="6">
        <v>1176</v>
      </c>
      <c r="X91" s="37">
        <v>792</v>
      </c>
      <c r="Y91" s="88" t="str">
        <f t="shared" si="19"/>
        <v>792T</v>
      </c>
      <c r="Z91">
        <f>INDEX('Cases at IMPPC'!A:A,MATCH(Y91,'Cases at IMPPC'!H:H,0))</f>
        <v>3568</v>
      </c>
      <c r="AA91" t="b">
        <f t="shared" si="20"/>
        <v>0</v>
      </c>
      <c r="AB91" t="b">
        <f t="shared" si="21"/>
        <v>0</v>
      </c>
      <c r="AC91" t="b">
        <f t="shared" si="22"/>
        <v>0</v>
      </c>
      <c r="AD91" t="b">
        <f t="shared" si="23"/>
        <v>0</v>
      </c>
      <c r="AE91" t="b">
        <f t="shared" si="24"/>
        <v>0</v>
      </c>
      <c r="AF91" t="b">
        <f t="shared" si="25"/>
        <v>0</v>
      </c>
      <c r="AG91" t="b">
        <f t="shared" si="26"/>
        <v>0</v>
      </c>
      <c r="AH91">
        <f t="shared" si="27"/>
        <v>0</v>
      </c>
    </row>
    <row r="92" spans="2:34">
      <c r="Q92" s="6">
        <v>3188</v>
      </c>
      <c r="X92" s="37">
        <v>793</v>
      </c>
      <c r="Y92" s="88" t="str">
        <f t="shared" si="19"/>
        <v>793T</v>
      </c>
      <c r="Z92">
        <f>INDEX('Cases at IMPPC'!A:A,MATCH(Y92,'Cases at IMPPC'!H:H,0))</f>
        <v>3572</v>
      </c>
      <c r="AA92" t="b">
        <f t="shared" si="20"/>
        <v>0</v>
      </c>
      <c r="AB92" t="b">
        <f t="shared" si="21"/>
        <v>0</v>
      </c>
      <c r="AC92" t="b">
        <f t="shared" si="22"/>
        <v>0</v>
      </c>
      <c r="AD92" t="b">
        <f t="shared" si="23"/>
        <v>0</v>
      </c>
      <c r="AE92" t="b">
        <f t="shared" si="24"/>
        <v>0</v>
      </c>
      <c r="AF92" t="b">
        <f t="shared" si="25"/>
        <v>0</v>
      </c>
      <c r="AG92" t="b">
        <f t="shared" si="26"/>
        <v>0</v>
      </c>
      <c r="AH92">
        <f t="shared" si="27"/>
        <v>0</v>
      </c>
    </row>
    <row r="93" spans="2:34">
      <c r="Q93" s="6">
        <v>3189</v>
      </c>
      <c r="X93" s="37">
        <v>795</v>
      </c>
      <c r="Y93" s="88" t="str">
        <f t="shared" si="19"/>
        <v>795T</v>
      </c>
      <c r="Z93">
        <f>INDEX('Cases at IMPPC'!A:A,MATCH(Y93,'Cases at IMPPC'!H:H,0))</f>
        <v>3582</v>
      </c>
      <c r="AA93" t="b">
        <f t="shared" si="20"/>
        <v>0</v>
      </c>
      <c r="AB93" t="b">
        <f t="shared" si="21"/>
        <v>0</v>
      </c>
      <c r="AC93" t="b">
        <f t="shared" si="22"/>
        <v>0</v>
      </c>
      <c r="AD93" t="b">
        <f t="shared" si="23"/>
        <v>0</v>
      </c>
      <c r="AE93" t="b">
        <f t="shared" si="24"/>
        <v>0</v>
      </c>
      <c r="AF93" t="b">
        <f t="shared" si="25"/>
        <v>0</v>
      </c>
      <c r="AG93" t="b">
        <f t="shared" si="26"/>
        <v>0</v>
      </c>
      <c r="AH93">
        <f t="shared" si="27"/>
        <v>0</v>
      </c>
    </row>
    <row r="94" spans="2:34">
      <c r="Q94" s="6">
        <v>2927</v>
      </c>
      <c r="X94" s="37">
        <v>796</v>
      </c>
      <c r="Y94" s="88" t="str">
        <f t="shared" si="19"/>
        <v>796T</v>
      </c>
      <c r="Z94">
        <f>INDEX('Cases at IMPPC'!A:A,MATCH(Y94,'Cases at IMPPC'!H:H,0))</f>
        <v>3585</v>
      </c>
      <c r="AA94" t="b">
        <f t="shared" si="20"/>
        <v>0</v>
      </c>
      <c r="AB94" t="b">
        <f t="shared" si="21"/>
        <v>0</v>
      </c>
      <c r="AC94" t="b">
        <f t="shared" si="22"/>
        <v>0</v>
      </c>
      <c r="AD94" t="b">
        <f t="shared" si="23"/>
        <v>0</v>
      </c>
      <c r="AE94" t="b">
        <f t="shared" si="24"/>
        <v>0</v>
      </c>
      <c r="AF94" t="b">
        <f t="shared" si="25"/>
        <v>0</v>
      </c>
      <c r="AG94" t="b">
        <f t="shared" si="26"/>
        <v>0</v>
      </c>
      <c r="AH94">
        <f t="shared" si="27"/>
        <v>0</v>
      </c>
    </row>
    <row r="95" spans="2:34">
      <c r="Q95" s="6">
        <v>3190</v>
      </c>
      <c r="X95" s="37">
        <v>797</v>
      </c>
      <c r="Y95" s="88" t="str">
        <f t="shared" si="19"/>
        <v>797T</v>
      </c>
      <c r="Z95">
        <f>INDEX('Cases at IMPPC'!A:A,MATCH(Y95,'Cases at IMPPC'!H:H,0))</f>
        <v>3588</v>
      </c>
      <c r="AA95" t="b">
        <f t="shared" si="20"/>
        <v>0</v>
      </c>
      <c r="AB95" t="b">
        <f t="shared" si="21"/>
        <v>0</v>
      </c>
      <c r="AC95" t="b">
        <f t="shared" si="22"/>
        <v>0</v>
      </c>
      <c r="AD95" t="b">
        <f t="shared" si="23"/>
        <v>0</v>
      </c>
      <c r="AE95" t="b">
        <f t="shared" si="24"/>
        <v>0</v>
      </c>
      <c r="AF95" t="b">
        <f t="shared" si="25"/>
        <v>0</v>
      </c>
      <c r="AG95" t="b">
        <f t="shared" si="26"/>
        <v>0</v>
      </c>
      <c r="AH95">
        <f t="shared" si="27"/>
        <v>0</v>
      </c>
    </row>
    <row r="96" spans="2:34">
      <c r="Q96" s="6">
        <v>3191</v>
      </c>
      <c r="X96" s="37">
        <v>798</v>
      </c>
      <c r="Y96" s="88" t="str">
        <f t="shared" si="19"/>
        <v>798T</v>
      </c>
      <c r="Z96">
        <f>INDEX('Cases at IMPPC'!A:A,MATCH(Y96,'Cases at IMPPC'!H:H,0))</f>
        <v>3595</v>
      </c>
      <c r="AA96" t="b">
        <f t="shared" si="20"/>
        <v>0</v>
      </c>
      <c r="AB96" t="b">
        <f t="shared" si="21"/>
        <v>0</v>
      </c>
      <c r="AC96" t="b">
        <f t="shared" si="22"/>
        <v>0</v>
      </c>
      <c r="AD96" t="b">
        <f t="shared" si="23"/>
        <v>0</v>
      </c>
      <c r="AE96" t="b">
        <f t="shared" si="24"/>
        <v>0</v>
      </c>
      <c r="AF96" t="b">
        <f t="shared" si="25"/>
        <v>0</v>
      </c>
      <c r="AG96" t="b">
        <f t="shared" si="26"/>
        <v>0</v>
      </c>
      <c r="AH96">
        <f t="shared" si="27"/>
        <v>0</v>
      </c>
    </row>
    <row r="97" spans="17:34">
      <c r="Q97" s="6">
        <v>1261</v>
      </c>
      <c r="X97" s="37">
        <v>799</v>
      </c>
      <c r="Y97" s="88" t="str">
        <f t="shared" si="19"/>
        <v>799T</v>
      </c>
      <c r="Z97">
        <f>INDEX('Cases at IMPPC'!A:A,MATCH(Y97,'Cases at IMPPC'!H:H,0))</f>
        <v>3598</v>
      </c>
      <c r="AA97" t="b">
        <f t="shared" si="20"/>
        <v>0</v>
      </c>
      <c r="AB97" t="b">
        <f t="shared" si="21"/>
        <v>0</v>
      </c>
      <c r="AC97" t="b">
        <f t="shared" si="22"/>
        <v>0</v>
      </c>
      <c r="AD97" t="b">
        <f t="shared" si="23"/>
        <v>0</v>
      </c>
      <c r="AE97" t="b">
        <f t="shared" si="24"/>
        <v>0</v>
      </c>
      <c r="AF97" t="b">
        <f t="shared" si="25"/>
        <v>0</v>
      </c>
      <c r="AG97" t="b">
        <f t="shared" si="26"/>
        <v>0</v>
      </c>
      <c r="AH97">
        <f t="shared" si="27"/>
        <v>0</v>
      </c>
    </row>
    <row r="98" spans="17:34">
      <c r="Q98" s="6">
        <v>3873</v>
      </c>
      <c r="X98" s="37">
        <v>800</v>
      </c>
      <c r="Y98" s="88" t="str">
        <f t="shared" ref="Y98:Y125" si="28">X98&amp;"T"</f>
        <v>800T</v>
      </c>
      <c r="Z98">
        <f>INDEX('Cases at IMPPC'!A:A,MATCH(Y98,'Cases at IMPPC'!H:H,0))</f>
        <v>3224</v>
      </c>
      <c r="AA98" t="b">
        <f t="shared" ref="AA98:AA125" si="29">NOT(ISNA(MATCH($Z98,P:P,0)))</f>
        <v>0</v>
      </c>
      <c r="AB98" t="b">
        <f t="shared" ref="AB98:AB125" si="30">NOT(ISNA(MATCH($Z98,Q:Q,0)))</f>
        <v>0</v>
      </c>
      <c r="AC98" t="b">
        <f t="shared" ref="AC98:AC125" si="31">NOT(ISNA(MATCH($Z98,R:R,0)))</f>
        <v>0</v>
      </c>
      <c r="AD98" t="b">
        <f t="shared" ref="AD98:AD125" si="32">NOT(ISNA(MATCH($Z98,S:S,0)))</f>
        <v>0</v>
      </c>
      <c r="AE98" t="b">
        <f t="shared" ref="AE98:AE125" si="33">NOT(ISNA(MATCH($Z98,T:T,0)))</f>
        <v>0</v>
      </c>
      <c r="AF98" t="b">
        <f t="shared" ref="AF98:AF125" si="34">NOT(ISNA(MATCH($Z98,U:U,0)))</f>
        <v>0</v>
      </c>
      <c r="AG98" t="b">
        <f t="shared" ref="AG98:AG125" si="35">NOT(ISNA(MATCH($Z98,V:V,0)))</f>
        <v>0</v>
      </c>
      <c r="AH98">
        <f t="shared" ref="AH98:AH125" si="36">COUNTIF(AA98:AG98,"TRUE")</f>
        <v>0</v>
      </c>
    </row>
    <row r="99" spans="17:34">
      <c r="Q99" s="6">
        <v>3875</v>
      </c>
      <c r="X99" s="37">
        <v>801</v>
      </c>
      <c r="Y99" s="88" t="str">
        <f t="shared" si="28"/>
        <v>801T</v>
      </c>
      <c r="Z99">
        <f>INDEX('Cases at IMPPC'!A:A,MATCH(Y99,'Cases at IMPPC'!H:H,0))</f>
        <v>3226</v>
      </c>
      <c r="AA99" t="b">
        <f t="shared" si="29"/>
        <v>0</v>
      </c>
      <c r="AB99" t="b">
        <f t="shared" si="30"/>
        <v>0</v>
      </c>
      <c r="AC99" t="b">
        <f t="shared" si="31"/>
        <v>0</v>
      </c>
      <c r="AD99" t="b">
        <f t="shared" si="32"/>
        <v>0</v>
      </c>
      <c r="AE99" t="b">
        <f t="shared" si="33"/>
        <v>0</v>
      </c>
      <c r="AF99" t="b">
        <f t="shared" si="34"/>
        <v>0</v>
      </c>
      <c r="AG99" t="b">
        <f t="shared" si="35"/>
        <v>0</v>
      </c>
      <c r="AH99">
        <f t="shared" si="36"/>
        <v>0</v>
      </c>
    </row>
    <row r="100" spans="17:34">
      <c r="Q100" s="6">
        <v>3877</v>
      </c>
      <c r="X100" s="37">
        <v>802</v>
      </c>
      <c r="Y100" s="88" t="str">
        <f t="shared" si="28"/>
        <v>802T</v>
      </c>
      <c r="Z100">
        <f>INDEX('Cases at IMPPC'!A:A,MATCH(Y100,'Cases at IMPPC'!H:H,0))</f>
        <v>3228</v>
      </c>
      <c r="AA100" t="b">
        <f t="shared" si="29"/>
        <v>0</v>
      </c>
      <c r="AB100" t="b">
        <f t="shared" si="30"/>
        <v>0</v>
      </c>
      <c r="AC100" t="b">
        <f t="shared" si="31"/>
        <v>0</v>
      </c>
      <c r="AD100" t="b">
        <f t="shared" si="32"/>
        <v>0</v>
      </c>
      <c r="AE100" t="b">
        <f t="shared" si="33"/>
        <v>0</v>
      </c>
      <c r="AF100" t="b">
        <f t="shared" si="34"/>
        <v>0</v>
      </c>
      <c r="AG100" t="b">
        <f t="shared" si="35"/>
        <v>0</v>
      </c>
      <c r="AH100">
        <f t="shared" si="36"/>
        <v>0</v>
      </c>
    </row>
    <row r="101" spans="17:34">
      <c r="Q101" s="6">
        <v>3879</v>
      </c>
      <c r="X101" s="37">
        <v>803</v>
      </c>
      <c r="Y101" s="88" t="str">
        <f t="shared" si="28"/>
        <v>803T</v>
      </c>
      <c r="Z101">
        <f>INDEX('Cases at IMPPC'!A:A,MATCH(Y101,'Cases at IMPPC'!H:H,0))</f>
        <v>3231</v>
      </c>
      <c r="AA101" t="b">
        <f t="shared" si="29"/>
        <v>0</v>
      </c>
      <c r="AB101" t="b">
        <f t="shared" si="30"/>
        <v>0</v>
      </c>
      <c r="AC101" t="b">
        <f t="shared" si="31"/>
        <v>0</v>
      </c>
      <c r="AD101" t="b">
        <f t="shared" si="32"/>
        <v>0</v>
      </c>
      <c r="AE101" t="b">
        <f t="shared" si="33"/>
        <v>0</v>
      </c>
      <c r="AF101" t="b">
        <f t="shared" si="34"/>
        <v>0</v>
      </c>
      <c r="AG101" t="b">
        <f t="shared" si="35"/>
        <v>0</v>
      </c>
      <c r="AH101">
        <f t="shared" si="36"/>
        <v>0</v>
      </c>
    </row>
    <row r="102" spans="17:34">
      <c r="X102" s="37">
        <v>804</v>
      </c>
      <c r="Y102" s="88" t="str">
        <f t="shared" si="28"/>
        <v>804T</v>
      </c>
      <c r="Z102">
        <f>INDEX('Cases at IMPPC'!A:A,MATCH(Y102,'Cases at IMPPC'!H:H,0))</f>
        <v>3233</v>
      </c>
      <c r="AA102" t="b">
        <f t="shared" si="29"/>
        <v>0</v>
      </c>
      <c r="AB102" t="b">
        <f t="shared" si="30"/>
        <v>0</v>
      </c>
      <c r="AC102" t="b">
        <f t="shared" si="31"/>
        <v>0</v>
      </c>
      <c r="AD102" t="b">
        <f t="shared" si="32"/>
        <v>0</v>
      </c>
      <c r="AE102" t="b">
        <f t="shared" si="33"/>
        <v>0</v>
      </c>
      <c r="AF102" t="b">
        <f t="shared" si="34"/>
        <v>0</v>
      </c>
      <c r="AG102" t="b">
        <f t="shared" si="35"/>
        <v>0</v>
      </c>
      <c r="AH102">
        <f t="shared" si="36"/>
        <v>0</v>
      </c>
    </row>
    <row r="103" spans="17:34">
      <c r="X103" s="37">
        <v>805</v>
      </c>
      <c r="Y103" s="88" t="str">
        <f t="shared" si="28"/>
        <v>805T</v>
      </c>
      <c r="Z103">
        <f>INDEX('Cases at IMPPC'!A:A,MATCH(Y103,'Cases at IMPPC'!H:H,0))</f>
        <v>3235</v>
      </c>
      <c r="AA103" t="b">
        <f t="shared" si="29"/>
        <v>0</v>
      </c>
      <c r="AB103" t="b">
        <f t="shared" si="30"/>
        <v>0</v>
      </c>
      <c r="AC103" t="b">
        <f t="shared" si="31"/>
        <v>0</v>
      </c>
      <c r="AD103" t="b">
        <f t="shared" si="32"/>
        <v>0</v>
      </c>
      <c r="AE103" t="b">
        <f t="shared" si="33"/>
        <v>0</v>
      </c>
      <c r="AF103" t="b">
        <f t="shared" si="34"/>
        <v>0</v>
      </c>
      <c r="AG103" t="b">
        <f t="shared" si="35"/>
        <v>0</v>
      </c>
      <c r="AH103">
        <f t="shared" si="36"/>
        <v>0</v>
      </c>
    </row>
    <row r="104" spans="17:34">
      <c r="X104" s="37">
        <v>806</v>
      </c>
      <c r="Y104" s="88" t="str">
        <f t="shared" si="28"/>
        <v>806T</v>
      </c>
      <c r="Z104">
        <f>INDEX('Cases at IMPPC'!A:A,MATCH(Y104,'Cases at IMPPC'!H:H,0))</f>
        <v>3237</v>
      </c>
      <c r="AA104" t="b">
        <f t="shared" si="29"/>
        <v>0</v>
      </c>
      <c r="AB104" t="b">
        <f t="shared" si="30"/>
        <v>0</v>
      </c>
      <c r="AC104" t="b">
        <f t="shared" si="31"/>
        <v>0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0</v>
      </c>
      <c r="AH104">
        <f t="shared" si="36"/>
        <v>0</v>
      </c>
    </row>
    <row r="105" spans="17:34">
      <c r="X105" s="37">
        <v>807</v>
      </c>
      <c r="Y105" s="88" t="str">
        <f t="shared" si="28"/>
        <v>807T</v>
      </c>
      <c r="Z105">
        <f>INDEX('Cases at IMPPC'!A:A,MATCH(Y105,'Cases at IMPPC'!H:H,0))</f>
        <v>3242</v>
      </c>
      <c r="AA105" t="b">
        <f t="shared" si="29"/>
        <v>0</v>
      </c>
      <c r="AB105" t="b">
        <f t="shared" si="30"/>
        <v>0</v>
      </c>
      <c r="AC105" t="b">
        <f t="shared" si="31"/>
        <v>0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0</v>
      </c>
      <c r="AH105">
        <f t="shared" si="36"/>
        <v>0</v>
      </c>
    </row>
    <row r="106" spans="17:34">
      <c r="X106" s="37">
        <v>809</v>
      </c>
      <c r="Y106" s="88" t="str">
        <f t="shared" si="28"/>
        <v>809T</v>
      </c>
      <c r="Z106">
        <f>INDEX('Cases at IMPPC'!A:A,MATCH(Y106,'Cases at IMPPC'!H:H,0))</f>
        <v>3251</v>
      </c>
      <c r="AA106" t="b">
        <f t="shared" si="29"/>
        <v>0</v>
      </c>
      <c r="AB106" t="b">
        <f t="shared" si="30"/>
        <v>0</v>
      </c>
      <c r="AC106" t="b">
        <f t="shared" si="31"/>
        <v>0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0</v>
      </c>
      <c r="AH106">
        <f t="shared" si="36"/>
        <v>0</v>
      </c>
    </row>
    <row r="107" spans="17:34">
      <c r="X107" s="37">
        <v>811</v>
      </c>
      <c r="Y107" s="88" t="str">
        <f t="shared" si="28"/>
        <v>811T</v>
      </c>
      <c r="Z107">
        <f>INDEX('Cases at IMPPC'!A:A,MATCH(Y107,'Cases at IMPPC'!H:H,0))</f>
        <v>3258</v>
      </c>
      <c r="AA107" t="b">
        <f t="shared" si="29"/>
        <v>0</v>
      </c>
      <c r="AB107" t="b">
        <f t="shared" si="30"/>
        <v>0</v>
      </c>
      <c r="AC107" t="b">
        <f t="shared" si="31"/>
        <v>0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0</v>
      </c>
      <c r="AH107">
        <f t="shared" si="36"/>
        <v>0</v>
      </c>
    </row>
    <row r="108" spans="17:34">
      <c r="X108" s="37">
        <v>816</v>
      </c>
      <c r="Y108" s="88" t="str">
        <f t="shared" si="28"/>
        <v>816T</v>
      </c>
      <c r="Z108">
        <f>INDEX('Cases at IMPPC'!A:A,MATCH(Y108,'Cases at IMPPC'!H:H,0))</f>
        <v>3268</v>
      </c>
      <c r="AA108" t="b">
        <f t="shared" si="29"/>
        <v>0</v>
      </c>
      <c r="AB108" t="b">
        <f t="shared" si="30"/>
        <v>0</v>
      </c>
      <c r="AC108" t="b">
        <f t="shared" si="31"/>
        <v>0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0</v>
      </c>
      <c r="AH108">
        <f t="shared" si="36"/>
        <v>0</v>
      </c>
    </row>
    <row r="109" spans="17:34">
      <c r="X109" s="37">
        <v>819</v>
      </c>
      <c r="Y109" s="88" t="str">
        <f t="shared" si="28"/>
        <v>819T</v>
      </c>
      <c r="Z109">
        <f>INDEX('Cases at IMPPC'!A:A,MATCH(Y109,'Cases at IMPPC'!H:H,0))</f>
        <v>3276</v>
      </c>
      <c r="AA109" t="b">
        <f t="shared" si="29"/>
        <v>0</v>
      </c>
      <c r="AB109" t="b">
        <f t="shared" si="30"/>
        <v>0</v>
      </c>
      <c r="AC109" t="b">
        <f t="shared" si="31"/>
        <v>0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0</v>
      </c>
      <c r="AH109">
        <f t="shared" si="36"/>
        <v>0</v>
      </c>
    </row>
    <row r="110" spans="17:34">
      <c r="X110" s="37">
        <v>820</v>
      </c>
      <c r="Y110" s="88" t="str">
        <f t="shared" si="28"/>
        <v>820T</v>
      </c>
      <c r="Z110">
        <f>INDEX('Cases at IMPPC'!A:A,MATCH(Y110,'Cases at IMPPC'!H:H,0))</f>
        <v>3279</v>
      </c>
      <c r="AA110" t="b">
        <f t="shared" si="29"/>
        <v>0</v>
      </c>
      <c r="AB110" t="b">
        <f t="shared" si="30"/>
        <v>0</v>
      </c>
      <c r="AC110" t="b">
        <f t="shared" si="31"/>
        <v>0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0</v>
      </c>
      <c r="AH110">
        <f t="shared" si="36"/>
        <v>0</v>
      </c>
    </row>
    <row r="111" spans="17:34">
      <c r="X111" s="37">
        <v>822</v>
      </c>
      <c r="Y111" s="88" t="str">
        <f t="shared" si="28"/>
        <v>822T</v>
      </c>
      <c r="Z111">
        <f>INDEX('Cases at IMPPC'!A:A,MATCH(Y111,'Cases at IMPPC'!H:H,0))</f>
        <v>3284</v>
      </c>
      <c r="AA111" t="b">
        <f t="shared" si="29"/>
        <v>0</v>
      </c>
      <c r="AB111" t="b">
        <f t="shared" si="30"/>
        <v>0</v>
      </c>
      <c r="AC111" t="b">
        <f t="shared" si="31"/>
        <v>0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0</v>
      </c>
      <c r="AH111">
        <f t="shared" si="36"/>
        <v>0</v>
      </c>
    </row>
    <row r="112" spans="17:34">
      <c r="X112" s="37">
        <v>823</v>
      </c>
      <c r="Y112" s="88" t="str">
        <f t="shared" si="28"/>
        <v>823T</v>
      </c>
      <c r="Z112">
        <f>INDEX('Cases at IMPPC'!A:A,MATCH(Y112,'Cases at IMPPC'!H:H,0))</f>
        <v>3287</v>
      </c>
      <c r="AA112" t="b">
        <f t="shared" si="29"/>
        <v>0</v>
      </c>
      <c r="AB112" t="b">
        <f t="shared" si="30"/>
        <v>0</v>
      </c>
      <c r="AC112" t="b">
        <f t="shared" si="31"/>
        <v>0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0</v>
      </c>
      <c r="AH112">
        <f t="shared" si="36"/>
        <v>0</v>
      </c>
    </row>
    <row r="113" spans="24:34">
      <c r="X113" s="37">
        <v>824</v>
      </c>
      <c r="Y113" s="88" t="str">
        <f t="shared" si="28"/>
        <v>824T</v>
      </c>
      <c r="Z113">
        <f>INDEX('Cases at IMPPC'!A:A,MATCH(Y113,'Cases at IMPPC'!H:H,0))</f>
        <v>3289</v>
      </c>
      <c r="AA113" t="b">
        <f t="shared" si="29"/>
        <v>0</v>
      </c>
      <c r="AB113" t="b">
        <f t="shared" si="30"/>
        <v>0</v>
      </c>
      <c r="AC113" t="b">
        <f t="shared" si="31"/>
        <v>0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0</v>
      </c>
      <c r="AH113">
        <f t="shared" si="36"/>
        <v>0</v>
      </c>
    </row>
    <row r="114" spans="24:34">
      <c r="X114" s="37">
        <v>828</v>
      </c>
      <c r="Y114" s="88" t="str">
        <f t="shared" si="28"/>
        <v>828T</v>
      </c>
      <c r="Z114">
        <f>INDEX('Cases at IMPPC'!A:A,MATCH(Y114,'Cases at IMPPC'!H:H,0))</f>
        <v>3301</v>
      </c>
      <c r="AA114" t="b">
        <f t="shared" si="29"/>
        <v>0</v>
      </c>
      <c r="AB114" t="b">
        <f t="shared" si="30"/>
        <v>0</v>
      </c>
      <c r="AC114" t="b">
        <f t="shared" si="31"/>
        <v>0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0</v>
      </c>
      <c r="AH114">
        <f t="shared" si="36"/>
        <v>0</v>
      </c>
    </row>
    <row r="115" spans="24:34">
      <c r="X115" s="37">
        <v>829</v>
      </c>
      <c r="Y115" s="88" t="str">
        <f t="shared" si="28"/>
        <v>829T</v>
      </c>
      <c r="Z115">
        <f>INDEX('Cases at IMPPC'!A:A,MATCH(Y115,'Cases at IMPPC'!H:H,0))</f>
        <v>3304</v>
      </c>
      <c r="AA115" t="b">
        <f t="shared" si="29"/>
        <v>0</v>
      </c>
      <c r="AB115" t="b">
        <f t="shared" si="30"/>
        <v>0</v>
      </c>
      <c r="AC115" t="b">
        <f t="shared" si="31"/>
        <v>0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0</v>
      </c>
      <c r="AH115">
        <f t="shared" si="36"/>
        <v>0</v>
      </c>
    </row>
    <row r="116" spans="24:34">
      <c r="X116" s="37">
        <v>830</v>
      </c>
      <c r="Y116" s="88" t="str">
        <f t="shared" si="28"/>
        <v>830T</v>
      </c>
      <c r="Z116">
        <f>INDEX('Cases at IMPPC'!A:A,MATCH(Y116,'Cases at IMPPC'!H:H,0))</f>
        <v>3307</v>
      </c>
      <c r="AA116" t="b">
        <f t="shared" si="29"/>
        <v>0</v>
      </c>
      <c r="AB116" t="b">
        <f t="shared" si="30"/>
        <v>0</v>
      </c>
      <c r="AC116" t="b">
        <f t="shared" si="31"/>
        <v>0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0</v>
      </c>
      <c r="AH116">
        <f t="shared" si="36"/>
        <v>0</v>
      </c>
    </row>
    <row r="117" spans="24:34">
      <c r="X117" s="37">
        <v>831</v>
      </c>
      <c r="Y117" s="88" t="str">
        <f t="shared" si="28"/>
        <v>831T</v>
      </c>
      <c r="Z117">
        <f>INDEX('Cases at IMPPC'!A:A,MATCH(Y117,'Cases at IMPPC'!H:H,0))</f>
        <v>3310</v>
      </c>
      <c r="AA117" t="b">
        <f t="shared" si="29"/>
        <v>0</v>
      </c>
      <c r="AB117" t="b">
        <f t="shared" si="30"/>
        <v>0</v>
      </c>
      <c r="AC117" t="b">
        <f t="shared" si="31"/>
        <v>0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0</v>
      </c>
      <c r="AH117">
        <f t="shared" si="36"/>
        <v>0</v>
      </c>
    </row>
    <row r="118" spans="24:34">
      <c r="X118" s="37">
        <v>832</v>
      </c>
      <c r="Y118" s="88" t="str">
        <f t="shared" si="28"/>
        <v>832T</v>
      </c>
      <c r="Z118">
        <f>INDEX('Cases at IMPPC'!A:A,MATCH(Y118,'Cases at IMPPC'!H:H,0))</f>
        <v>3313</v>
      </c>
      <c r="AA118" t="b">
        <f t="shared" si="29"/>
        <v>0</v>
      </c>
      <c r="AB118" t="b">
        <f t="shared" si="30"/>
        <v>0</v>
      </c>
      <c r="AC118" t="b">
        <f t="shared" si="31"/>
        <v>0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0</v>
      </c>
      <c r="AH118">
        <f t="shared" si="36"/>
        <v>0</v>
      </c>
    </row>
    <row r="119" spans="24:34">
      <c r="X119" s="37">
        <v>836</v>
      </c>
      <c r="Y119" s="88" t="str">
        <f t="shared" si="28"/>
        <v>836T</v>
      </c>
      <c r="Z119" t="str">
        <f>INDEX('Cases at IMPPC'!A:A,MATCH(Y119,'Cases at IMPPC'!H:H,0))</f>
        <v>-</v>
      </c>
      <c r="AA119" t="b">
        <f t="shared" si="29"/>
        <v>0</v>
      </c>
      <c r="AB119" t="b">
        <f t="shared" si="30"/>
        <v>0</v>
      </c>
      <c r="AC119" t="b">
        <f t="shared" si="31"/>
        <v>0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0</v>
      </c>
      <c r="AH119">
        <f t="shared" si="36"/>
        <v>0</v>
      </c>
    </row>
    <row r="120" spans="24:34">
      <c r="X120" s="37">
        <v>837</v>
      </c>
      <c r="Y120" s="88" t="str">
        <f t="shared" si="28"/>
        <v>837T</v>
      </c>
      <c r="Z120" t="str">
        <f>INDEX('Cases at IMPPC'!A:A,MATCH(Y120,'Cases at IMPPC'!H:H,0))</f>
        <v>-</v>
      </c>
      <c r="AA120" t="b">
        <f t="shared" si="29"/>
        <v>0</v>
      </c>
      <c r="AB120" t="b">
        <f t="shared" si="30"/>
        <v>0</v>
      </c>
      <c r="AC120" t="b">
        <f t="shared" si="31"/>
        <v>0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0</v>
      </c>
      <c r="AH120">
        <f t="shared" si="36"/>
        <v>0</v>
      </c>
    </row>
    <row r="121" spans="24:34">
      <c r="X121" s="37">
        <v>839</v>
      </c>
      <c r="Y121" s="88" t="str">
        <f t="shared" si="28"/>
        <v>839T</v>
      </c>
      <c r="Z121" t="str">
        <f>INDEX('Cases at IMPPC'!A:A,MATCH(Y121,'Cases at IMPPC'!H:H,0))</f>
        <v>-</v>
      </c>
      <c r="AA121" t="b">
        <f t="shared" si="29"/>
        <v>0</v>
      </c>
      <c r="AB121" t="b">
        <f t="shared" si="30"/>
        <v>0</v>
      </c>
      <c r="AC121" t="b">
        <f t="shared" si="31"/>
        <v>0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0</v>
      </c>
      <c r="AH121">
        <f t="shared" si="36"/>
        <v>0</v>
      </c>
    </row>
    <row r="122" spans="24:34">
      <c r="X122" s="37">
        <v>840</v>
      </c>
      <c r="Y122" s="88" t="str">
        <f t="shared" si="28"/>
        <v>840T</v>
      </c>
      <c r="Z122" t="str">
        <f>INDEX('Cases at IMPPC'!A:A,MATCH(Y122,'Cases at IMPPC'!H:H,0))</f>
        <v>-</v>
      </c>
      <c r="AA122" t="b">
        <f t="shared" si="29"/>
        <v>0</v>
      </c>
      <c r="AB122" t="b">
        <f t="shared" si="30"/>
        <v>0</v>
      </c>
      <c r="AC122" t="b">
        <f t="shared" si="31"/>
        <v>0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0</v>
      </c>
      <c r="AH122">
        <f t="shared" si="36"/>
        <v>0</v>
      </c>
    </row>
    <row r="123" spans="24:34">
      <c r="X123" s="37">
        <v>842</v>
      </c>
      <c r="Y123" s="88" t="str">
        <f t="shared" si="28"/>
        <v>842T</v>
      </c>
      <c r="Z123" t="str">
        <f>INDEX('Cases at IMPPC'!A:A,MATCH(Y123,'Cases at IMPPC'!H:H,0))</f>
        <v>-</v>
      </c>
      <c r="AA123" t="b">
        <f t="shared" si="29"/>
        <v>0</v>
      </c>
      <c r="AB123" t="b">
        <f t="shared" si="30"/>
        <v>0</v>
      </c>
      <c r="AC123" t="b">
        <f t="shared" si="31"/>
        <v>0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0</v>
      </c>
      <c r="AH123">
        <f t="shared" si="36"/>
        <v>0</v>
      </c>
    </row>
    <row r="124" spans="24:34">
      <c r="X124" s="37">
        <v>844</v>
      </c>
      <c r="Y124" s="88" t="str">
        <f t="shared" si="28"/>
        <v>844T</v>
      </c>
      <c r="Z124" t="str">
        <f>INDEX('Cases at IMPPC'!A:A,MATCH(Y124,'Cases at IMPPC'!H:H,0))</f>
        <v>-</v>
      </c>
      <c r="AA124" t="b">
        <f t="shared" si="29"/>
        <v>0</v>
      </c>
      <c r="AB124" t="b">
        <f t="shared" si="30"/>
        <v>0</v>
      </c>
      <c r="AC124" t="b">
        <f t="shared" si="31"/>
        <v>0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0</v>
      </c>
      <c r="AH124">
        <f t="shared" si="36"/>
        <v>0</v>
      </c>
    </row>
    <row r="125" spans="24:34">
      <c r="X125" s="37">
        <v>845</v>
      </c>
      <c r="Y125" s="88" t="str">
        <f t="shared" si="28"/>
        <v>845T</v>
      </c>
      <c r="Z125" t="str">
        <f>INDEX('Cases at IMPPC'!A:A,MATCH(Y125,'Cases at IMPPC'!H:H,0))</f>
        <v>-</v>
      </c>
      <c r="AA125" t="b">
        <f t="shared" si="29"/>
        <v>0</v>
      </c>
      <c r="AB125" t="b">
        <f t="shared" si="30"/>
        <v>0</v>
      </c>
      <c r="AC125" t="b">
        <f t="shared" si="31"/>
        <v>0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0</v>
      </c>
      <c r="AH125">
        <f t="shared" si="36"/>
        <v>0</v>
      </c>
    </row>
  </sheetData>
  <autoFilter ref="X1:AH1"/>
  <sortState ref="X2:AH125">
    <sortCondition descending="1" ref="AH3:AH125"/>
  </sortState>
  <phoneticPr fontId="8" type="noConversion"/>
  <conditionalFormatting sqref="AA2:AG125 AH2:AH126">
    <cfRule type="cellIs" dxfId="31" priority="0" stopIfTrue="1" operator="equal">
      <formula>TRUE</formula>
    </cfRule>
    <cfRule type="cellIs" dxfId="30" priority="1" stopIfTrue="1" operator="equal">
      <formula>FALSE</formula>
    </cfRule>
  </conditionalFormatting>
  <printOptions gridLines="1"/>
  <pageMargins left="0.75000000000000011" right="0.75000000000000011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3"/>
  <sheetViews>
    <sheetView workbookViewId="0">
      <selection activeCell="L66" sqref="L66"/>
    </sheetView>
  </sheetViews>
  <sheetFormatPr baseColWidth="10" defaultRowHeight="13"/>
  <cols>
    <col min="2" max="2" width="8.7109375" customWidth="1"/>
    <col min="3" max="3" width="10.42578125" style="6" customWidth="1"/>
    <col min="4" max="4" width="10.28515625" style="6" customWidth="1"/>
    <col min="5" max="5" width="27" customWidth="1"/>
  </cols>
  <sheetData>
    <row r="1" spans="1:5">
      <c r="A1" s="71" t="s">
        <v>1331</v>
      </c>
      <c r="B1" s="71" t="s">
        <v>1457</v>
      </c>
      <c r="C1" s="71" t="s">
        <v>1458</v>
      </c>
      <c r="D1" s="71" t="s">
        <v>1459</v>
      </c>
      <c r="E1" s="71" t="s">
        <v>1658</v>
      </c>
    </row>
    <row r="2" spans="1:5" s="74" customFormat="1">
      <c r="A2" s="72" t="s">
        <v>1312</v>
      </c>
      <c r="B2" s="72" t="s">
        <v>1313</v>
      </c>
      <c r="C2" s="73" t="s">
        <v>1520</v>
      </c>
      <c r="D2" s="73" t="s">
        <v>1707</v>
      </c>
      <c r="E2" s="11" t="s">
        <v>1708</v>
      </c>
    </row>
    <row r="3" spans="1:5" s="74" customFormat="1">
      <c r="A3" s="72" t="s">
        <v>1897</v>
      </c>
      <c r="B3" s="72" t="s">
        <v>1313</v>
      </c>
      <c r="C3" s="73" t="s">
        <v>1520</v>
      </c>
      <c r="D3" s="73" t="s">
        <v>1707</v>
      </c>
      <c r="E3" s="11" t="s">
        <v>2086</v>
      </c>
    </row>
    <row r="4" spans="1:5" s="74" customFormat="1">
      <c r="A4" s="72" t="s">
        <v>2087</v>
      </c>
      <c r="B4" s="72" t="s">
        <v>1313</v>
      </c>
      <c r="C4" s="73" t="s">
        <v>1520</v>
      </c>
      <c r="D4" s="73" t="s">
        <v>1707</v>
      </c>
      <c r="E4" s="11" t="s">
        <v>1905</v>
      </c>
    </row>
    <row r="5" spans="1:5" s="74" customFormat="1">
      <c r="A5" s="72" t="s">
        <v>1906</v>
      </c>
      <c r="B5" s="72" t="s">
        <v>1313</v>
      </c>
      <c r="C5" s="73" t="s">
        <v>1520</v>
      </c>
      <c r="D5" s="73" t="s">
        <v>1707</v>
      </c>
      <c r="E5" s="11" t="s">
        <v>1717</v>
      </c>
    </row>
    <row r="6" spans="1:5" s="74" customFormat="1">
      <c r="A6" s="72" t="s">
        <v>1718</v>
      </c>
      <c r="B6" s="72" t="s">
        <v>1313</v>
      </c>
      <c r="C6" s="73" t="s">
        <v>1520</v>
      </c>
      <c r="D6" s="73" t="s">
        <v>1707</v>
      </c>
      <c r="E6" s="11" t="s">
        <v>1719</v>
      </c>
    </row>
    <row r="7" spans="1:5" s="74" customFormat="1">
      <c r="A7" s="72" t="s">
        <v>1720</v>
      </c>
      <c r="B7" s="72" t="s">
        <v>1313</v>
      </c>
      <c r="C7" s="73" t="s">
        <v>1520</v>
      </c>
      <c r="D7" s="73" t="s">
        <v>1707</v>
      </c>
      <c r="E7" s="11" t="s">
        <v>1236</v>
      </c>
    </row>
    <row r="8" spans="1:5" s="74" customFormat="1">
      <c r="A8" s="72" t="s">
        <v>1237</v>
      </c>
      <c r="B8" s="72" t="s">
        <v>1238</v>
      </c>
      <c r="C8" s="73" t="s">
        <v>1520</v>
      </c>
      <c r="D8" s="73" t="s">
        <v>1707</v>
      </c>
      <c r="E8" s="11" t="s">
        <v>1239</v>
      </c>
    </row>
    <row r="9" spans="1:5" s="74" customFormat="1">
      <c r="A9" s="72" t="s">
        <v>1240</v>
      </c>
      <c r="B9" s="72" t="s">
        <v>1238</v>
      </c>
      <c r="C9" s="73" t="s">
        <v>1520</v>
      </c>
      <c r="D9" s="73" t="s">
        <v>1707</v>
      </c>
      <c r="E9" s="11" t="s">
        <v>1241</v>
      </c>
    </row>
    <row r="10" spans="1:5" s="74" customFormat="1">
      <c r="A10" s="72" t="s">
        <v>1242</v>
      </c>
      <c r="B10" s="72" t="s">
        <v>1238</v>
      </c>
      <c r="C10" s="73" t="s">
        <v>1520</v>
      </c>
      <c r="D10" s="73" t="s">
        <v>1707</v>
      </c>
      <c r="E10" s="11" t="s">
        <v>1261</v>
      </c>
    </row>
    <row r="11" spans="1:5" s="74" customFormat="1">
      <c r="A11" s="72" t="s">
        <v>1262</v>
      </c>
      <c r="B11" s="72" t="s">
        <v>1238</v>
      </c>
      <c r="C11" s="73" t="s">
        <v>1520</v>
      </c>
      <c r="D11" s="73" t="s">
        <v>1707</v>
      </c>
      <c r="E11" s="11" t="s">
        <v>1218</v>
      </c>
    </row>
    <row r="12" spans="1:5" s="74" customFormat="1">
      <c r="A12" s="72" t="s">
        <v>1219</v>
      </c>
      <c r="B12" s="72" t="s">
        <v>1238</v>
      </c>
      <c r="C12" s="73" t="s">
        <v>1520</v>
      </c>
      <c r="D12" s="73" t="s">
        <v>1707</v>
      </c>
      <c r="E12" s="11" t="s">
        <v>1220</v>
      </c>
    </row>
    <row r="13" spans="1:5" s="74" customFormat="1">
      <c r="A13" s="72" t="s">
        <v>1221</v>
      </c>
      <c r="B13" s="72" t="s">
        <v>1238</v>
      </c>
      <c r="C13" s="73" t="s">
        <v>1520</v>
      </c>
      <c r="D13" s="73" t="s">
        <v>1707</v>
      </c>
      <c r="E13" s="11" t="s">
        <v>1222</v>
      </c>
    </row>
    <row r="14" spans="1:5">
      <c r="A14" s="31" t="s">
        <v>1223</v>
      </c>
      <c r="B14" s="75"/>
      <c r="C14" s="76" t="s">
        <v>1224</v>
      </c>
      <c r="D14" s="76" t="s">
        <v>1224</v>
      </c>
      <c r="E14" s="10" t="s">
        <v>1225</v>
      </c>
    </row>
    <row r="15" spans="1:5">
      <c r="A15" s="31" t="s">
        <v>1226</v>
      </c>
      <c r="B15" s="75"/>
      <c r="C15" s="76" t="s">
        <v>1224</v>
      </c>
      <c r="D15" s="76" t="s">
        <v>1224</v>
      </c>
      <c r="E15" s="10" t="s">
        <v>1416</v>
      </c>
    </row>
    <row r="16" spans="1:5">
      <c r="A16" s="31" t="s">
        <v>1417</v>
      </c>
      <c r="B16" s="75"/>
      <c r="C16" s="73" t="s">
        <v>1520</v>
      </c>
      <c r="D16" s="73" t="s">
        <v>1707</v>
      </c>
      <c r="E16" s="10" t="s">
        <v>1418</v>
      </c>
    </row>
    <row r="17" spans="1:5">
      <c r="A17" s="31" t="s">
        <v>1419</v>
      </c>
      <c r="B17" s="75"/>
      <c r="C17" s="73" t="s">
        <v>1520</v>
      </c>
      <c r="D17" s="73" t="s">
        <v>1707</v>
      </c>
      <c r="E17" s="10" t="s">
        <v>1803</v>
      </c>
    </row>
    <row r="18" spans="1:5">
      <c r="A18" s="31" t="s">
        <v>1804</v>
      </c>
      <c r="B18" s="75"/>
      <c r="C18" s="76" t="s">
        <v>1224</v>
      </c>
      <c r="D18" s="76" t="s">
        <v>1224</v>
      </c>
      <c r="E18" s="10"/>
    </row>
    <row r="19" spans="1:5">
      <c r="A19" s="31" t="s">
        <v>1805</v>
      </c>
      <c r="B19" s="75"/>
      <c r="C19" s="76" t="s">
        <v>1224</v>
      </c>
      <c r="D19" s="76" t="s">
        <v>1224</v>
      </c>
      <c r="E19" s="10"/>
    </row>
    <row r="20" spans="1:5">
      <c r="A20" s="31" t="s">
        <v>1806</v>
      </c>
      <c r="B20" s="75"/>
      <c r="C20" s="73" t="s">
        <v>1520</v>
      </c>
      <c r="D20" s="73" t="s">
        <v>1707</v>
      </c>
      <c r="E20" s="10" t="s">
        <v>1807</v>
      </c>
    </row>
    <row r="21" spans="1:5">
      <c r="A21" s="31" t="s">
        <v>1808</v>
      </c>
      <c r="B21" s="75"/>
      <c r="C21" s="73" t="s">
        <v>1520</v>
      </c>
      <c r="D21" s="73" t="s">
        <v>1707</v>
      </c>
      <c r="E21" s="10" t="s">
        <v>1432</v>
      </c>
    </row>
    <row r="22" spans="1:5">
      <c r="A22" s="31" t="s">
        <v>1433</v>
      </c>
      <c r="B22" s="75"/>
      <c r="C22" s="73" t="s">
        <v>1520</v>
      </c>
      <c r="D22" s="73" t="s">
        <v>1707</v>
      </c>
      <c r="E22" s="10" t="s">
        <v>1434</v>
      </c>
    </row>
    <row r="23" spans="1:5">
      <c r="A23" s="31" t="s">
        <v>1435</v>
      </c>
      <c r="B23" s="75"/>
      <c r="C23" s="73" t="s">
        <v>1520</v>
      </c>
      <c r="D23" s="73" t="s">
        <v>1707</v>
      </c>
      <c r="E23" s="10" t="s">
        <v>1436</v>
      </c>
    </row>
    <row r="24" spans="1:5">
      <c r="A24" s="31" t="s">
        <v>1357</v>
      </c>
      <c r="B24" s="75"/>
      <c r="C24" s="73" t="s">
        <v>1520</v>
      </c>
      <c r="D24" s="73" t="s">
        <v>1707</v>
      </c>
      <c r="E24" s="10" t="s">
        <v>2753</v>
      </c>
    </row>
    <row r="25" spans="1:5">
      <c r="A25" s="31" t="s">
        <v>1358</v>
      </c>
      <c r="B25" s="75"/>
      <c r="C25" s="73" t="s">
        <v>1520</v>
      </c>
      <c r="D25" s="73" t="s">
        <v>1707</v>
      </c>
      <c r="E25" s="10" t="s">
        <v>2753</v>
      </c>
    </row>
    <row r="26" spans="1:5">
      <c r="A26" s="31" t="s">
        <v>1359</v>
      </c>
      <c r="B26" s="75"/>
      <c r="C26" s="76" t="s">
        <v>1224</v>
      </c>
      <c r="D26" s="76" t="s">
        <v>1224</v>
      </c>
      <c r="E26" s="10"/>
    </row>
    <row r="27" spans="1:5">
      <c r="A27" s="31" t="s">
        <v>1360</v>
      </c>
      <c r="B27" s="75"/>
      <c r="C27" s="76" t="s">
        <v>1224</v>
      </c>
      <c r="D27" s="76" t="s">
        <v>1224</v>
      </c>
      <c r="E27" s="10"/>
    </row>
    <row r="28" spans="1:5">
      <c r="A28" s="31" t="s">
        <v>1361</v>
      </c>
      <c r="B28" s="75"/>
      <c r="C28" s="73" t="s">
        <v>1520</v>
      </c>
      <c r="D28" s="73" t="s">
        <v>1707</v>
      </c>
      <c r="E28" s="10"/>
    </row>
    <row r="29" spans="1:5">
      <c r="A29" s="31" t="s">
        <v>1362</v>
      </c>
      <c r="B29" s="75"/>
      <c r="C29" s="73" t="s">
        <v>1520</v>
      </c>
      <c r="D29" s="73" t="s">
        <v>1707</v>
      </c>
      <c r="E29" s="10"/>
    </row>
    <row r="30" spans="1:5">
      <c r="A30" s="31" t="s">
        <v>1363</v>
      </c>
      <c r="B30" s="75"/>
      <c r="C30" s="76" t="s">
        <v>1224</v>
      </c>
      <c r="D30" s="76" t="s">
        <v>1224</v>
      </c>
      <c r="E30" s="10"/>
    </row>
    <row r="31" spans="1:5">
      <c r="A31" s="31" t="s">
        <v>1364</v>
      </c>
      <c r="B31" s="75"/>
      <c r="C31" s="76" t="s">
        <v>1224</v>
      </c>
      <c r="D31" s="76" t="s">
        <v>1224</v>
      </c>
      <c r="E31" s="10"/>
    </row>
    <row r="32" spans="1:5">
      <c r="A32" s="31" t="s">
        <v>1365</v>
      </c>
      <c r="B32" s="75"/>
      <c r="C32" s="73" t="s">
        <v>1520</v>
      </c>
      <c r="D32" s="73" t="s">
        <v>1707</v>
      </c>
      <c r="E32" s="10"/>
    </row>
    <row r="33" spans="1:5">
      <c r="A33" s="31" t="s">
        <v>1565</v>
      </c>
      <c r="B33" s="75"/>
      <c r="C33" s="73" t="s">
        <v>1520</v>
      </c>
      <c r="D33" s="73" t="s">
        <v>1707</v>
      </c>
      <c r="E33" s="10"/>
    </row>
    <row r="34" spans="1:5">
      <c r="A34" s="31" t="s">
        <v>1566</v>
      </c>
      <c r="B34" s="31"/>
      <c r="C34" s="77" t="s">
        <v>1567</v>
      </c>
      <c r="D34" s="78" t="s">
        <v>1568</v>
      </c>
      <c r="E34" s="11" t="s">
        <v>1369</v>
      </c>
    </row>
    <row r="35" spans="1:5">
      <c r="A35" s="31" t="s">
        <v>1370</v>
      </c>
      <c r="B35" s="31"/>
      <c r="C35" s="77" t="s">
        <v>1567</v>
      </c>
      <c r="D35" s="78" t="s">
        <v>1568</v>
      </c>
      <c r="E35" s="11" t="s">
        <v>1371</v>
      </c>
    </row>
    <row r="36" spans="1:5">
      <c r="A36" s="31" t="s">
        <v>1372</v>
      </c>
      <c r="B36" s="31"/>
      <c r="C36" s="77" t="s">
        <v>1567</v>
      </c>
      <c r="D36" s="78" t="s">
        <v>1568</v>
      </c>
      <c r="E36" s="11" t="s">
        <v>1573</v>
      </c>
    </row>
    <row r="37" spans="1:5">
      <c r="A37" s="31" t="s">
        <v>1574</v>
      </c>
      <c r="B37" s="31"/>
      <c r="C37" s="77" t="s">
        <v>1567</v>
      </c>
      <c r="D37" s="78" t="s">
        <v>1568</v>
      </c>
      <c r="E37" s="11" t="s">
        <v>1575</v>
      </c>
    </row>
    <row r="38" spans="1:5">
      <c r="A38" s="31" t="s">
        <v>1670</v>
      </c>
      <c r="B38" s="31"/>
      <c r="C38" s="77" t="s">
        <v>1567</v>
      </c>
      <c r="D38" s="78" t="s">
        <v>1568</v>
      </c>
      <c r="E38" s="11" t="s">
        <v>1671</v>
      </c>
    </row>
    <row r="39" spans="1:5">
      <c r="A39" s="31" t="s">
        <v>1535</v>
      </c>
      <c r="B39" s="31"/>
      <c r="C39" s="77" t="s">
        <v>1567</v>
      </c>
      <c r="D39" s="78" t="s">
        <v>1568</v>
      </c>
      <c r="E39" s="11" t="s">
        <v>1536</v>
      </c>
    </row>
    <row r="40" spans="1:5">
      <c r="A40" s="31" t="s">
        <v>1537</v>
      </c>
      <c r="B40" s="31"/>
      <c r="C40" s="77" t="s">
        <v>1567</v>
      </c>
      <c r="D40" s="78" t="s">
        <v>1568</v>
      </c>
      <c r="E40" s="11" t="s">
        <v>1538</v>
      </c>
    </row>
    <row r="41" spans="1:5">
      <c r="A41" s="31" t="s">
        <v>1539</v>
      </c>
      <c r="B41" s="31"/>
      <c r="C41" s="77" t="s">
        <v>1567</v>
      </c>
      <c r="D41" s="78" t="s">
        <v>1568</v>
      </c>
      <c r="E41" s="11" t="s">
        <v>1540</v>
      </c>
    </row>
    <row r="42" spans="1:5">
      <c r="A42" s="31" t="s">
        <v>1541</v>
      </c>
      <c r="B42" s="31"/>
      <c r="C42" s="77" t="s">
        <v>1567</v>
      </c>
      <c r="D42" s="78" t="s">
        <v>1568</v>
      </c>
      <c r="E42" s="11" t="s">
        <v>1367</v>
      </c>
    </row>
    <row r="43" spans="1:5">
      <c r="A43" s="31" t="s">
        <v>1368</v>
      </c>
      <c r="B43" s="31"/>
      <c r="C43" s="77" t="s">
        <v>1567</v>
      </c>
      <c r="D43" s="78" t="s">
        <v>1568</v>
      </c>
      <c r="E43" s="11"/>
    </row>
    <row r="44" spans="1:5">
      <c r="A44" s="31" t="s">
        <v>1204</v>
      </c>
      <c r="B44" s="31"/>
      <c r="C44" s="77" t="s">
        <v>1567</v>
      </c>
      <c r="D44" s="78" t="s">
        <v>1568</v>
      </c>
      <c r="E44" s="11" t="s">
        <v>1421</v>
      </c>
    </row>
    <row r="45" spans="1:5">
      <c r="A45" s="31" t="s">
        <v>1422</v>
      </c>
      <c r="B45" s="31"/>
      <c r="C45" s="77" t="s">
        <v>1567</v>
      </c>
      <c r="D45" s="78" t="s">
        <v>1568</v>
      </c>
      <c r="E45" s="11" t="s">
        <v>1423</v>
      </c>
    </row>
    <row r="46" spans="1:5">
      <c r="A46" s="31" t="s">
        <v>1424</v>
      </c>
      <c r="B46" s="31"/>
      <c r="C46" s="77" t="s">
        <v>1567</v>
      </c>
      <c r="D46" s="78" t="s">
        <v>1568</v>
      </c>
      <c r="E46" s="11" t="s">
        <v>1231</v>
      </c>
    </row>
    <row r="47" spans="1:5">
      <c r="A47" s="31" t="s">
        <v>1232</v>
      </c>
      <c r="B47" s="31"/>
      <c r="C47" s="77" t="s">
        <v>1567</v>
      </c>
      <c r="D47" s="78" t="s">
        <v>1568</v>
      </c>
      <c r="E47" s="11" t="s">
        <v>1233</v>
      </c>
    </row>
    <row r="48" spans="1:5">
      <c r="A48" s="31" t="s">
        <v>1234</v>
      </c>
      <c r="B48" s="31"/>
      <c r="C48" s="77" t="s">
        <v>1567</v>
      </c>
      <c r="D48" s="78" t="s">
        <v>1568</v>
      </c>
      <c r="E48" s="11" t="s">
        <v>1387</v>
      </c>
    </row>
    <row r="49" spans="1:5">
      <c r="A49" s="31" t="s">
        <v>1388</v>
      </c>
      <c r="B49" s="31"/>
      <c r="C49" s="77" t="s">
        <v>1567</v>
      </c>
      <c r="D49" s="78" t="s">
        <v>1568</v>
      </c>
      <c r="E49" s="11" t="s">
        <v>1389</v>
      </c>
    </row>
    <row r="50" spans="1:5">
      <c r="A50" s="31" t="s">
        <v>1197</v>
      </c>
      <c r="B50" s="31"/>
      <c r="C50" s="77" t="s">
        <v>1567</v>
      </c>
      <c r="D50" s="78" t="s">
        <v>1568</v>
      </c>
      <c r="E50" s="11" t="s">
        <v>1305</v>
      </c>
    </row>
    <row r="51" spans="1:5">
      <c r="A51" s="31" t="s">
        <v>1306</v>
      </c>
      <c r="B51" s="31"/>
      <c r="C51" s="77" t="s">
        <v>1567</v>
      </c>
      <c r="D51" s="78" t="s">
        <v>1568</v>
      </c>
      <c r="E51" s="11" t="s">
        <v>1307</v>
      </c>
    </row>
    <row r="52" spans="1:5">
      <c r="A52" s="31" t="s">
        <v>1510</v>
      </c>
      <c r="B52" s="31"/>
      <c r="C52" s="77" t="s">
        <v>1567</v>
      </c>
      <c r="D52" s="78" t="s">
        <v>1568</v>
      </c>
      <c r="E52" s="11" t="s">
        <v>1511</v>
      </c>
    </row>
    <row r="53" spans="1:5">
      <c r="A53" s="31" t="s">
        <v>1512</v>
      </c>
      <c r="B53" s="31"/>
      <c r="C53" s="77" t="s">
        <v>1567</v>
      </c>
      <c r="D53" s="78" t="s">
        <v>1568</v>
      </c>
      <c r="E53" s="11" t="s">
        <v>1309</v>
      </c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Q79"/>
  <sheetViews>
    <sheetView workbookViewId="0">
      <selection activeCell="A70" sqref="A70:A79"/>
    </sheetView>
  </sheetViews>
  <sheetFormatPr baseColWidth="10" defaultRowHeight="13"/>
  <cols>
    <col min="2" max="2" width="8.7109375" style="80" customWidth="1"/>
    <col min="3" max="3" width="7.7109375" style="80" customWidth="1"/>
    <col min="4" max="4" width="13.28515625" customWidth="1"/>
  </cols>
  <sheetData>
    <row r="1" spans="1:17">
      <c r="A1" t="s">
        <v>1276</v>
      </c>
      <c r="B1" s="80" t="s">
        <v>2925</v>
      </c>
      <c r="C1" s="80" t="s">
        <v>1468</v>
      </c>
      <c r="D1" t="s">
        <v>1469</v>
      </c>
      <c r="O1" t="s">
        <v>1470</v>
      </c>
      <c r="P1" t="s">
        <v>1468</v>
      </c>
      <c r="Q1" t="s">
        <v>1469</v>
      </c>
    </row>
    <row r="2" spans="1:17" hidden="1">
      <c r="A2" s="81">
        <v>458</v>
      </c>
      <c r="B2" s="80" t="s">
        <v>1433</v>
      </c>
      <c r="C2" s="80">
        <v>3</v>
      </c>
    </row>
    <row r="3" spans="1:17" hidden="1">
      <c r="A3" s="81">
        <v>458</v>
      </c>
      <c r="B3" s="80" t="s">
        <v>1435</v>
      </c>
      <c r="C3" s="80">
        <v>3</v>
      </c>
    </row>
    <row r="4" spans="1:17" hidden="1">
      <c r="A4" s="81">
        <v>480</v>
      </c>
      <c r="B4" s="80" t="s">
        <v>1362</v>
      </c>
      <c r="C4" s="80">
        <v>3</v>
      </c>
    </row>
    <row r="5" spans="1:17" hidden="1">
      <c r="A5" s="81">
        <v>480</v>
      </c>
      <c r="B5" s="80" t="s">
        <v>1361</v>
      </c>
      <c r="C5" s="80">
        <v>3</v>
      </c>
    </row>
    <row r="6" spans="1:17" hidden="1">
      <c r="A6" s="81">
        <v>492</v>
      </c>
      <c r="B6" s="7" t="s">
        <v>1532</v>
      </c>
      <c r="C6" s="80">
        <v>4</v>
      </c>
    </row>
    <row r="7" spans="1:17" hidden="1">
      <c r="A7" s="81">
        <v>492</v>
      </c>
      <c r="B7" s="7" t="s">
        <v>1512</v>
      </c>
      <c r="C7" s="80">
        <v>4</v>
      </c>
    </row>
    <row r="8" spans="1:17" hidden="1">
      <c r="A8" s="81">
        <v>505</v>
      </c>
      <c r="B8" s="80" t="s">
        <v>1713</v>
      </c>
      <c r="C8" s="80">
        <v>3</v>
      </c>
    </row>
    <row r="9" spans="1:17" hidden="1">
      <c r="A9" s="81">
        <v>505</v>
      </c>
      <c r="B9" s="80" t="s">
        <v>1714</v>
      </c>
      <c r="C9" s="80">
        <v>3</v>
      </c>
    </row>
    <row r="10" spans="1:17" hidden="1">
      <c r="A10" s="81">
        <v>524</v>
      </c>
      <c r="B10" s="80" t="s">
        <v>1899</v>
      </c>
      <c r="C10" s="80">
        <v>1</v>
      </c>
    </row>
    <row r="11" spans="1:17" hidden="1">
      <c r="A11" s="81">
        <v>524</v>
      </c>
      <c r="B11" s="80" t="s">
        <v>1903</v>
      </c>
      <c r="C11" s="80">
        <v>1</v>
      </c>
    </row>
    <row r="12" spans="1:17" hidden="1">
      <c r="A12" s="81">
        <v>528</v>
      </c>
      <c r="B12" s="7" t="s">
        <v>1530</v>
      </c>
      <c r="C12" s="80">
        <v>4</v>
      </c>
    </row>
    <row r="13" spans="1:17" hidden="1">
      <c r="A13" s="81">
        <v>528</v>
      </c>
      <c r="B13" s="7" t="s">
        <v>1306</v>
      </c>
      <c r="C13" s="80">
        <v>4</v>
      </c>
    </row>
    <row r="14" spans="1:17" hidden="1">
      <c r="A14" s="81">
        <v>535</v>
      </c>
      <c r="B14" s="7" t="s">
        <v>1533</v>
      </c>
      <c r="C14" s="80">
        <v>4</v>
      </c>
    </row>
    <row r="15" spans="1:17" hidden="1">
      <c r="A15" s="81">
        <v>535</v>
      </c>
      <c r="B15" s="7" t="s">
        <v>1388</v>
      </c>
      <c r="C15" s="80">
        <v>4</v>
      </c>
    </row>
    <row r="16" spans="1:17" hidden="1">
      <c r="A16" s="81">
        <v>538</v>
      </c>
      <c r="B16" s="80" t="s">
        <v>1358</v>
      </c>
      <c r="C16" s="80">
        <v>3</v>
      </c>
    </row>
    <row r="17" spans="1:4" hidden="1">
      <c r="A17" s="81">
        <v>538</v>
      </c>
      <c r="B17" s="80" t="s">
        <v>1357</v>
      </c>
      <c r="C17" s="80">
        <v>3</v>
      </c>
    </row>
    <row r="18" spans="1:4" hidden="1">
      <c r="A18" s="81">
        <v>544</v>
      </c>
      <c r="B18" s="80" t="s">
        <v>1808</v>
      </c>
      <c r="C18" s="80">
        <v>3</v>
      </c>
    </row>
    <row r="19" spans="1:4" hidden="1">
      <c r="A19" s="81">
        <v>544</v>
      </c>
      <c r="B19" s="80" t="s">
        <v>1806</v>
      </c>
      <c r="C19" s="80">
        <v>3</v>
      </c>
    </row>
    <row r="20" spans="1:4" hidden="1">
      <c r="A20" s="81">
        <v>583</v>
      </c>
      <c r="B20" s="80" t="s">
        <v>1565</v>
      </c>
      <c r="C20" s="80">
        <v>3</v>
      </c>
    </row>
    <row r="21" spans="1:4" hidden="1">
      <c r="A21" s="81">
        <v>583</v>
      </c>
      <c r="B21" s="80" t="s">
        <v>1365</v>
      </c>
      <c r="C21" s="80">
        <v>3</v>
      </c>
    </row>
    <row r="22" spans="1:4" hidden="1">
      <c r="A22" s="81">
        <v>595</v>
      </c>
      <c r="B22" s="80" t="s">
        <v>1486</v>
      </c>
      <c r="C22" s="80">
        <v>2</v>
      </c>
    </row>
    <row r="23" spans="1:4" hidden="1">
      <c r="A23" s="81">
        <v>595</v>
      </c>
      <c r="B23" s="80" t="s">
        <v>1482</v>
      </c>
      <c r="C23" s="80">
        <v>2</v>
      </c>
      <c r="D23" t="s">
        <v>1898</v>
      </c>
    </row>
    <row r="24" spans="1:4" hidden="1">
      <c r="A24" s="81">
        <v>595</v>
      </c>
      <c r="B24" s="80" t="s">
        <v>1487</v>
      </c>
      <c r="C24" s="80">
        <v>2</v>
      </c>
    </row>
    <row r="25" spans="1:4" hidden="1">
      <c r="A25" s="81">
        <v>595</v>
      </c>
      <c r="B25" s="80" t="s">
        <v>1483</v>
      </c>
      <c r="C25" s="80">
        <v>2</v>
      </c>
      <c r="D25" t="s">
        <v>1898</v>
      </c>
    </row>
    <row r="26" spans="1:4" hidden="1">
      <c r="A26" s="81">
        <v>602</v>
      </c>
      <c r="B26" s="80" t="s">
        <v>1484</v>
      </c>
      <c r="C26" s="80">
        <v>2</v>
      </c>
    </row>
    <row r="27" spans="1:4" hidden="1">
      <c r="A27" s="81">
        <v>602</v>
      </c>
      <c r="B27" s="80" t="s">
        <v>1479</v>
      </c>
      <c r="C27" s="80">
        <v>2</v>
      </c>
      <c r="D27" t="s">
        <v>1898</v>
      </c>
    </row>
    <row r="28" spans="1:4" hidden="1">
      <c r="A28" s="81">
        <v>602</v>
      </c>
      <c r="B28" s="80" t="s">
        <v>1485</v>
      </c>
      <c r="C28" s="80">
        <v>2</v>
      </c>
    </row>
    <row r="29" spans="1:4" hidden="1">
      <c r="A29" s="81">
        <v>602</v>
      </c>
      <c r="B29" s="80" t="s">
        <v>1480</v>
      </c>
      <c r="C29" s="80">
        <v>2</v>
      </c>
      <c r="D29" t="s">
        <v>1898</v>
      </c>
    </row>
    <row r="30" spans="1:4" hidden="1">
      <c r="A30" s="81">
        <v>602</v>
      </c>
      <c r="B30" s="80" t="s">
        <v>1481</v>
      </c>
      <c r="C30" s="80">
        <v>2</v>
      </c>
      <c r="D30" t="s">
        <v>1898</v>
      </c>
    </row>
    <row r="31" spans="1:4" hidden="1">
      <c r="A31">
        <v>62</v>
      </c>
      <c r="B31" s="80" t="s">
        <v>1471</v>
      </c>
      <c r="C31" s="80">
        <v>2</v>
      </c>
    </row>
    <row r="32" spans="1:4" hidden="1">
      <c r="A32">
        <v>62</v>
      </c>
      <c r="B32" s="80" t="s">
        <v>1472</v>
      </c>
      <c r="C32" s="80">
        <v>2</v>
      </c>
    </row>
    <row r="33" spans="1:3" hidden="1">
      <c r="A33" s="81">
        <v>656</v>
      </c>
      <c r="B33" s="80" t="s">
        <v>1475</v>
      </c>
      <c r="C33" s="80">
        <v>2</v>
      </c>
    </row>
    <row r="34" spans="1:3" hidden="1">
      <c r="A34" s="81">
        <v>656</v>
      </c>
      <c r="B34" s="80" t="s">
        <v>1476</v>
      </c>
      <c r="C34" s="80">
        <v>2</v>
      </c>
    </row>
    <row r="35" spans="1:3" hidden="1">
      <c r="A35" s="81">
        <v>661</v>
      </c>
      <c r="B35" s="7" t="s">
        <v>1531</v>
      </c>
      <c r="C35" s="80">
        <v>4</v>
      </c>
    </row>
    <row r="36" spans="1:3" hidden="1">
      <c r="A36" s="81">
        <v>661</v>
      </c>
      <c r="B36" s="7" t="s">
        <v>1574</v>
      </c>
      <c r="C36" s="80">
        <v>4</v>
      </c>
    </row>
    <row r="37" spans="1:3" hidden="1">
      <c r="A37" s="81">
        <v>662</v>
      </c>
      <c r="B37" s="80" t="s">
        <v>1473</v>
      </c>
      <c r="C37" s="80">
        <v>2</v>
      </c>
    </row>
    <row r="38" spans="1:3" hidden="1">
      <c r="A38" s="81">
        <v>662</v>
      </c>
      <c r="B38" s="80" t="s">
        <v>1474</v>
      </c>
      <c r="C38" s="80">
        <v>2</v>
      </c>
    </row>
    <row r="39" spans="1:3" hidden="1">
      <c r="A39" s="81">
        <v>664</v>
      </c>
      <c r="B39" s="7" t="s">
        <v>1534</v>
      </c>
      <c r="C39" s="80">
        <v>4</v>
      </c>
    </row>
    <row r="40" spans="1:3" hidden="1">
      <c r="A40" s="81">
        <v>664</v>
      </c>
      <c r="B40" s="7" t="s">
        <v>1535</v>
      </c>
      <c r="C40" s="80">
        <v>4</v>
      </c>
    </row>
    <row r="41" spans="1:3" hidden="1">
      <c r="A41" s="81">
        <v>665</v>
      </c>
      <c r="B41" s="80" t="s">
        <v>1417</v>
      </c>
      <c r="C41" s="80">
        <v>3</v>
      </c>
    </row>
    <row r="42" spans="1:3" hidden="1">
      <c r="A42" s="81">
        <v>665</v>
      </c>
      <c r="B42" s="80" t="s">
        <v>1419</v>
      </c>
      <c r="C42" s="80">
        <v>3</v>
      </c>
    </row>
    <row r="43" spans="1:3" hidden="1">
      <c r="A43" s="81">
        <v>678</v>
      </c>
      <c r="B43" s="80" t="s">
        <v>1477</v>
      </c>
      <c r="C43" s="80">
        <v>2</v>
      </c>
    </row>
    <row r="44" spans="1:3" hidden="1">
      <c r="A44" s="81">
        <v>678</v>
      </c>
      <c r="B44" s="80" t="s">
        <v>1478</v>
      </c>
      <c r="C44" s="80">
        <v>2</v>
      </c>
    </row>
    <row r="45" spans="1:3" hidden="1">
      <c r="A45" s="81">
        <v>686</v>
      </c>
      <c r="B45" s="80" t="s">
        <v>1900</v>
      </c>
      <c r="C45" s="80">
        <v>1</v>
      </c>
    </row>
    <row r="46" spans="1:3" hidden="1">
      <c r="A46" s="81">
        <v>686</v>
      </c>
      <c r="B46" s="80" t="s">
        <v>1904</v>
      </c>
      <c r="C46" s="80">
        <v>1</v>
      </c>
    </row>
    <row r="47" spans="1:3" hidden="1">
      <c r="A47" s="81">
        <v>694</v>
      </c>
      <c r="B47" s="7" t="s">
        <v>1275</v>
      </c>
      <c r="C47" s="80">
        <v>4</v>
      </c>
    </row>
    <row r="48" spans="1:3" hidden="1">
      <c r="A48" s="81">
        <v>694</v>
      </c>
      <c r="B48" s="7" t="s">
        <v>1539</v>
      </c>
      <c r="C48" s="80">
        <v>4</v>
      </c>
    </row>
    <row r="49" spans="1:3" hidden="1">
      <c r="A49" s="81">
        <v>699</v>
      </c>
      <c r="B49" s="80" t="s">
        <v>1901</v>
      </c>
      <c r="C49" s="80">
        <v>1</v>
      </c>
    </row>
    <row r="50" spans="1:3" hidden="1">
      <c r="A50" s="81">
        <v>699</v>
      </c>
      <c r="B50" s="80" t="s">
        <v>1712</v>
      </c>
      <c r="C50" s="80">
        <v>1</v>
      </c>
    </row>
    <row r="51" spans="1:3" hidden="1">
      <c r="A51" s="81">
        <v>717</v>
      </c>
      <c r="B51" s="80" t="s">
        <v>1715</v>
      </c>
      <c r="C51" s="80">
        <v>3</v>
      </c>
    </row>
    <row r="52" spans="1:3" hidden="1">
      <c r="A52" s="81">
        <v>717</v>
      </c>
      <c r="B52" s="80" t="s">
        <v>1716</v>
      </c>
      <c r="C52" s="80">
        <v>3</v>
      </c>
    </row>
    <row r="53" spans="1:3" hidden="1">
      <c r="A53" s="81">
        <v>719</v>
      </c>
      <c r="B53" s="80" t="s">
        <v>1902</v>
      </c>
      <c r="C53" s="80">
        <v>1</v>
      </c>
    </row>
    <row r="54" spans="1:3" hidden="1">
      <c r="A54" s="81">
        <v>719</v>
      </c>
      <c r="B54" s="80" t="s">
        <v>1522</v>
      </c>
      <c r="C54" s="80">
        <v>1</v>
      </c>
    </row>
    <row r="55" spans="1:3" hidden="1">
      <c r="A55" s="81">
        <v>719</v>
      </c>
      <c r="B55" s="80" t="s">
        <v>1522</v>
      </c>
      <c r="C55" s="80">
        <v>2</v>
      </c>
    </row>
    <row r="56" spans="1:3" hidden="1">
      <c r="A56" s="81">
        <v>726</v>
      </c>
      <c r="B56" s="80" t="s">
        <v>1374</v>
      </c>
      <c r="C56" s="80">
        <v>2</v>
      </c>
    </row>
    <row r="57" spans="1:3" hidden="1">
      <c r="A57" s="81">
        <v>726</v>
      </c>
      <c r="B57" s="80" t="s">
        <v>1488</v>
      </c>
      <c r="C57" s="80">
        <v>2</v>
      </c>
    </row>
    <row r="58" spans="1:3" hidden="1">
      <c r="A58" s="81">
        <v>726</v>
      </c>
      <c r="B58" s="80" t="s">
        <v>1373</v>
      </c>
      <c r="C58" s="80">
        <v>2</v>
      </c>
    </row>
    <row r="59" spans="1:3" hidden="1">
      <c r="A59" s="81">
        <v>726</v>
      </c>
      <c r="B59" s="80" t="s">
        <v>1339</v>
      </c>
      <c r="C59" s="80">
        <v>2</v>
      </c>
    </row>
    <row r="60" spans="1:3" hidden="1">
      <c r="A60" s="81">
        <v>727</v>
      </c>
      <c r="B60" s="80" t="s">
        <v>1375</v>
      </c>
      <c r="C60" s="80">
        <v>2</v>
      </c>
    </row>
    <row r="61" spans="1:3" hidden="1">
      <c r="A61" s="81">
        <v>727</v>
      </c>
      <c r="B61" s="80" t="s">
        <v>1521</v>
      </c>
      <c r="C61" s="80">
        <v>2</v>
      </c>
    </row>
    <row r="62" spans="1:3" hidden="1">
      <c r="A62" s="81">
        <v>55</v>
      </c>
      <c r="B62" s="7" t="s">
        <v>1281</v>
      </c>
      <c r="C62" s="80" t="s">
        <v>1308</v>
      </c>
    </row>
    <row r="63" spans="1:3" hidden="1">
      <c r="A63" s="81">
        <v>55</v>
      </c>
      <c r="B63" s="7" t="s">
        <v>1282</v>
      </c>
      <c r="C63" s="80" t="s">
        <v>1617</v>
      </c>
    </row>
    <row r="64" spans="1:3" hidden="1">
      <c r="A64" s="81">
        <v>450</v>
      </c>
      <c r="B64" s="7" t="s">
        <v>1283</v>
      </c>
      <c r="C64" s="80" t="s">
        <v>1617</v>
      </c>
    </row>
    <row r="65" spans="1:3" hidden="1">
      <c r="A65" s="81">
        <v>450</v>
      </c>
      <c r="B65" s="7" t="s">
        <v>1284</v>
      </c>
      <c r="C65" s="80" t="s">
        <v>1617</v>
      </c>
    </row>
    <row r="66" spans="1:3" hidden="1">
      <c r="A66" s="81">
        <v>447</v>
      </c>
      <c r="B66" s="7" t="s">
        <v>1285</v>
      </c>
      <c r="C66" s="80" t="s">
        <v>1617</v>
      </c>
    </row>
    <row r="67" spans="1:3" hidden="1">
      <c r="A67" s="81">
        <v>447</v>
      </c>
      <c r="B67" s="7" t="s">
        <v>1286</v>
      </c>
      <c r="C67" s="80" t="s">
        <v>1617</v>
      </c>
    </row>
    <row r="68" spans="1:3" hidden="1">
      <c r="A68" s="81">
        <v>557</v>
      </c>
      <c r="B68" s="7" t="s">
        <v>1095</v>
      </c>
      <c r="C68" s="80" t="s">
        <v>1617</v>
      </c>
    </row>
    <row r="69" spans="1:3" hidden="1">
      <c r="A69" s="81">
        <v>557</v>
      </c>
      <c r="B69" s="7" t="s">
        <v>1096</v>
      </c>
      <c r="C69" s="80" t="s">
        <v>1617</v>
      </c>
    </row>
    <row r="70" spans="1:3">
      <c r="A70">
        <v>455</v>
      </c>
      <c r="B70" t="s">
        <v>1318</v>
      </c>
      <c r="C70" s="7">
        <v>5</v>
      </c>
    </row>
    <row r="71" spans="1:3">
      <c r="A71">
        <v>455</v>
      </c>
      <c r="B71" t="s">
        <v>1319</v>
      </c>
      <c r="C71" s="7">
        <v>5</v>
      </c>
    </row>
    <row r="72" spans="1:3">
      <c r="A72">
        <v>536</v>
      </c>
      <c r="B72" t="s">
        <v>1320</v>
      </c>
      <c r="C72" s="7">
        <v>5</v>
      </c>
    </row>
    <row r="73" spans="1:3">
      <c r="A73">
        <v>536</v>
      </c>
      <c r="B73" t="s">
        <v>1321</v>
      </c>
      <c r="C73" s="7">
        <v>5</v>
      </c>
    </row>
    <row r="74" spans="1:3">
      <c r="A74">
        <v>566</v>
      </c>
      <c r="B74" t="s">
        <v>1322</v>
      </c>
      <c r="C74" s="7">
        <v>5</v>
      </c>
    </row>
    <row r="75" spans="1:3">
      <c r="A75">
        <v>566</v>
      </c>
      <c r="B75" t="s">
        <v>1323</v>
      </c>
      <c r="C75" s="7">
        <v>5</v>
      </c>
    </row>
    <row r="76" spans="1:3">
      <c r="A76">
        <v>685</v>
      </c>
      <c r="B76" t="s">
        <v>1324</v>
      </c>
      <c r="C76" s="7">
        <v>5</v>
      </c>
    </row>
    <row r="77" spans="1:3">
      <c r="A77">
        <v>685</v>
      </c>
      <c r="B77" t="s">
        <v>1325</v>
      </c>
      <c r="C77" s="7">
        <v>5</v>
      </c>
    </row>
    <row r="78" spans="1:3">
      <c r="A78">
        <v>715</v>
      </c>
      <c r="B78" t="s">
        <v>1326</v>
      </c>
      <c r="C78" s="7">
        <v>5</v>
      </c>
    </row>
    <row r="79" spans="1:3">
      <c r="A79">
        <v>715</v>
      </c>
      <c r="B79" t="s">
        <v>1228</v>
      </c>
      <c r="C79" s="7">
        <v>5</v>
      </c>
    </row>
  </sheetData>
  <autoFilter ref="B1:Q79">
    <filterColumn colId="1">
      <filters>
        <filter val="5"/>
      </filters>
    </filterColumn>
  </autoFilter>
  <sortState ref="A2:P61">
    <sortCondition ref="A3:A61"/>
  </sortState>
  <phoneticPr fontId="8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342"/>
  <sheetViews>
    <sheetView workbookViewId="0">
      <selection activeCell="A2" sqref="A2:A11"/>
    </sheetView>
  </sheetViews>
  <sheetFormatPr baseColWidth="10" defaultRowHeight="13"/>
  <cols>
    <col min="1" max="1" width="10.7109375" style="70"/>
    <col min="2" max="16384" width="10.7109375" style="69"/>
  </cols>
  <sheetData>
    <row r="1" spans="1:1" s="67" customFormat="1">
      <c r="A1" s="66" t="s">
        <v>2684</v>
      </c>
    </row>
    <row r="2" spans="1:1">
      <c r="A2">
        <v>455</v>
      </c>
    </row>
    <row r="3" spans="1:1">
      <c r="A3">
        <v>455</v>
      </c>
    </row>
    <row r="4" spans="1:1">
      <c r="A4">
        <v>536</v>
      </c>
    </row>
    <row r="5" spans="1:1">
      <c r="A5">
        <v>536</v>
      </c>
    </row>
    <row r="6" spans="1:1">
      <c r="A6">
        <v>566</v>
      </c>
    </row>
    <row r="7" spans="1:1">
      <c r="A7">
        <v>566</v>
      </c>
    </row>
    <row r="8" spans="1:1">
      <c r="A8">
        <v>685</v>
      </c>
    </row>
    <row r="9" spans="1:1">
      <c r="A9">
        <v>685</v>
      </c>
    </row>
    <row r="10" spans="1:1">
      <c r="A10">
        <v>715</v>
      </c>
    </row>
    <row r="11" spans="1:1">
      <c r="A11">
        <v>715</v>
      </c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 s="81"/>
    </row>
    <row r="19" spans="1:1">
      <c r="A19" s="81"/>
    </row>
    <row r="20" spans="1:1">
      <c r="A20" s="81"/>
    </row>
    <row r="21" spans="1:1">
      <c r="A21" s="81"/>
    </row>
    <row r="22" spans="1:1">
      <c r="A22" s="81"/>
    </row>
    <row r="23" spans="1:1">
      <c r="A23" s="81"/>
    </row>
    <row r="24" spans="1:1">
      <c r="A24" s="81"/>
    </row>
    <row r="25" spans="1:1">
      <c r="A25" s="81"/>
    </row>
    <row r="26" spans="1:1">
      <c r="A26" s="7"/>
    </row>
    <row r="27" spans="1:1">
      <c r="A27" s="7"/>
    </row>
    <row r="28" spans="1:1">
      <c r="A28" s="7"/>
    </row>
    <row r="35" spans="1:1">
      <c r="A35" s="85"/>
    </row>
    <row r="36" spans="1:1">
      <c r="A36" s="85"/>
    </row>
    <row r="37" spans="1:1">
      <c r="A37" s="85"/>
    </row>
    <row r="38" spans="1:1">
      <c r="A38" s="85"/>
    </row>
    <row r="39" spans="1:1">
      <c r="A39" s="85"/>
    </row>
    <row r="40" spans="1:1">
      <c r="A40" s="85"/>
    </row>
    <row r="41" spans="1:1">
      <c r="A41" s="85"/>
    </row>
    <row r="42" spans="1:1">
      <c r="A42" s="85"/>
    </row>
    <row r="43" spans="1:1">
      <c r="A43" s="85"/>
    </row>
    <row r="44" spans="1:1">
      <c r="A44" s="85"/>
    </row>
    <row r="45" spans="1:1">
      <c r="A45" s="85"/>
    </row>
    <row r="46" spans="1:1">
      <c r="A46" s="85"/>
    </row>
    <row r="47" spans="1:1">
      <c r="A47" s="85"/>
    </row>
    <row r="48" spans="1:1">
      <c r="A48" s="85"/>
    </row>
    <row r="49" spans="1:1">
      <c r="A49" s="85"/>
    </row>
    <row r="50" spans="1:1">
      <c r="A50" s="85"/>
    </row>
    <row r="51" spans="1:1">
      <c r="A51" s="85"/>
    </row>
    <row r="52" spans="1:1">
      <c r="A52" s="85"/>
    </row>
    <row r="53" spans="1:1">
      <c r="A53" s="85"/>
    </row>
    <row r="54" spans="1:1">
      <c r="A54" s="85"/>
    </row>
    <row r="55" spans="1:1">
      <c r="A55" s="85"/>
    </row>
    <row r="56" spans="1:1">
      <c r="A56" s="85"/>
    </row>
    <row r="57" spans="1:1">
      <c r="A57" s="85"/>
    </row>
    <row r="58" spans="1:1">
      <c r="A58" s="85"/>
    </row>
    <row r="59" spans="1:1">
      <c r="A59" s="85"/>
    </row>
    <row r="60" spans="1:1">
      <c r="A60" s="85"/>
    </row>
    <row r="61" spans="1:1">
      <c r="A61" s="85"/>
    </row>
    <row r="62" spans="1:1" ht="14">
      <c r="A62" s="68"/>
    </row>
    <row r="63" spans="1:1" ht="14">
      <c r="A63" s="68"/>
    </row>
    <row r="64" spans="1:1" ht="14">
      <c r="A64" s="68"/>
    </row>
    <row r="65" spans="1:1" ht="14">
      <c r="A65" s="68"/>
    </row>
    <row r="66" spans="1:1" ht="14">
      <c r="A66" s="68"/>
    </row>
    <row r="67" spans="1:1" ht="14">
      <c r="A67" s="68"/>
    </row>
    <row r="68" spans="1:1" ht="14">
      <c r="A68" s="68"/>
    </row>
    <row r="69" spans="1:1" ht="14">
      <c r="A69" s="68"/>
    </row>
    <row r="70" spans="1:1" ht="14">
      <c r="A70" s="68"/>
    </row>
    <row r="71" spans="1:1" ht="14">
      <c r="A71" s="68"/>
    </row>
    <row r="72" spans="1:1" ht="14">
      <c r="A72" s="68"/>
    </row>
    <row r="73" spans="1:1" ht="14">
      <c r="A73" s="68"/>
    </row>
    <row r="74" spans="1:1" ht="14">
      <c r="A74" s="68"/>
    </row>
    <row r="75" spans="1:1" ht="14">
      <c r="A75" s="68"/>
    </row>
    <row r="76" spans="1:1" ht="14">
      <c r="A76" s="68"/>
    </row>
    <row r="77" spans="1:1" ht="14">
      <c r="A77" s="68"/>
    </row>
    <row r="78" spans="1:1" ht="14">
      <c r="A78" s="68"/>
    </row>
    <row r="79" spans="1:1" ht="14">
      <c r="A79" s="68"/>
    </row>
    <row r="80" spans="1:1" ht="14">
      <c r="A80" s="68"/>
    </row>
    <row r="81" spans="1:1" ht="14">
      <c r="A81" s="68"/>
    </row>
    <row r="82" spans="1:1" ht="14">
      <c r="A82" s="68"/>
    </row>
    <row r="83" spans="1:1" ht="14">
      <c r="A83" s="68"/>
    </row>
    <row r="84" spans="1:1" ht="14">
      <c r="A84" s="68"/>
    </row>
    <row r="85" spans="1:1" ht="14">
      <c r="A85" s="68"/>
    </row>
    <row r="86" spans="1:1" ht="14">
      <c r="A86" s="68"/>
    </row>
    <row r="87" spans="1:1" ht="14">
      <c r="A87" s="68"/>
    </row>
    <row r="88" spans="1:1" ht="14">
      <c r="A88" s="68"/>
    </row>
    <row r="89" spans="1:1" ht="14">
      <c r="A89" s="68"/>
    </row>
    <row r="90" spans="1:1" ht="14">
      <c r="A90" s="68"/>
    </row>
    <row r="91" spans="1:1" ht="14">
      <c r="A91" s="68"/>
    </row>
    <row r="92" spans="1:1" ht="14">
      <c r="A92" s="68"/>
    </row>
    <row r="93" spans="1:1" ht="14">
      <c r="A93" s="68"/>
    </row>
    <row r="94" spans="1:1" ht="14">
      <c r="A94" s="68"/>
    </row>
    <row r="95" spans="1:1" ht="14">
      <c r="A95" s="68"/>
    </row>
    <row r="96" spans="1:1" ht="14">
      <c r="A96" s="68"/>
    </row>
    <row r="97" spans="1:1" ht="14">
      <c r="A97" s="68"/>
    </row>
    <row r="98" spans="1:1" ht="14">
      <c r="A98" s="68"/>
    </row>
    <row r="99" spans="1:1" ht="14">
      <c r="A99" s="68"/>
    </row>
    <row r="100" spans="1:1" ht="14">
      <c r="A100" s="68"/>
    </row>
    <row r="101" spans="1:1" ht="14">
      <c r="A101" s="68"/>
    </row>
    <row r="102" spans="1:1" ht="14">
      <c r="A102" s="68"/>
    </row>
    <row r="103" spans="1:1" ht="14">
      <c r="A103" s="68"/>
    </row>
    <row r="104" spans="1:1" ht="14">
      <c r="A104" s="68"/>
    </row>
    <row r="105" spans="1:1" ht="14">
      <c r="A105" s="68"/>
    </row>
    <row r="106" spans="1:1" ht="14">
      <c r="A106" s="68"/>
    </row>
    <row r="107" spans="1:1" ht="14">
      <c r="A107" s="68"/>
    </row>
    <row r="108" spans="1:1" ht="14">
      <c r="A108" s="68"/>
    </row>
    <row r="109" spans="1:1" ht="14">
      <c r="A109" s="68"/>
    </row>
    <row r="110" spans="1:1" ht="14">
      <c r="A110" s="68"/>
    </row>
    <row r="111" spans="1:1" ht="14">
      <c r="A111" s="68"/>
    </row>
    <row r="112" spans="1:1" ht="14">
      <c r="A112" s="68"/>
    </row>
    <row r="113" spans="1:1" ht="14">
      <c r="A113" s="68"/>
    </row>
    <row r="114" spans="1:1" ht="14">
      <c r="A114" s="68"/>
    </row>
    <row r="115" spans="1:1" ht="14">
      <c r="A115" s="68"/>
    </row>
    <row r="116" spans="1:1" ht="14">
      <c r="A116" s="68"/>
    </row>
    <row r="117" spans="1:1" ht="14">
      <c r="A117" s="68"/>
    </row>
    <row r="118" spans="1:1" ht="14">
      <c r="A118" s="68"/>
    </row>
    <row r="119" spans="1:1" ht="14">
      <c r="A119" s="68"/>
    </row>
    <row r="120" spans="1:1" ht="14">
      <c r="A120" s="68"/>
    </row>
    <row r="121" spans="1:1" ht="14">
      <c r="A121" s="68"/>
    </row>
    <row r="122" spans="1:1" ht="14">
      <c r="A122" s="68"/>
    </row>
    <row r="123" spans="1:1" ht="14">
      <c r="A123" s="68"/>
    </row>
    <row r="124" spans="1:1" ht="14">
      <c r="A124" s="68"/>
    </row>
    <row r="125" spans="1:1" ht="14">
      <c r="A125" s="68"/>
    </row>
    <row r="126" spans="1:1" ht="14">
      <c r="A126" s="68"/>
    </row>
    <row r="127" spans="1:1" ht="14">
      <c r="A127" s="68"/>
    </row>
    <row r="128" spans="1:1" ht="14">
      <c r="A128" s="68"/>
    </row>
    <row r="129" spans="1:1" ht="14">
      <c r="A129" s="68"/>
    </row>
    <row r="130" spans="1:1" ht="14">
      <c r="A130" s="68"/>
    </row>
    <row r="131" spans="1:1" ht="14">
      <c r="A131" s="68"/>
    </row>
    <row r="132" spans="1:1" ht="14">
      <c r="A132" s="68"/>
    </row>
    <row r="133" spans="1:1" ht="14">
      <c r="A133" s="68"/>
    </row>
    <row r="134" spans="1:1" ht="14">
      <c r="A134" s="68"/>
    </row>
    <row r="135" spans="1:1" ht="14">
      <c r="A135" s="68"/>
    </row>
    <row r="136" spans="1:1" ht="14">
      <c r="A136" s="68"/>
    </row>
    <row r="137" spans="1:1" ht="14">
      <c r="A137" s="68"/>
    </row>
    <row r="138" spans="1:1" ht="14">
      <c r="A138" s="68"/>
    </row>
    <row r="139" spans="1:1" ht="14">
      <c r="A139" s="68"/>
    </row>
    <row r="140" spans="1:1" ht="14">
      <c r="A140" s="68"/>
    </row>
    <row r="141" spans="1:1" ht="14">
      <c r="A141" s="68"/>
    </row>
    <row r="142" spans="1:1" ht="14">
      <c r="A142" s="68"/>
    </row>
    <row r="143" spans="1:1" ht="14">
      <c r="A143" s="68"/>
    </row>
    <row r="144" spans="1:1" ht="14">
      <c r="A144" s="68"/>
    </row>
    <row r="145" spans="1:1" ht="14">
      <c r="A145" s="68"/>
    </row>
    <row r="146" spans="1:1" ht="14">
      <c r="A146" s="68"/>
    </row>
    <row r="147" spans="1:1" ht="14">
      <c r="A147" s="68"/>
    </row>
    <row r="148" spans="1:1" ht="14">
      <c r="A148" s="68"/>
    </row>
    <row r="149" spans="1:1" ht="14">
      <c r="A149" s="68"/>
    </row>
    <row r="150" spans="1:1" ht="14">
      <c r="A150" s="68"/>
    </row>
    <row r="151" spans="1:1" ht="14">
      <c r="A151" s="68"/>
    </row>
    <row r="152" spans="1:1" ht="14">
      <c r="A152" s="68"/>
    </row>
    <row r="153" spans="1:1" ht="14">
      <c r="A153" s="68"/>
    </row>
    <row r="154" spans="1:1" ht="14">
      <c r="A154" s="68"/>
    </row>
    <row r="155" spans="1:1" ht="14">
      <c r="A155" s="68"/>
    </row>
    <row r="156" spans="1:1" ht="14">
      <c r="A156" s="68"/>
    </row>
    <row r="157" spans="1:1" ht="14">
      <c r="A157" s="68"/>
    </row>
    <row r="158" spans="1:1" ht="14">
      <c r="A158" s="68"/>
    </row>
    <row r="159" spans="1:1" ht="14">
      <c r="A159" s="68"/>
    </row>
    <row r="160" spans="1:1" ht="14">
      <c r="A160" s="68"/>
    </row>
    <row r="161" spans="1:1" ht="14">
      <c r="A161" s="68"/>
    </row>
    <row r="162" spans="1:1" ht="14">
      <c r="A162" s="68"/>
    </row>
    <row r="163" spans="1:1" ht="14">
      <c r="A163" s="68"/>
    </row>
    <row r="164" spans="1:1" ht="14">
      <c r="A164" s="68"/>
    </row>
    <row r="165" spans="1:1" ht="14">
      <c r="A165" s="68"/>
    </row>
    <row r="166" spans="1:1" ht="14">
      <c r="A166" s="68"/>
    </row>
    <row r="167" spans="1:1" ht="14">
      <c r="A167" s="68"/>
    </row>
    <row r="168" spans="1:1" ht="14">
      <c r="A168" s="68"/>
    </row>
    <row r="169" spans="1:1" ht="14">
      <c r="A169" s="68"/>
    </row>
    <row r="170" spans="1:1" ht="14">
      <c r="A170" s="68"/>
    </row>
    <row r="171" spans="1:1" ht="14">
      <c r="A171" s="68"/>
    </row>
    <row r="172" spans="1:1" ht="14">
      <c r="A172" s="68"/>
    </row>
    <row r="173" spans="1:1" ht="14">
      <c r="A173" s="68"/>
    </row>
    <row r="174" spans="1:1" ht="14">
      <c r="A174" s="68"/>
    </row>
    <row r="175" spans="1:1" ht="14">
      <c r="A175" s="68"/>
    </row>
    <row r="176" spans="1:1" ht="14">
      <c r="A176" s="68"/>
    </row>
    <row r="177" spans="1:1" ht="14">
      <c r="A177" s="68"/>
    </row>
    <row r="178" spans="1:1" ht="14">
      <c r="A178" s="68"/>
    </row>
    <row r="179" spans="1:1" ht="14">
      <c r="A179" s="68"/>
    </row>
    <row r="180" spans="1:1" ht="14">
      <c r="A180" s="68"/>
    </row>
    <row r="181" spans="1:1" ht="14">
      <c r="A181" s="68"/>
    </row>
    <row r="182" spans="1:1" ht="14">
      <c r="A182" s="68"/>
    </row>
    <row r="183" spans="1:1" ht="14">
      <c r="A183" s="68"/>
    </row>
    <row r="184" spans="1:1" ht="14">
      <c r="A184" s="68"/>
    </row>
    <row r="185" spans="1:1" ht="14">
      <c r="A185" s="68"/>
    </row>
    <row r="186" spans="1:1" ht="14">
      <c r="A186" s="68"/>
    </row>
    <row r="187" spans="1:1" ht="14">
      <c r="A187" s="68"/>
    </row>
    <row r="188" spans="1:1" ht="14">
      <c r="A188" s="68"/>
    </row>
    <row r="189" spans="1:1" ht="14">
      <c r="A189" s="68"/>
    </row>
    <row r="190" spans="1:1" ht="14">
      <c r="A190" s="68"/>
    </row>
    <row r="191" spans="1:1" ht="14">
      <c r="A191" s="68"/>
    </row>
    <row r="192" spans="1:1" ht="14">
      <c r="A192" s="68"/>
    </row>
    <row r="193" spans="1:1" ht="14">
      <c r="A193" s="68"/>
    </row>
    <row r="194" spans="1:1" ht="14">
      <c r="A194" s="68"/>
    </row>
    <row r="195" spans="1:1" ht="14">
      <c r="A195" s="68"/>
    </row>
    <row r="196" spans="1:1" ht="14">
      <c r="A196" s="68"/>
    </row>
    <row r="197" spans="1:1" ht="14">
      <c r="A197" s="68"/>
    </row>
    <row r="198" spans="1:1" ht="14">
      <c r="A198" s="68"/>
    </row>
    <row r="199" spans="1:1" ht="14">
      <c r="A199" s="68"/>
    </row>
    <row r="200" spans="1:1" ht="14">
      <c r="A200" s="68"/>
    </row>
    <row r="201" spans="1:1" ht="14">
      <c r="A201" s="68"/>
    </row>
    <row r="202" spans="1:1" ht="14">
      <c r="A202" s="68"/>
    </row>
    <row r="203" spans="1:1" ht="14">
      <c r="A203" s="68"/>
    </row>
    <row r="204" spans="1:1" ht="14">
      <c r="A204" s="68"/>
    </row>
    <row r="205" spans="1:1" ht="14">
      <c r="A205" s="68"/>
    </row>
    <row r="206" spans="1:1" ht="14">
      <c r="A206" s="68"/>
    </row>
    <row r="207" spans="1:1" ht="14">
      <c r="A207" s="68"/>
    </row>
    <row r="208" spans="1:1" ht="14">
      <c r="A208" s="68"/>
    </row>
    <row r="209" spans="1:1" ht="14">
      <c r="A209" s="68"/>
    </row>
    <row r="210" spans="1:1" ht="14">
      <c r="A210" s="68"/>
    </row>
    <row r="211" spans="1:1" ht="14">
      <c r="A211" s="68"/>
    </row>
    <row r="212" spans="1:1" ht="14">
      <c r="A212" s="68"/>
    </row>
    <row r="213" spans="1:1" ht="14">
      <c r="A213" s="68"/>
    </row>
    <row r="214" spans="1:1" ht="14">
      <c r="A214" s="68"/>
    </row>
    <row r="215" spans="1:1" ht="14">
      <c r="A215" s="68"/>
    </row>
    <row r="216" spans="1:1" ht="14">
      <c r="A216" s="68"/>
    </row>
    <row r="217" spans="1:1" ht="14">
      <c r="A217" s="68"/>
    </row>
    <row r="218" spans="1:1" ht="14">
      <c r="A218" s="68"/>
    </row>
    <row r="219" spans="1:1" ht="14">
      <c r="A219" s="68"/>
    </row>
    <row r="220" spans="1:1" ht="14">
      <c r="A220" s="68"/>
    </row>
    <row r="221" spans="1:1" ht="14">
      <c r="A221" s="68"/>
    </row>
    <row r="222" spans="1:1" ht="14">
      <c r="A222" s="68"/>
    </row>
    <row r="223" spans="1:1" ht="14">
      <c r="A223" s="68"/>
    </row>
    <row r="224" spans="1:1" ht="14">
      <c r="A224" s="68"/>
    </row>
    <row r="225" spans="1:1" ht="14">
      <c r="A225" s="68"/>
    </row>
    <row r="226" spans="1:1" ht="14">
      <c r="A226" s="68"/>
    </row>
    <row r="227" spans="1:1" ht="14">
      <c r="A227" s="68"/>
    </row>
    <row r="228" spans="1:1" ht="14">
      <c r="A228" s="68"/>
    </row>
    <row r="229" spans="1:1" ht="14">
      <c r="A229" s="68"/>
    </row>
    <row r="230" spans="1:1" ht="14">
      <c r="A230" s="68"/>
    </row>
    <row r="231" spans="1:1" ht="14">
      <c r="A231" s="68"/>
    </row>
    <row r="232" spans="1:1" ht="14">
      <c r="A232" s="68"/>
    </row>
    <row r="233" spans="1:1" ht="14">
      <c r="A233" s="68"/>
    </row>
    <row r="234" spans="1:1" ht="14">
      <c r="A234" s="68"/>
    </row>
    <row r="235" spans="1:1" ht="14">
      <c r="A235" s="68"/>
    </row>
    <row r="236" spans="1:1" ht="14">
      <c r="A236" s="68"/>
    </row>
    <row r="237" spans="1:1" ht="14">
      <c r="A237" s="68"/>
    </row>
    <row r="238" spans="1:1" ht="14">
      <c r="A238" s="68"/>
    </row>
    <row r="239" spans="1:1" ht="14">
      <c r="A239" s="68"/>
    </row>
    <row r="240" spans="1:1" ht="14">
      <c r="A240" s="68"/>
    </row>
    <row r="241" spans="1:1" ht="14">
      <c r="A241" s="68"/>
    </row>
    <row r="242" spans="1:1" ht="14">
      <c r="A242" s="68"/>
    </row>
    <row r="243" spans="1:1" ht="14">
      <c r="A243" s="68"/>
    </row>
    <row r="244" spans="1:1" ht="14">
      <c r="A244" s="68"/>
    </row>
    <row r="245" spans="1:1" ht="14">
      <c r="A245" s="68"/>
    </row>
    <row r="246" spans="1:1" ht="14">
      <c r="A246" s="68"/>
    </row>
    <row r="247" spans="1:1" ht="14">
      <c r="A247" s="68"/>
    </row>
    <row r="248" spans="1:1" ht="14">
      <c r="A248" s="68"/>
    </row>
    <row r="249" spans="1:1" ht="14">
      <c r="A249" s="68"/>
    </row>
    <row r="250" spans="1:1" ht="14">
      <c r="A250" s="68"/>
    </row>
    <row r="251" spans="1:1" ht="14">
      <c r="A251" s="68"/>
    </row>
    <row r="252" spans="1:1" ht="14">
      <c r="A252" s="68"/>
    </row>
    <row r="253" spans="1:1" ht="14">
      <c r="A253" s="68"/>
    </row>
    <row r="254" spans="1:1" ht="14">
      <c r="A254" s="68"/>
    </row>
    <row r="255" spans="1:1" ht="14">
      <c r="A255" s="68"/>
    </row>
    <row r="256" spans="1:1" ht="14">
      <c r="A256" s="68"/>
    </row>
    <row r="257" spans="1:1" ht="14">
      <c r="A257" s="68"/>
    </row>
    <row r="258" spans="1:1" ht="14">
      <c r="A258" s="68"/>
    </row>
    <row r="259" spans="1:1" ht="14">
      <c r="A259" s="68"/>
    </row>
    <row r="260" spans="1:1" ht="14">
      <c r="A260" s="68"/>
    </row>
    <row r="261" spans="1:1" ht="14">
      <c r="A261" s="68"/>
    </row>
    <row r="262" spans="1:1" ht="14">
      <c r="A262" s="68"/>
    </row>
    <row r="263" spans="1:1" ht="14">
      <c r="A263" s="68"/>
    </row>
    <row r="264" spans="1:1" ht="14">
      <c r="A264" s="68"/>
    </row>
    <row r="265" spans="1:1" ht="14">
      <c r="A265" s="68"/>
    </row>
    <row r="266" spans="1:1" ht="14">
      <c r="A266" s="68"/>
    </row>
    <row r="267" spans="1:1" ht="14">
      <c r="A267" s="68"/>
    </row>
    <row r="268" spans="1:1" ht="14">
      <c r="A268" s="68"/>
    </row>
    <row r="269" spans="1:1" ht="14">
      <c r="A269" s="68"/>
    </row>
    <row r="270" spans="1:1" ht="14">
      <c r="A270" s="68"/>
    </row>
    <row r="271" spans="1:1" ht="14">
      <c r="A271" s="68"/>
    </row>
    <row r="272" spans="1:1" ht="14">
      <c r="A272" s="68"/>
    </row>
    <row r="273" spans="1:1" ht="14">
      <c r="A273" s="68"/>
    </row>
    <row r="274" spans="1:1" ht="14">
      <c r="A274" s="68"/>
    </row>
    <row r="275" spans="1:1" ht="14">
      <c r="A275" s="68"/>
    </row>
    <row r="276" spans="1:1" ht="14">
      <c r="A276" s="68"/>
    </row>
    <row r="277" spans="1:1" ht="14">
      <c r="A277" s="68"/>
    </row>
    <row r="278" spans="1:1" ht="14">
      <c r="A278" s="68"/>
    </row>
    <row r="279" spans="1:1" ht="14">
      <c r="A279" s="68"/>
    </row>
    <row r="280" spans="1:1" ht="14">
      <c r="A280" s="68"/>
    </row>
    <row r="281" spans="1:1" ht="14">
      <c r="A281" s="68"/>
    </row>
    <row r="282" spans="1:1" ht="14">
      <c r="A282" s="68"/>
    </row>
    <row r="283" spans="1:1" ht="14">
      <c r="A283" s="68"/>
    </row>
    <row r="284" spans="1:1" ht="14">
      <c r="A284" s="68"/>
    </row>
    <row r="285" spans="1:1" ht="14">
      <c r="A285" s="68"/>
    </row>
    <row r="286" spans="1:1" ht="14">
      <c r="A286" s="68"/>
    </row>
    <row r="287" spans="1:1" ht="14">
      <c r="A287" s="68"/>
    </row>
    <row r="288" spans="1:1" ht="14">
      <c r="A288" s="68"/>
    </row>
    <row r="289" spans="1:1" ht="14">
      <c r="A289" s="68"/>
    </row>
    <row r="290" spans="1:1" ht="14">
      <c r="A290" s="68"/>
    </row>
    <row r="291" spans="1:1" ht="14">
      <c r="A291" s="68"/>
    </row>
    <row r="292" spans="1:1" ht="14">
      <c r="A292" s="68"/>
    </row>
    <row r="293" spans="1:1" ht="14">
      <c r="A293" s="68"/>
    </row>
    <row r="294" spans="1:1" ht="14">
      <c r="A294" s="68"/>
    </row>
    <row r="295" spans="1:1" ht="14">
      <c r="A295" s="68"/>
    </row>
    <row r="296" spans="1:1" ht="14">
      <c r="A296" s="68"/>
    </row>
    <row r="297" spans="1:1" ht="14">
      <c r="A297" s="68"/>
    </row>
    <row r="298" spans="1:1" ht="14">
      <c r="A298" s="68"/>
    </row>
    <row r="299" spans="1:1" ht="14">
      <c r="A299" s="68"/>
    </row>
    <row r="300" spans="1:1" ht="14">
      <c r="A300" s="68"/>
    </row>
    <row r="301" spans="1:1" ht="14">
      <c r="A301" s="68"/>
    </row>
    <row r="302" spans="1:1" ht="14">
      <c r="A302" s="68"/>
    </row>
    <row r="303" spans="1:1" ht="14">
      <c r="A303" s="68"/>
    </row>
    <row r="304" spans="1:1" ht="14">
      <c r="A304" s="68"/>
    </row>
    <row r="305" spans="1:1" ht="14">
      <c r="A305" s="68"/>
    </row>
    <row r="306" spans="1:1" ht="14">
      <c r="A306" s="68"/>
    </row>
    <row r="307" spans="1:1" ht="14">
      <c r="A307" s="68"/>
    </row>
    <row r="308" spans="1:1" ht="14">
      <c r="A308" s="68"/>
    </row>
    <row r="309" spans="1:1" ht="14">
      <c r="A309" s="68"/>
    </row>
    <row r="310" spans="1:1" ht="14">
      <c r="A310" s="68"/>
    </row>
    <row r="311" spans="1:1" ht="14">
      <c r="A311" s="68"/>
    </row>
    <row r="312" spans="1:1" ht="14">
      <c r="A312" s="68"/>
    </row>
    <row r="313" spans="1:1" ht="14">
      <c r="A313" s="68"/>
    </row>
    <row r="314" spans="1:1" ht="14">
      <c r="A314" s="68"/>
    </row>
    <row r="315" spans="1:1" ht="14">
      <c r="A315" s="68"/>
    </row>
    <row r="316" spans="1:1" ht="14">
      <c r="A316" s="68"/>
    </row>
    <row r="317" spans="1:1" ht="14">
      <c r="A317" s="68"/>
    </row>
    <row r="318" spans="1:1" ht="14">
      <c r="A318" s="68"/>
    </row>
    <row r="319" spans="1:1" ht="14">
      <c r="A319" s="68"/>
    </row>
    <row r="320" spans="1:1" ht="14">
      <c r="A320" s="68"/>
    </row>
    <row r="321" spans="1:1" ht="14">
      <c r="A321" s="68"/>
    </row>
    <row r="322" spans="1:1" ht="14">
      <c r="A322" s="68"/>
    </row>
    <row r="323" spans="1:1" ht="14">
      <c r="A323" s="68"/>
    </row>
    <row r="324" spans="1:1" ht="14">
      <c r="A324" s="68"/>
    </row>
    <row r="325" spans="1:1" ht="14">
      <c r="A325" s="68"/>
    </row>
    <row r="326" spans="1:1" ht="14">
      <c r="A326" s="68"/>
    </row>
    <row r="327" spans="1:1" ht="14">
      <c r="A327" s="68"/>
    </row>
    <row r="328" spans="1:1" ht="14">
      <c r="A328" s="68"/>
    </row>
    <row r="329" spans="1:1" ht="14">
      <c r="A329" s="68"/>
    </row>
    <row r="330" spans="1:1" ht="14">
      <c r="A330" s="68"/>
    </row>
    <row r="331" spans="1:1" ht="14">
      <c r="A331" s="68"/>
    </row>
    <row r="332" spans="1:1" ht="14">
      <c r="A332" s="68"/>
    </row>
    <row r="333" spans="1:1" ht="14">
      <c r="A333" s="68"/>
    </row>
    <row r="334" spans="1:1" ht="14">
      <c r="A334" s="68"/>
    </row>
    <row r="335" spans="1:1" ht="14">
      <c r="A335" s="68"/>
    </row>
    <row r="336" spans="1:1" ht="14">
      <c r="A336" s="68"/>
    </row>
    <row r="337" spans="1:1" ht="14">
      <c r="A337" s="68"/>
    </row>
    <row r="338" spans="1:1" ht="14">
      <c r="A338" s="68"/>
    </row>
    <row r="339" spans="1:1" ht="14">
      <c r="A339" s="68"/>
    </row>
    <row r="340" spans="1:1" ht="14">
      <c r="A340" s="68"/>
    </row>
    <row r="341" spans="1:1" ht="14">
      <c r="A341" s="68"/>
    </row>
    <row r="342" spans="1:1" ht="14">
      <c r="A342" s="68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ANALYZED</vt:lpstr>
      <vt:lpstr>Cases at IMPPC</vt:lpstr>
      <vt:lpstr>Diluted Samples</vt:lpstr>
      <vt:lpstr>Exome Sequencing</vt:lpstr>
      <vt:lpstr>Methylation Arrays</vt:lpstr>
      <vt:lpstr>Selection</vt:lpstr>
    </vt:vector>
  </TitlesOfParts>
  <Company>IMPPC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Alonso</dc:creator>
  <cp:lastModifiedBy>Sergio Alonso</cp:lastModifiedBy>
  <cp:lastPrinted>2014-07-01T10:38:06Z</cp:lastPrinted>
  <dcterms:created xsi:type="dcterms:W3CDTF">2010-01-25T17:30:24Z</dcterms:created>
  <dcterms:modified xsi:type="dcterms:W3CDTF">2015-06-25T10:37:30Z</dcterms:modified>
</cp:coreProperties>
</file>